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B17Z0227\disk1\R5年度\④県民局関係\③地域躍動推進（補助事業）\コウノトリ育む農法条件整備事業（ソフト、ハード）\○　R5要望調査\"/>
    </mc:Choice>
  </mc:AlternateContent>
  <bookViews>
    <workbookView xWindow="1920" yWindow="0" windowWidth="6090" windowHeight="4425"/>
  </bookViews>
  <sheets>
    <sheet name="Sheet1" sheetId="1" r:id="rId1"/>
  </sheets>
  <definedNames>
    <definedName name="_xlnm.Print_Area" localSheetId="0">Sheet1!$A$1:$O$28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L33" i="1"/>
  <c r="G32" i="1"/>
  <c r="J26" i="1"/>
  <c r="G31" i="1"/>
  <c r="M31" i="1" s="1"/>
  <c r="M30" i="1"/>
  <c r="G30" i="1"/>
  <c r="M32" i="1"/>
  <c r="L26" i="1" l="1"/>
  <c r="G26" i="1"/>
  <c r="C26" i="1"/>
  <c r="G24" i="1"/>
  <c r="J24" i="1" s="1"/>
  <c r="C24" i="1"/>
  <c r="N17" i="1"/>
  <c r="G17" i="1"/>
</calcChain>
</file>

<file path=xl/sharedStrings.xml><?xml version="1.0" encoding="utf-8"?>
<sst xmlns="http://schemas.openxmlformats.org/spreadsheetml/2006/main" count="80" uniqueCount="57">
  <si>
    <t>①</t>
    <phoneticPr fontId="1"/>
  </si>
  <si>
    <t>a</t>
    <phoneticPr fontId="1"/>
  </si>
  <si>
    <t>a</t>
    <phoneticPr fontId="1"/>
  </si>
  <si>
    <t>②</t>
    <phoneticPr fontId="1"/>
  </si>
  <si>
    <t>③</t>
    <phoneticPr fontId="1"/>
  </si>
  <si>
    <t>a</t>
    <phoneticPr fontId="1"/>
  </si>
  <si>
    <t>④</t>
    <phoneticPr fontId="1"/>
  </si>
  <si>
    <t>⑤</t>
    <phoneticPr fontId="1"/>
  </si>
  <si>
    <t>a</t>
    <phoneticPr fontId="1"/>
  </si>
  <si>
    <t>⑥</t>
    <phoneticPr fontId="1"/>
  </si>
  <si>
    <t>a</t>
    <phoneticPr fontId="1"/>
  </si>
  <si>
    <t>＜コウノトリ育む農法拡大条件整備事業　補助金算出シート＞</t>
    <rPh sb="6" eb="7">
      <t>ハグク</t>
    </rPh>
    <rPh sb="8" eb="10">
      <t>ノウホウ</t>
    </rPh>
    <rPh sb="10" eb="12">
      <t>カクダイ</t>
    </rPh>
    <rPh sb="12" eb="14">
      <t>ジョウケン</t>
    </rPh>
    <rPh sb="14" eb="16">
      <t>セイビ</t>
    </rPh>
    <rPh sb="16" eb="18">
      <t>ジギョウ</t>
    </rPh>
    <rPh sb="19" eb="22">
      <t>ホジョキン</t>
    </rPh>
    <rPh sb="22" eb="24">
      <t>サンシュツ</t>
    </rPh>
    <phoneticPr fontId="1"/>
  </si>
  <si>
    <t>R4コウノトリ減農薬</t>
    <rPh sb="7" eb="10">
      <t>ゲンノウヤク</t>
    </rPh>
    <phoneticPr fontId="1"/>
  </si>
  <si>
    <t>R4コウノトリ無農薬</t>
    <rPh sb="7" eb="10">
      <t>ムノウヤク</t>
    </rPh>
    <phoneticPr fontId="1"/>
  </si>
  <si>
    <t>R5コウノトリ無農薬</t>
    <rPh sb="7" eb="10">
      <t>ムノウヤク</t>
    </rPh>
    <phoneticPr fontId="1"/>
  </si>
  <si>
    <t>R5コウノトリ減農薬</t>
    <rPh sb="7" eb="10">
      <t>ゲンノウヤク</t>
    </rPh>
    <phoneticPr fontId="1"/>
  </si>
  <si>
    <t>＜補助金額＞</t>
    <rPh sb="1" eb="4">
      <t>ホジョキン</t>
    </rPh>
    <rPh sb="4" eb="5">
      <t>ガク</t>
    </rPh>
    <phoneticPr fontId="1"/>
  </si>
  <si>
    <t>水稲無農薬タイプ</t>
    <rPh sb="0" eb="2">
      <t>スイトウ</t>
    </rPh>
    <rPh sb="2" eb="5">
      <t>ムノウヤク</t>
    </rPh>
    <phoneticPr fontId="1"/>
  </si>
  <si>
    <t>水稲レベルアップ</t>
    <rPh sb="0" eb="2">
      <t>スイトウ</t>
    </rPh>
    <phoneticPr fontId="1"/>
  </si>
  <si>
    <t>水稲減農薬タイプ</t>
    <rPh sb="0" eb="2">
      <t>スイトウ</t>
    </rPh>
    <rPh sb="2" eb="5">
      <t>ゲンノウヤク</t>
    </rPh>
    <phoneticPr fontId="1"/>
  </si>
  <si>
    <t>＝</t>
    <phoneticPr fontId="1"/>
  </si>
  <si>
    <t>円</t>
    <rPh sb="0" eb="1">
      <t>エン</t>
    </rPh>
    <phoneticPr fontId="1"/>
  </si>
  <si>
    <t>×35,000円/10a</t>
    <phoneticPr fontId="1"/>
  </si>
  <si>
    <t>合計</t>
    <rPh sb="0" eb="2">
      <t>ゴウケイ</t>
    </rPh>
    <phoneticPr fontId="1"/>
  </si>
  <si>
    <t>R4　　R5
慣行→無農薬</t>
    <rPh sb="7" eb="9">
      <t>カンコウ</t>
    </rPh>
    <rPh sb="10" eb="13">
      <t>ムノウヤク</t>
    </rPh>
    <phoneticPr fontId="1"/>
  </si>
  <si>
    <t>R4　　R5
慣行→減農薬</t>
    <rPh sb="7" eb="9">
      <t>カンコウ</t>
    </rPh>
    <rPh sb="10" eb="13">
      <t>ゲンノウヤク</t>
    </rPh>
    <phoneticPr fontId="1"/>
  </si>
  <si>
    <t>R4　　　R5
減農薬→無農薬</t>
    <rPh sb="8" eb="11">
      <t>ゲンノウヤク</t>
    </rPh>
    <rPh sb="12" eb="15">
      <t>ムノウヤク</t>
    </rPh>
    <phoneticPr fontId="1"/>
  </si>
  <si>
    <t>申請者</t>
    <rPh sb="0" eb="3">
      <t>シンセイシャ</t>
    </rPh>
    <phoneticPr fontId="1"/>
  </si>
  <si>
    <t>【令和４年産】（昨年）</t>
    <rPh sb="1" eb="3">
      <t>レイワ</t>
    </rPh>
    <rPh sb="4" eb="5">
      <t>ネン</t>
    </rPh>
    <rPh sb="5" eb="6">
      <t>サン</t>
    </rPh>
    <rPh sb="8" eb="10">
      <t>サクネン</t>
    </rPh>
    <phoneticPr fontId="1"/>
  </si>
  <si>
    <t>⑦</t>
    <phoneticPr fontId="1"/>
  </si>
  <si>
    <t>⑧</t>
    <phoneticPr fontId="1"/>
  </si>
  <si>
    <t>　⑨</t>
    <phoneticPr fontId="1"/>
  </si>
  <si>
    <t>⑩</t>
    <phoneticPr fontId="1"/>
  </si>
  <si>
    <t>⑪</t>
    <phoneticPr fontId="1"/>
  </si>
  <si>
    <t>【令和５年産】（今年）</t>
    <rPh sb="1" eb="3">
      <t>レイワ</t>
    </rPh>
    <rPh sb="4" eb="5">
      <t>ネン</t>
    </rPh>
    <rPh sb="5" eb="6">
      <t>サン</t>
    </rPh>
    <rPh sb="8" eb="10">
      <t>コトシ</t>
    </rPh>
    <phoneticPr fontId="1"/>
  </si>
  <si>
    <r>
      <t>R5コウノトリ実施予定面積</t>
    </r>
    <r>
      <rPr>
        <b/>
        <sz val="12"/>
        <color theme="1"/>
        <rFont val="ＭＳ 明朝"/>
        <family val="1"/>
        <charset val="128"/>
      </rPr>
      <t>（合計）</t>
    </r>
    <rPh sb="7" eb="9">
      <t>ジッシ</t>
    </rPh>
    <rPh sb="9" eb="11">
      <t>ヨテイ</t>
    </rPh>
    <rPh sb="11" eb="13">
      <t>メンセキ</t>
    </rPh>
    <rPh sb="14" eb="16">
      <t>ゴウケイ</t>
    </rPh>
    <phoneticPr fontId="1"/>
  </si>
  <si>
    <r>
      <t>R4コウノトリ実施面積</t>
    </r>
    <r>
      <rPr>
        <b/>
        <sz val="12"/>
        <color theme="1"/>
        <rFont val="ＭＳ 明朝"/>
        <family val="1"/>
        <charset val="128"/>
      </rPr>
      <t>（合計）</t>
    </r>
    <rPh sb="7" eb="11">
      <t>ジッシメンセキ</t>
    </rPh>
    <rPh sb="12" eb="14">
      <t>ゴウケイ</t>
    </rPh>
    <phoneticPr fontId="1"/>
  </si>
  <si>
    <r>
      <t>R4水稲栽培面積</t>
    </r>
    <r>
      <rPr>
        <b/>
        <sz val="12"/>
        <color theme="1"/>
        <rFont val="ＭＳ 明朝"/>
        <family val="1"/>
        <charset val="128"/>
      </rPr>
      <t>（経営全体）</t>
    </r>
    <rPh sb="2" eb="4">
      <t>スイトウ</t>
    </rPh>
    <rPh sb="4" eb="6">
      <t>サイバイ</t>
    </rPh>
    <rPh sb="6" eb="8">
      <t>メンセキ</t>
    </rPh>
    <rPh sb="9" eb="11">
      <t>ケイエイ</t>
    </rPh>
    <rPh sb="11" eb="13">
      <t>ゼンタイ</t>
    </rPh>
    <phoneticPr fontId="1"/>
  </si>
  <si>
    <t>＜要件確認＞</t>
    <rPh sb="1" eb="3">
      <t>ヨウケン</t>
    </rPh>
    <rPh sb="3" eb="5">
      <t>カクニン</t>
    </rPh>
    <phoneticPr fontId="1"/>
  </si>
  <si>
    <t>－</t>
    <phoneticPr fontId="1"/>
  </si>
  <si>
    <t>＝</t>
    <phoneticPr fontId="1"/>
  </si>
  <si>
    <t>a</t>
    <phoneticPr fontId="1"/>
  </si>
  <si>
    <t>＋</t>
    <phoneticPr fontId="1"/>
  </si>
  <si>
    <t>a＝</t>
    <phoneticPr fontId="1"/>
  </si>
  <si>
    <r>
      <rPr>
        <sz val="12"/>
        <color theme="1"/>
        <rFont val="ＭＳ ゴシック"/>
        <family val="3"/>
        <charset val="128"/>
      </rPr>
      <t>a</t>
    </r>
    <r>
      <rPr>
        <sz val="14"/>
        <color theme="1"/>
        <rFont val="ＭＳ 明朝"/>
        <family val="1"/>
        <charset val="128"/>
      </rPr>
      <t>＋</t>
    </r>
    <r>
      <rPr>
        <sz val="12"/>
        <color theme="1"/>
        <rFont val="ＭＳ ゴシック"/>
        <family val="3"/>
        <charset val="128"/>
      </rPr>
      <t>⑪</t>
    </r>
    <phoneticPr fontId="1"/>
  </si>
  <si>
    <t>（増加分を記入）</t>
    <rPh sb="1" eb="4">
      <t>ゾウカブン</t>
    </rPh>
    <rPh sb="5" eb="7">
      <t>キニュウ</t>
    </rPh>
    <phoneticPr fontId="1"/>
  </si>
  <si>
    <r>
      <t>R5水稲栽培面積</t>
    </r>
    <r>
      <rPr>
        <b/>
        <sz val="12"/>
        <color theme="1"/>
        <rFont val="ＭＳ 明朝"/>
        <family val="1"/>
        <charset val="128"/>
      </rPr>
      <t>（経営全体）</t>
    </r>
    <rPh sb="2" eb="4">
      <t>スイトウ</t>
    </rPh>
    <rPh sb="4" eb="6">
      <t>サイバイ</t>
    </rPh>
    <rPh sb="6" eb="8">
      <t>メンセキ</t>
    </rPh>
    <rPh sb="9" eb="11">
      <t>ケイエイ</t>
    </rPh>
    <rPh sb="11" eb="13">
      <t>ゼンタイ</t>
    </rPh>
    <phoneticPr fontId="1"/>
  </si>
  <si>
    <t>a</t>
    <phoneticPr fontId="1"/>
  </si>
  <si>
    <t>×14,000円/10a</t>
    <phoneticPr fontId="1"/>
  </si>
  <si>
    <t>＝</t>
    <phoneticPr fontId="1"/>
  </si>
  <si>
    <t>×21,000円/10a</t>
    <phoneticPr fontId="1"/>
  </si>
  <si>
    <t>　⑨</t>
    <phoneticPr fontId="1"/>
  </si>
  <si>
    <t>⑩</t>
    <phoneticPr fontId="1"/>
  </si>
  <si>
    <t>⑪</t>
    <phoneticPr fontId="1"/>
  </si>
  <si>
    <r>
      <t>←マイナスになり、
　減少した場合</t>
    </r>
    <r>
      <rPr>
        <b/>
        <u/>
        <sz val="12"/>
        <color theme="1"/>
        <rFont val="ＭＳ ゴシック"/>
        <family val="3"/>
        <charset val="128"/>
      </rPr>
      <t>対象外</t>
    </r>
    <rPh sb="11" eb="13">
      <t>ゲンショウ</t>
    </rPh>
    <rPh sb="15" eb="17">
      <t>バアイ</t>
    </rPh>
    <rPh sb="17" eb="20">
      <t>タイショウガイ</t>
    </rPh>
    <phoneticPr fontId="1"/>
  </si>
  <si>
    <r>
      <t>↑50.0a未満は</t>
    </r>
    <r>
      <rPr>
        <b/>
        <u/>
        <sz val="12"/>
        <color theme="1"/>
        <rFont val="ＭＳ ゴシック"/>
        <family val="3"/>
        <charset val="128"/>
      </rPr>
      <t>補助対象外</t>
    </r>
    <rPh sb="6" eb="8">
      <t>ミマン</t>
    </rPh>
    <rPh sb="9" eb="11">
      <t>ホジョ</t>
    </rPh>
    <rPh sb="11" eb="13">
      <t>タイショウ</t>
    </rPh>
    <rPh sb="13" eb="14">
      <t>ガイ</t>
    </rPh>
    <phoneticPr fontId="1"/>
  </si>
  <si>
    <r>
      <t>記入方法：</t>
    </r>
    <r>
      <rPr>
        <u/>
        <sz val="12"/>
        <color theme="1"/>
        <rFont val="ＭＳ 明朝"/>
        <family val="1"/>
        <charset val="128"/>
      </rPr>
      <t>①から順に</t>
    </r>
    <r>
      <rPr>
        <sz val="12"/>
        <color theme="1"/>
        <rFont val="ＭＳ 明朝"/>
        <family val="1"/>
        <charset val="128"/>
      </rPr>
      <t>全ての面積を記入してください。</t>
    </r>
    <rPh sb="0" eb="2">
      <t>キニュウ</t>
    </rPh>
    <rPh sb="2" eb="4">
      <t>ホウホウ</t>
    </rPh>
    <rPh sb="8" eb="9">
      <t>ジュン</t>
    </rPh>
    <rPh sb="10" eb="11">
      <t>スベ</t>
    </rPh>
    <rPh sb="13" eb="15">
      <t>メンセキ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</si>
</sst>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5" fillId="0" borderId="11" xfId="0" applyFont="1" applyBorder="1" applyAlignme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5</xdr:row>
      <xdr:rowOff>23812</xdr:rowOff>
    </xdr:from>
    <xdr:to>
      <xdr:col>13</xdr:col>
      <xdr:colOff>523875</xdr:colOff>
      <xdr:row>7</xdr:row>
      <xdr:rowOff>19050</xdr:rowOff>
    </xdr:to>
    <xdr:grpSp>
      <xdr:nvGrpSpPr>
        <xdr:cNvPr id="32" name="グループ化 31"/>
        <xdr:cNvGrpSpPr/>
      </xdr:nvGrpSpPr>
      <xdr:grpSpPr>
        <a:xfrm>
          <a:off x="2257424" y="1662112"/>
          <a:ext cx="3543301" cy="719138"/>
          <a:chOff x="2257424" y="1109662"/>
          <a:chExt cx="3505201" cy="719138"/>
        </a:xfrm>
      </xdr:grpSpPr>
      <xdr:sp macro="" textlink="">
        <xdr:nvSpPr>
          <xdr:cNvPr id="27" name="屈折矢印 26"/>
          <xdr:cNvSpPr/>
        </xdr:nvSpPr>
        <xdr:spPr>
          <a:xfrm rot="10800000">
            <a:off x="2257424" y="1352550"/>
            <a:ext cx="1371600" cy="476250"/>
          </a:xfrm>
          <a:prstGeom prst="bentUpArrow">
            <a:avLst>
              <a:gd name="adj1" fmla="val 25000"/>
              <a:gd name="adj2" fmla="val 25000"/>
              <a:gd name="adj3" fmla="val 23000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屈折矢印 27"/>
          <xdr:cNvSpPr/>
        </xdr:nvSpPr>
        <xdr:spPr>
          <a:xfrm rot="10800000" flipH="1">
            <a:off x="3562349" y="1352550"/>
            <a:ext cx="2200276" cy="476250"/>
          </a:xfrm>
          <a:prstGeom prst="bentUpArrow">
            <a:avLst>
              <a:gd name="adj1" fmla="val 25000"/>
              <a:gd name="adj2" fmla="val 25000"/>
              <a:gd name="adj3" fmla="val 23000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屈折矢印 28"/>
          <xdr:cNvSpPr/>
        </xdr:nvSpPr>
        <xdr:spPr>
          <a:xfrm rot="16200000" flipH="1">
            <a:off x="3252787" y="985837"/>
            <a:ext cx="300038" cy="547688"/>
          </a:xfrm>
          <a:prstGeom prst="bentUpArrow">
            <a:avLst>
              <a:gd name="adj1" fmla="val 25000"/>
              <a:gd name="adj2" fmla="val 0"/>
              <a:gd name="adj3" fmla="val 50000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304799</xdr:colOff>
      <xdr:row>17</xdr:row>
      <xdr:rowOff>285749</xdr:rowOff>
    </xdr:from>
    <xdr:to>
      <xdr:col>9</xdr:col>
      <xdr:colOff>495299</xdr:colOff>
      <xdr:row>18</xdr:row>
      <xdr:rowOff>238124</xdr:rowOff>
    </xdr:to>
    <xdr:sp macro="" textlink="">
      <xdr:nvSpPr>
        <xdr:cNvPr id="38" name="L 字 37"/>
        <xdr:cNvSpPr/>
      </xdr:nvSpPr>
      <xdr:spPr>
        <a:xfrm rot="10800000">
          <a:off x="2314574" y="6105524"/>
          <a:ext cx="1419225" cy="314325"/>
        </a:xfrm>
        <a:prstGeom prst="corner">
          <a:avLst>
            <a:gd name="adj1" fmla="val 42000"/>
            <a:gd name="adj2" fmla="val 36378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238125</xdr:colOff>
      <xdr:row>17</xdr:row>
      <xdr:rowOff>19050</xdr:rowOff>
    </xdr:from>
    <xdr:to>
      <xdr:col>6</xdr:col>
      <xdr:colOff>485775</xdr:colOff>
      <xdr:row>19</xdr:row>
      <xdr:rowOff>0</xdr:rowOff>
    </xdr:to>
    <xdr:sp macro="" textlink="">
      <xdr:nvSpPr>
        <xdr:cNvPr id="39" name="下矢印 38"/>
        <xdr:cNvSpPr/>
      </xdr:nvSpPr>
      <xdr:spPr>
        <a:xfrm>
          <a:off x="2247900" y="5838825"/>
          <a:ext cx="247650" cy="70485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314325</xdr:colOff>
      <xdr:row>17</xdr:row>
      <xdr:rowOff>0</xdr:rowOff>
    </xdr:from>
    <xdr:to>
      <xdr:col>13</xdr:col>
      <xdr:colOff>533400</xdr:colOff>
      <xdr:row>19</xdr:row>
      <xdr:rowOff>28575</xdr:rowOff>
    </xdr:to>
    <xdr:sp macro="" textlink="">
      <xdr:nvSpPr>
        <xdr:cNvPr id="40" name="下矢印 39"/>
        <xdr:cNvSpPr/>
      </xdr:nvSpPr>
      <xdr:spPr>
        <a:xfrm>
          <a:off x="5553075" y="5819775"/>
          <a:ext cx="219075" cy="75247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100014</xdr:colOff>
      <xdr:row>4</xdr:row>
      <xdr:rowOff>138112</xdr:rowOff>
    </xdr:from>
    <xdr:to>
      <xdr:col>7</xdr:col>
      <xdr:colOff>119064</xdr:colOff>
      <xdr:row>4</xdr:row>
      <xdr:rowOff>300037</xdr:rowOff>
    </xdr:to>
    <xdr:sp macro="" textlink="">
      <xdr:nvSpPr>
        <xdr:cNvPr id="44" name="下矢印 43"/>
        <xdr:cNvSpPr/>
      </xdr:nvSpPr>
      <xdr:spPr>
        <a:xfrm rot="16200000">
          <a:off x="2095501" y="219075"/>
          <a:ext cx="161925" cy="144780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247649</xdr:colOff>
      <xdr:row>13</xdr:row>
      <xdr:rowOff>23812</xdr:rowOff>
    </xdr:from>
    <xdr:to>
      <xdr:col>13</xdr:col>
      <xdr:colOff>523875</xdr:colOff>
      <xdr:row>15</xdr:row>
      <xdr:rowOff>19050</xdr:rowOff>
    </xdr:to>
    <xdr:grpSp>
      <xdr:nvGrpSpPr>
        <xdr:cNvPr id="16" name="グループ化 15"/>
        <xdr:cNvGrpSpPr/>
      </xdr:nvGrpSpPr>
      <xdr:grpSpPr>
        <a:xfrm>
          <a:off x="2257424" y="4395787"/>
          <a:ext cx="3543301" cy="719138"/>
          <a:chOff x="2257424" y="1109662"/>
          <a:chExt cx="3505201" cy="719138"/>
        </a:xfrm>
      </xdr:grpSpPr>
      <xdr:sp macro="" textlink="">
        <xdr:nvSpPr>
          <xdr:cNvPr id="17" name="屈折矢印 16"/>
          <xdr:cNvSpPr/>
        </xdr:nvSpPr>
        <xdr:spPr>
          <a:xfrm rot="10800000">
            <a:off x="2257424" y="1352550"/>
            <a:ext cx="1371600" cy="476250"/>
          </a:xfrm>
          <a:prstGeom prst="bentUpArrow">
            <a:avLst>
              <a:gd name="adj1" fmla="val 25000"/>
              <a:gd name="adj2" fmla="val 25000"/>
              <a:gd name="adj3" fmla="val 23000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屈折矢印 17"/>
          <xdr:cNvSpPr/>
        </xdr:nvSpPr>
        <xdr:spPr>
          <a:xfrm rot="10800000" flipH="1">
            <a:off x="3562349" y="1352550"/>
            <a:ext cx="2200276" cy="476250"/>
          </a:xfrm>
          <a:prstGeom prst="bentUpArrow">
            <a:avLst>
              <a:gd name="adj1" fmla="val 25000"/>
              <a:gd name="adj2" fmla="val 25000"/>
              <a:gd name="adj3" fmla="val 23000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屈折矢印 18"/>
          <xdr:cNvSpPr/>
        </xdr:nvSpPr>
        <xdr:spPr>
          <a:xfrm rot="16200000" flipH="1">
            <a:off x="3252787" y="985837"/>
            <a:ext cx="300038" cy="547688"/>
          </a:xfrm>
          <a:prstGeom prst="bentUpArrow">
            <a:avLst>
              <a:gd name="adj1" fmla="val 25000"/>
              <a:gd name="adj2" fmla="val 0"/>
              <a:gd name="adj3" fmla="val 50000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285750</xdr:colOff>
      <xdr:row>14</xdr:row>
      <xdr:rowOff>9525</xdr:rowOff>
    </xdr:from>
    <xdr:to>
      <xdr:col>6</xdr:col>
      <xdr:colOff>428625</xdr:colOff>
      <xdr:row>15</xdr:row>
      <xdr:rowOff>38100</xdr:rowOff>
    </xdr:to>
    <xdr:sp macro="" textlink="">
      <xdr:nvSpPr>
        <xdr:cNvPr id="20" name="下矢印 19"/>
        <xdr:cNvSpPr/>
      </xdr:nvSpPr>
      <xdr:spPr>
        <a:xfrm>
          <a:off x="2295525" y="6629400"/>
          <a:ext cx="142875" cy="390525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323850</xdr:colOff>
      <xdr:row>18</xdr:row>
      <xdr:rowOff>28576</xdr:rowOff>
    </xdr:from>
    <xdr:to>
      <xdr:col>9</xdr:col>
      <xdr:colOff>542925</xdr:colOff>
      <xdr:row>18</xdr:row>
      <xdr:rowOff>352426</xdr:rowOff>
    </xdr:to>
    <xdr:sp macro="" textlink="">
      <xdr:nvSpPr>
        <xdr:cNvPr id="21" name="下矢印 20"/>
        <xdr:cNvSpPr/>
      </xdr:nvSpPr>
      <xdr:spPr>
        <a:xfrm>
          <a:off x="3562350" y="6210301"/>
          <a:ext cx="219075" cy="323850"/>
        </a:xfrm>
        <a:prstGeom prst="downArrow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view="pageBreakPreview" zoomScaleNormal="100" zoomScaleSheetLayoutView="100" workbookViewId="0">
      <selection activeCell="G5" sqref="G5"/>
    </sheetView>
  </sheetViews>
  <sheetFormatPr defaultRowHeight="14.25" x14ac:dyDescent="0.15"/>
  <cols>
    <col min="1" max="1" width="2" customWidth="1"/>
    <col min="2" max="2" width="3" customWidth="1"/>
    <col min="3" max="3" width="10.125" customWidth="1"/>
    <col min="4" max="4" width="2.625" customWidth="1"/>
    <col min="5" max="5" width="5.625" customWidth="1"/>
    <col min="6" max="6" width="3" customWidth="1"/>
    <col min="7" max="7" width="10.125" customWidth="1"/>
    <col min="8" max="9" width="3" customWidth="1"/>
    <col min="10" max="10" width="10.125" customWidth="1"/>
    <col min="11" max="11" width="3.5" customWidth="1"/>
    <col min="12" max="12" width="10.125" customWidth="1"/>
    <col min="13" max="13" width="3" customWidth="1"/>
    <col min="14" max="14" width="10.125" customWidth="1"/>
    <col min="15" max="15" width="2.625" customWidth="1"/>
  </cols>
  <sheetData>
    <row r="1" spans="1:19" ht="29.1" customHeight="1" x14ac:dyDescent="0.15">
      <c r="A1" s="12" t="s">
        <v>11</v>
      </c>
      <c r="M1" s="24" t="s">
        <v>27</v>
      </c>
      <c r="N1" s="23"/>
      <c r="O1" s="23"/>
    </row>
    <row r="2" spans="1:19" ht="27.75" customHeight="1" x14ac:dyDescent="0.15">
      <c r="B2" s="13" t="s">
        <v>56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9" ht="15.75" customHeight="1" x14ac:dyDescent="0.15">
      <c r="A3" t="s">
        <v>28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9" ht="29.1" customHeight="1" x14ac:dyDescent="0.15">
      <c r="B4" s="6" t="s">
        <v>37</v>
      </c>
      <c r="I4" s="6" t="s">
        <v>36</v>
      </c>
    </row>
    <row r="5" spans="1:19" ht="29.1" customHeight="1" x14ac:dyDescent="0.15">
      <c r="B5" s="3" t="s">
        <v>0</v>
      </c>
      <c r="C5" s="1"/>
      <c r="D5" t="s">
        <v>1</v>
      </c>
      <c r="I5" s="3" t="s">
        <v>3</v>
      </c>
      <c r="J5" s="1"/>
      <c r="K5" t="s">
        <v>2</v>
      </c>
      <c r="S5" s="5"/>
    </row>
    <row r="6" spans="1:19" ht="29.1" customHeight="1" x14ac:dyDescent="0.15"/>
    <row r="7" spans="1:19" ht="29.1" customHeight="1" x14ac:dyDescent="0.15"/>
    <row r="8" spans="1:19" ht="29.1" customHeight="1" x14ac:dyDescent="0.15">
      <c r="F8" s="6" t="s">
        <v>13</v>
      </c>
      <c r="N8" s="7" t="s">
        <v>12</v>
      </c>
    </row>
    <row r="9" spans="1:19" ht="29.1" customHeight="1" x14ac:dyDescent="0.15">
      <c r="F9" s="3" t="s">
        <v>4</v>
      </c>
      <c r="G9" s="1"/>
      <c r="H9" t="s">
        <v>5</v>
      </c>
      <c r="I9" s="3"/>
      <c r="M9" s="3" t="s">
        <v>6</v>
      </c>
      <c r="N9" s="1"/>
      <c r="O9" t="s">
        <v>1</v>
      </c>
    </row>
    <row r="10" spans="1:19" ht="29.1" customHeight="1" x14ac:dyDescent="0.15"/>
    <row r="11" spans="1:19" ht="15.75" customHeight="1" x14ac:dyDescent="0.15">
      <c r="A11" t="s">
        <v>34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9" ht="29.1" customHeight="1" x14ac:dyDescent="0.15">
      <c r="B12" s="6" t="s">
        <v>46</v>
      </c>
      <c r="I12" s="6" t="s">
        <v>35</v>
      </c>
    </row>
    <row r="13" spans="1:19" ht="29.1" customHeight="1" x14ac:dyDescent="0.15">
      <c r="B13" s="3" t="s">
        <v>7</v>
      </c>
      <c r="C13" s="1"/>
      <c r="D13" t="s">
        <v>8</v>
      </c>
      <c r="I13" s="3" t="s">
        <v>9</v>
      </c>
      <c r="J13" s="1"/>
      <c r="K13" t="s">
        <v>1</v>
      </c>
    </row>
    <row r="14" spans="1:19" ht="29.1" customHeight="1" x14ac:dyDescent="0.15"/>
    <row r="15" spans="1:19" ht="29.1" customHeight="1" x14ac:dyDescent="0.15"/>
    <row r="16" spans="1:19" ht="29.1" customHeight="1" x14ac:dyDescent="0.15">
      <c r="F16" s="6" t="s">
        <v>14</v>
      </c>
      <c r="N16" s="7" t="s">
        <v>15</v>
      </c>
    </row>
    <row r="17" spans="2:15" ht="29.1" customHeight="1" x14ac:dyDescent="0.15">
      <c r="F17" s="3" t="s">
        <v>29</v>
      </c>
      <c r="G17" s="1" t="str">
        <f>IF(G4="","",G4+G14+J14)</f>
        <v/>
      </c>
      <c r="H17" t="s">
        <v>1</v>
      </c>
      <c r="M17" s="3" t="s">
        <v>30</v>
      </c>
      <c r="N17" s="1" t="str">
        <f>IF(N4="","",N4+N14)</f>
        <v/>
      </c>
      <c r="O17" t="s">
        <v>1</v>
      </c>
    </row>
    <row r="18" spans="2:15" ht="29.1" customHeight="1" x14ac:dyDescent="0.15">
      <c r="F18" s="3"/>
      <c r="G18" s="2"/>
      <c r="M18" s="3"/>
      <c r="N18" s="2"/>
    </row>
    <row r="19" spans="2:15" ht="29.1" customHeight="1" x14ac:dyDescent="0.15">
      <c r="F19" s="3"/>
      <c r="G19" s="2"/>
      <c r="M19" s="3"/>
      <c r="N19" s="2"/>
    </row>
    <row r="20" spans="2:15" ht="34.5" customHeight="1" x14ac:dyDescent="0.15">
      <c r="B20" s="3"/>
      <c r="C20" s="2"/>
      <c r="F20" s="13" t="s">
        <v>24</v>
      </c>
      <c r="G20" s="17"/>
      <c r="I20" s="13" t="s">
        <v>26</v>
      </c>
      <c r="J20" s="13"/>
      <c r="K20" s="13"/>
      <c r="M20" s="13" t="s">
        <v>25</v>
      </c>
      <c r="N20" s="13"/>
      <c r="O20" s="13"/>
    </row>
    <row r="21" spans="2:15" ht="29.1" customHeight="1" x14ac:dyDescent="0.15">
      <c r="B21" s="3"/>
      <c r="C21" s="2"/>
      <c r="F21" s="3" t="s">
        <v>31</v>
      </c>
      <c r="G21" s="1"/>
      <c r="H21" t="s">
        <v>1</v>
      </c>
      <c r="I21" s="3" t="s">
        <v>32</v>
      </c>
      <c r="J21" s="1"/>
      <c r="K21" t="s">
        <v>10</v>
      </c>
      <c r="M21" t="s">
        <v>33</v>
      </c>
      <c r="N21" s="1"/>
      <c r="O21" t="s">
        <v>2</v>
      </c>
    </row>
    <row r="22" spans="2:15" ht="29.1" customHeight="1" x14ac:dyDescent="0.15">
      <c r="F22" s="36"/>
      <c r="G22" s="37" t="s">
        <v>45</v>
      </c>
      <c r="H22" s="36"/>
      <c r="I22" s="36"/>
      <c r="J22" s="37" t="s">
        <v>45</v>
      </c>
      <c r="K22" s="36"/>
      <c r="L22" s="36"/>
      <c r="M22" s="36"/>
      <c r="N22" s="37" t="s">
        <v>45</v>
      </c>
      <c r="O22" s="36"/>
    </row>
    <row r="23" spans="2:15" ht="29.1" customHeight="1" x14ac:dyDescent="0.15">
      <c r="B23" t="s">
        <v>38</v>
      </c>
    </row>
    <row r="24" spans="2:15" ht="29.1" customHeight="1" x14ac:dyDescent="0.15">
      <c r="B24" s="3" t="s">
        <v>3</v>
      </c>
      <c r="C24" s="1" t="str">
        <f>IF(J5="","",J5)</f>
        <v/>
      </c>
      <c r="D24" t="s">
        <v>1</v>
      </c>
      <c r="E24" s="28" t="s">
        <v>39</v>
      </c>
      <c r="F24" s="32" t="s">
        <v>9</v>
      </c>
      <c r="G24" s="33" t="str">
        <f>IF(J13="","",J13)</f>
        <v/>
      </c>
      <c r="H24" s="31" t="s">
        <v>1</v>
      </c>
      <c r="I24" s="34" t="s">
        <v>40</v>
      </c>
      <c r="J24" s="35" t="str">
        <f>IF(G24="","",(C24-G24))</f>
        <v/>
      </c>
      <c r="K24" s="34" t="s">
        <v>41</v>
      </c>
      <c r="L24" s="38" t="s">
        <v>54</v>
      </c>
      <c r="M24" s="39"/>
      <c r="N24" s="39"/>
      <c r="O24" s="6"/>
    </row>
    <row r="25" spans="2:15" ht="29.1" customHeight="1" x14ac:dyDescent="0.15">
      <c r="O25" s="6"/>
    </row>
    <row r="26" spans="2:15" ht="29.1" customHeight="1" x14ac:dyDescent="0.15">
      <c r="B26" s="3" t="s">
        <v>31</v>
      </c>
      <c r="C26" s="1" t="str">
        <f>IF(G21="","",G21)</f>
        <v/>
      </c>
      <c r="D26" s="31" t="s">
        <v>1</v>
      </c>
      <c r="E26" s="28" t="s">
        <v>42</v>
      </c>
      <c r="F26" s="32" t="s">
        <v>32</v>
      </c>
      <c r="G26" s="1" t="str">
        <f>IF(J21="","",J21)</f>
        <v/>
      </c>
      <c r="H26" s="29" t="s">
        <v>44</v>
      </c>
      <c r="I26" s="30"/>
      <c r="J26" s="1" t="str">
        <f>IF(N21="","",N21)</f>
        <v/>
      </c>
      <c r="K26" s="31" t="s">
        <v>43</v>
      </c>
      <c r="L26" s="26" t="str">
        <f>IF(J26="","",(C26+G26+J26))</f>
        <v/>
      </c>
      <c r="M26" s="25" t="s">
        <v>41</v>
      </c>
      <c r="N26" s="27"/>
      <c r="O26" s="6"/>
    </row>
    <row r="27" spans="2:15" ht="29.1" customHeight="1" x14ac:dyDescent="0.15">
      <c r="B27" s="6"/>
      <c r="C27" s="6"/>
      <c r="D27" s="6"/>
      <c r="E27" s="6"/>
      <c r="F27" s="7"/>
      <c r="G27" s="10"/>
      <c r="H27" s="6"/>
      <c r="I27" s="25"/>
      <c r="J27" s="25"/>
      <c r="K27" s="25"/>
      <c r="L27" s="40" t="s">
        <v>55</v>
      </c>
      <c r="M27" s="27"/>
      <c r="N27" s="27"/>
      <c r="O27" s="10"/>
    </row>
    <row r="28" spans="2:15" ht="29.1" customHeight="1" x14ac:dyDescent="0.15">
      <c r="C28" s="6"/>
      <c r="D28" s="6"/>
      <c r="E28" s="6"/>
      <c r="F28" s="6"/>
      <c r="G28" s="10"/>
      <c r="H28" s="6"/>
      <c r="I28" s="6"/>
      <c r="J28" s="6"/>
      <c r="K28" s="6"/>
      <c r="L28" s="10"/>
      <c r="M28" s="10"/>
      <c r="N28" s="10"/>
      <c r="O28" s="6"/>
    </row>
    <row r="29" spans="2:15" ht="29.1" customHeight="1" x14ac:dyDescent="0.15">
      <c r="B29" t="s">
        <v>16</v>
      </c>
    </row>
    <row r="30" spans="2:15" ht="29.1" customHeight="1" x14ac:dyDescent="0.15">
      <c r="B30" s="6" t="s">
        <v>17</v>
      </c>
      <c r="C30" s="6"/>
      <c r="D30" s="6"/>
      <c r="E30" s="6"/>
      <c r="F30" s="7" t="s">
        <v>51</v>
      </c>
      <c r="G30" s="33" t="str">
        <f>IF(G21="","",G21)</f>
        <v/>
      </c>
      <c r="H30" s="6" t="s">
        <v>1</v>
      </c>
      <c r="I30" s="22" t="s">
        <v>22</v>
      </c>
      <c r="J30" s="22"/>
      <c r="K30" s="22"/>
      <c r="L30" s="8" t="s">
        <v>20</v>
      </c>
      <c r="M30" s="18" t="str">
        <f>IF(G30="","",G30*3500)</f>
        <v/>
      </c>
      <c r="N30" s="19"/>
      <c r="O30" s="6" t="s">
        <v>21</v>
      </c>
    </row>
    <row r="31" spans="2:15" ht="29.1" customHeight="1" x14ac:dyDescent="0.15">
      <c r="B31" s="6" t="s">
        <v>18</v>
      </c>
      <c r="C31" s="6"/>
      <c r="D31" s="6"/>
      <c r="E31" s="6"/>
      <c r="F31" s="7" t="s">
        <v>52</v>
      </c>
      <c r="G31" s="1" t="str">
        <f>IF(J21="","",J21)</f>
        <v/>
      </c>
      <c r="H31" s="6" t="s">
        <v>47</v>
      </c>
      <c r="I31" s="22" t="s">
        <v>48</v>
      </c>
      <c r="J31" s="22"/>
      <c r="K31" s="22"/>
      <c r="L31" s="8" t="s">
        <v>49</v>
      </c>
      <c r="M31" s="18" t="str">
        <f>IF(G31="","",G31*1400)</f>
        <v/>
      </c>
      <c r="N31" s="19"/>
      <c r="O31" s="6" t="s">
        <v>21</v>
      </c>
    </row>
    <row r="32" spans="2:15" ht="29.1" customHeight="1" thickBot="1" x14ac:dyDescent="0.2">
      <c r="B32" s="6" t="s">
        <v>19</v>
      </c>
      <c r="C32" s="6"/>
      <c r="D32" s="6"/>
      <c r="E32" s="6"/>
      <c r="F32" s="7" t="s">
        <v>53</v>
      </c>
      <c r="G32" s="1" t="str">
        <f>IF(N21="","",N21)</f>
        <v/>
      </c>
      <c r="H32" s="6" t="s">
        <v>47</v>
      </c>
      <c r="I32" s="22" t="s">
        <v>50</v>
      </c>
      <c r="J32" s="22"/>
      <c r="K32" s="22"/>
      <c r="L32" s="8" t="s">
        <v>49</v>
      </c>
      <c r="M32" s="20" t="str">
        <f>IF(G32="","",G32*2100)</f>
        <v/>
      </c>
      <c r="N32" s="21"/>
      <c r="O32" s="6" t="s">
        <v>21</v>
      </c>
    </row>
    <row r="33" spans="3:15" ht="29.1" customHeight="1" thickTop="1" thickBot="1" x14ac:dyDescent="0.2">
      <c r="C33" s="6"/>
      <c r="D33" s="6"/>
      <c r="E33" s="8" t="s">
        <v>23</v>
      </c>
      <c r="F33" s="6"/>
      <c r="G33" s="9" t="str">
        <f>IF(J13="","",SUM(G30:G32))</f>
        <v/>
      </c>
      <c r="H33" s="6" t="s">
        <v>47</v>
      </c>
      <c r="I33" s="6"/>
      <c r="J33" s="6"/>
      <c r="K33" s="6"/>
      <c r="L33" s="14" t="str">
        <f>IF(J13="","",SUM(M30:N32))</f>
        <v/>
      </c>
      <c r="M33" s="15"/>
      <c r="N33" s="16"/>
      <c r="O33" s="10" t="s">
        <v>21</v>
      </c>
    </row>
    <row r="34" spans="3:15" ht="29.1" customHeight="1" thickTop="1" x14ac:dyDescent="0.15">
      <c r="C34" s="6"/>
      <c r="D34" s="6"/>
      <c r="E34" s="6"/>
      <c r="F34" s="6"/>
      <c r="G34" s="11"/>
      <c r="H34" s="6"/>
      <c r="I34" s="6"/>
      <c r="J34" s="6"/>
      <c r="K34" s="6"/>
      <c r="L34" s="10"/>
      <c r="M34" s="10"/>
      <c r="N34" s="10"/>
      <c r="O34" s="6"/>
    </row>
    <row r="35" spans="3:15" ht="29.1" customHeight="1" x14ac:dyDescent="0.15"/>
    <row r="36" spans="3:15" ht="29.1" customHeight="1" x14ac:dyDescent="0.15"/>
    <row r="37" spans="3:15" ht="29.1" customHeight="1" x14ac:dyDescent="0.15"/>
    <row r="38" spans="3:15" ht="29.1" customHeight="1" x14ac:dyDescent="0.15"/>
    <row r="39" spans="3:15" ht="29.1" customHeight="1" x14ac:dyDescent="0.15"/>
    <row r="40" spans="3:15" ht="29.1" customHeight="1" x14ac:dyDescent="0.15"/>
    <row r="41" spans="3:15" ht="29.1" customHeight="1" x14ac:dyDescent="0.15"/>
    <row r="42" spans="3:15" ht="29.1" customHeight="1" x14ac:dyDescent="0.15"/>
    <row r="43" spans="3:15" ht="29.1" customHeight="1" x14ac:dyDescent="0.15"/>
    <row r="44" spans="3:15" ht="29.1" customHeight="1" x14ac:dyDescent="0.15"/>
    <row r="45" spans="3:15" ht="29.1" customHeight="1" x14ac:dyDescent="0.15"/>
    <row r="46" spans="3:15" ht="29.1" customHeight="1" x14ac:dyDescent="0.15"/>
    <row r="47" spans="3:15" ht="29.1" customHeight="1" x14ac:dyDescent="0.15"/>
    <row r="48" spans="3:15" ht="29.1" customHeight="1" x14ac:dyDescent="0.15"/>
    <row r="49" ht="29.1" customHeight="1" x14ac:dyDescent="0.15"/>
    <row r="50" ht="29.1" customHeight="1" x14ac:dyDescent="0.15"/>
    <row r="51" ht="29.1" customHeight="1" x14ac:dyDescent="0.15"/>
    <row r="52" ht="29.1" customHeight="1" x14ac:dyDescent="0.15"/>
    <row r="53" ht="29.1" customHeight="1" x14ac:dyDescent="0.15"/>
    <row r="54" ht="29.1" customHeight="1" x14ac:dyDescent="0.15"/>
    <row r="55" ht="29.1" customHeight="1" x14ac:dyDescent="0.15"/>
    <row r="56" ht="29.1" customHeight="1" x14ac:dyDescent="0.15"/>
    <row r="57" ht="29.1" customHeight="1" x14ac:dyDescent="0.15"/>
    <row r="58" ht="29.1" customHeight="1" x14ac:dyDescent="0.15"/>
    <row r="59" ht="29.1" customHeight="1" x14ac:dyDescent="0.15"/>
  </sheetData>
  <mergeCells count="13">
    <mergeCell ref="L33:N33"/>
    <mergeCell ref="I30:K30"/>
    <mergeCell ref="M30:N30"/>
    <mergeCell ref="I31:K31"/>
    <mergeCell ref="M31:N31"/>
    <mergeCell ref="I32:K32"/>
    <mergeCell ref="M32:N32"/>
    <mergeCell ref="B2:O2"/>
    <mergeCell ref="F20:G20"/>
    <mergeCell ref="I20:K20"/>
    <mergeCell ref="M20:O20"/>
    <mergeCell ref="L24:N24"/>
    <mergeCell ref="H26:I26"/>
  </mergeCells>
  <phoneticPr fontId="1"/>
  <pageMargins left="0.7" right="0.7" top="0.75" bottom="0.75" header="0.3" footer="0.3"/>
  <pageSetup paperSize="9" orientation="portrait" r:id="rId1"/>
  <rowBreaks count="1" manualBreakCount="1">
    <brk id="2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2023-02-20T09:18:37Z</cp:lastPrinted>
  <dcterms:created xsi:type="dcterms:W3CDTF">2023-02-13T10:32:49Z</dcterms:created>
  <dcterms:modified xsi:type="dcterms:W3CDTF">2023-02-20T09:27:45Z</dcterms:modified>
</cp:coreProperties>
</file>