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30.97.222\11総務課\04 経理班\04 災害待機宿舎\R7\計画修繕\03下山手宿舎・建築改修工事\03仕様決定決裁\"/>
    </mc:Choice>
  </mc:AlternateContent>
  <xr:revisionPtr revIDLastSave="0" documentId="13_ncr:1_{2615DEF2-1775-471A-A47E-6F6CABA1A513}" xr6:coauthVersionLast="47" xr6:coauthVersionMax="47" xr10:uidLastSave="{00000000-0000-0000-0000-000000000000}"/>
  <bookViews>
    <workbookView xWindow="-28920" yWindow="-120" windowWidth="29040" windowHeight="15720" xr2:uid="{F74C6321-F0E2-4927-BD3E-010A8F409C1F}"/>
  </bookViews>
  <sheets>
    <sheet name="大内訳" sheetId="41" r:id="rId1"/>
    <sheet name="共通仮設" sheetId="74" r:id="rId2"/>
    <sheet name="内訳書" sheetId="66" r:id="rId3"/>
    <sheet name="数量" sheetId="70" r:id="rId4"/>
  </sheets>
  <definedNames>
    <definedName name="_xlnm.Print_Area" localSheetId="1">共通仮設!$A$1:$L$40</definedName>
    <definedName name="_xlnm.Print_Area" localSheetId="3">数量!$A$1:$X$404</definedName>
    <definedName name="_xlnm.Print_Area" localSheetId="0">大内訳!$A$1:$L$40</definedName>
    <definedName name="_xlnm.Print_Area" localSheetId="2">内訳書!$A$1:$L$400</definedName>
  </definedNam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2" i="66" l="1"/>
  <c r="L162" i="66"/>
  <c r="L202" i="66"/>
  <c r="L242" i="66"/>
  <c r="L282" i="66"/>
  <c r="L322" i="66"/>
  <c r="L362" i="66"/>
  <c r="U6" i="70"/>
  <c r="W6" i="70"/>
  <c r="X53" i="70"/>
  <c r="X103" i="70"/>
  <c r="X153" i="70"/>
  <c r="X203" i="70"/>
  <c r="X257" i="70"/>
  <c r="X307" i="70"/>
  <c r="X357" i="70"/>
  <c r="L42" i="66"/>
  <c r="L82" i="66"/>
  <c r="U71" i="70"/>
  <c r="U167" i="70"/>
  <c r="U31" i="70"/>
  <c r="U363" i="70"/>
  <c r="U217" i="70"/>
  <c r="U232" i="70"/>
  <c r="U210" i="70"/>
  <c r="U85" i="70"/>
  <c r="U220" i="70"/>
  <c r="U235" i="70"/>
  <c r="U108" i="70"/>
  <c r="U309" i="70"/>
  <c r="U362" i="70"/>
  <c r="U132" i="70"/>
  <c r="U162" i="70"/>
  <c r="U369" i="70"/>
  <c r="U266" i="70"/>
  <c r="U75" i="70"/>
  <c r="U18" i="70"/>
  <c r="U39" i="70"/>
  <c r="U336" i="70"/>
  <c r="U293" i="70"/>
  <c r="U79" i="70"/>
  <c r="U174" i="70"/>
  <c r="U324" i="70"/>
  <c r="U182" i="70"/>
  <c r="U161" i="70"/>
  <c r="U70" i="70"/>
  <c r="U286" i="70"/>
  <c r="U216" i="70"/>
  <c r="U47" i="70"/>
  <c r="U352" i="70"/>
  <c r="U114" i="70"/>
  <c r="U209" i="70"/>
  <c r="U297" i="70"/>
  <c r="U72" i="70"/>
  <c r="U222" i="70"/>
  <c r="U48" i="70"/>
  <c r="U346" i="70"/>
  <c r="U267" i="70"/>
  <c r="U348" i="70"/>
  <c r="U86" i="70"/>
  <c r="U26" i="70"/>
  <c r="U192" i="70"/>
  <c r="U20" i="70"/>
  <c r="U208" i="70"/>
  <c r="U110" i="70"/>
  <c r="U140" i="70"/>
  <c r="U361" i="70"/>
  <c r="U165" i="70"/>
  <c r="U14" i="70"/>
  <c r="U157" i="70"/>
  <c r="U322" i="70"/>
  <c r="U125" i="70"/>
  <c r="U55" i="70"/>
  <c r="U62" i="70"/>
  <c r="U292" i="70"/>
  <c r="U84" i="70"/>
  <c r="U319" i="70"/>
  <c r="U280" i="70"/>
  <c r="U320" i="70"/>
  <c r="U237" i="70"/>
  <c r="U229" i="70"/>
  <c r="U59" i="70"/>
  <c r="U160" i="70"/>
  <c r="U224" i="70"/>
  <c r="U263" i="70"/>
  <c r="U126" i="70"/>
  <c r="U338" i="70"/>
  <c r="U122" i="70"/>
  <c r="U195" i="70"/>
  <c r="U158" i="70"/>
  <c r="U310" i="70"/>
  <c r="U231" i="70"/>
  <c r="U207" i="70"/>
  <c r="U236" i="70"/>
  <c r="U109" i="70"/>
  <c r="U136" i="70"/>
  <c r="U46" i="70"/>
  <c r="U76" i="70"/>
  <c r="U22" i="70"/>
  <c r="U240" i="70"/>
  <c r="U333" i="70"/>
  <c r="U81" i="70"/>
  <c r="U268" i="70"/>
  <c r="U43" i="70"/>
  <c r="U329" i="70"/>
  <c r="U178" i="70"/>
  <c r="U159" i="70"/>
  <c r="U23" i="70"/>
  <c r="U173" i="70"/>
  <c r="U360" i="70"/>
  <c r="U215" i="70"/>
  <c r="U269" i="70"/>
  <c r="U30" i="70"/>
  <c r="U95" i="70"/>
  <c r="U340" i="70"/>
  <c r="U131" i="70"/>
  <c r="U241" i="70"/>
  <c r="U133" i="70"/>
  <c r="U342" i="70"/>
  <c r="U344" i="70"/>
  <c r="U111" i="70"/>
  <c r="U260" i="70"/>
  <c r="U323" i="70"/>
  <c r="U164" i="70"/>
  <c r="U73" i="70"/>
  <c r="U276" i="70"/>
  <c r="U127" i="70"/>
  <c r="U118" i="70"/>
  <c r="U119" i="70"/>
  <c r="U239" i="70"/>
  <c r="U21" i="70"/>
  <c r="U262" i="70"/>
  <c r="U66" i="70"/>
  <c r="U321" i="70"/>
  <c r="U189" i="70"/>
  <c r="U166" i="70"/>
  <c r="U67" i="70"/>
  <c r="U230" i="70"/>
  <c r="U296" i="70"/>
  <c r="U325" i="70"/>
  <c r="U24" i="70"/>
  <c r="U25" i="70"/>
  <c r="U375" i="70"/>
  <c r="U186" i="70"/>
  <c r="U318" i="70"/>
  <c r="U117" i="70"/>
  <c r="U180" i="70"/>
  <c r="U213" i="70"/>
  <c r="U130" i="70"/>
  <c r="U32" i="70"/>
  <c r="U283" i="70"/>
  <c r="U350" i="70"/>
  <c r="U330" i="70"/>
  <c r="U123" i="70"/>
  <c r="U214" i="70"/>
  <c r="U11" i="70"/>
  <c r="U45" i="70"/>
  <c r="U326" i="70"/>
  <c r="U121" i="70"/>
  <c r="U265" i="70"/>
  <c r="U233" i="70"/>
  <c r="U36" i="70"/>
  <c r="U234" i="70"/>
  <c r="U261" i="70"/>
  <c r="U13" i="70"/>
  <c r="U19" i="70"/>
  <c r="U105" i="70"/>
  <c r="U58" i="70"/>
  <c r="U264" i="70"/>
  <c r="U171" i="70"/>
  <c r="U93" i="70"/>
  <c r="U163" i="70"/>
  <c r="U242" i="70"/>
  <c r="U172" i="70"/>
  <c r="U91" i="70"/>
  <c r="U238" i="70"/>
  <c r="U38" i="70"/>
  <c r="U12" i="70"/>
  <c r="U120" i="70"/>
  <c r="U142" i="70"/>
  <c r="U37" i="70"/>
  <c r="U184" i="70"/>
  <c r="U124" i="70"/>
  <c r="U138" i="70"/>
  <c r="U373" i="70"/>
  <c r="U226" i="70"/>
  <c r="U206" i="70"/>
  <c r="U175" i="70"/>
  <c r="U97" i="70"/>
  <c r="U275" i="70"/>
  <c r="U277" i="70"/>
  <c r="U313" i="70"/>
  <c r="U74" i="70"/>
  <c r="U63" i="70"/>
  <c r="W313" i="70" l="1"/>
  <c r="U278" i="70"/>
  <c r="W278" i="70" s="1"/>
  <c r="W97" i="70"/>
  <c r="U211" i="70"/>
  <c r="W211" i="70" s="1"/>
  <c r="W226" i="70"/>
  <c r="W373" i="70"/>
  <c r="W138" i="70"/>
  <c r="W184" i="70"/>
  <c r="W142" i="70"/>
  <c r="W91" i="70"/>
  <c r="W93" i="70"/>
  <c r="U60" i="70"/>
  <c r="W60" i="70" s="1"/>
  <c r="W105" i="70"/>
  <c r="U40" i="70"/>
  <c r="W40" i="70" s="1"/>
  <c r="U49" i="70"/>
  <c r="W49" i="70" s="1"/>
  <c r="U15" i="70"/>
  <c r="W15" i="70" s="1"/>
  <c r="W350" i="70"/>
  <c r="W283" i="70"/>
  <c r="U134" i="70"/>
  <c r="W134" i="70" s="1"/>
  <c r="U218" i="70"/>
  <c r="W218" i="70" s="1"/>
  <c r="W180" i="70"/>
  <c r="U128" i="70"/>
  <c r="W128" i="70" s="1"/>
  <c r="U327" i="70"/>
  <c r="W327" i="70" s="1"/>
  <c r="W186" i="70"/>
  <c r="W375" i="70"/>
  <c r="U298" i="70"/>
  <c r="W298" i="70" s="1"/>
  <c r="W189" i="70"/>
  <c r="U68" i="70"/>
  <c r="W68" i="70" s="1"/>
  <c r="U270" i="70"/>
  <c r="W270" i="70" s="1"/>
  <c r="G272" i="70" s="1"/>
  <c r="W344" i="70"/>
  <c r="W342" i="70"/>
  <c r="W340" i="70"/>
  <c r="W95" i="70"/>
  <c r="U33" i="70"/>
  <c r="W33" i="70" s="1"/>
  <c r="U364" i="70"/>
  <c r="W364" i="70" s="1"/>
  <c r="G366" i="70" s="1"/>
  <c r="W178" i="70"/>
  <c r="U331" i="70"/>
  <c r="W331" i="70" s="1"/>
  <c r="W43" i="70"/>
  <c r="W81" i="70"/>
  <c r="W333" i="70"/>
  <c r="W136" i="70"/>
  <c r="W195" i="70"/>
  <c r="W338" i="70"/>
  <c r="W224" i="70"/>
  <c r="U243" i="70"/>
  <c r="W243" i="70" s="1"/>
  <c r="G245" i="70" s="1"/>
  <c r="U281" i="70"/>
  <c r="W281" i="70" s="1"/>
  <c r="U87" i="70"/>
  <c r="W87" i="70" s="1"/>
  <c r="G89" i="70" s="1"/>
  <c r="U294" i="70"/>
  <c r="W294" i="70" s="1"/>
  <c r="U64" i="70"/>
  <c r="W64" i="70" s="1"/>
  <c r="W55" i="70"/>
  <c r="G170" i="70"/>
  <c r="U168" i="70"/>
  <c r="W168" i="70" s="1"/>
  <c r="W140" i="70"/>
  <c r="W192" i="70"/>
  <c r="W348" i="70"/>
  <c r="W346" i="70"/>
  <c r="W222" i="70"/>
  <c r="W114" i="70"/>
  <c r="W352" i="70"/>
  <c r="W286" i="70"/>
  <c r="U77" i="70"/>
  <c r="W77" i="70" s="1"/>
  <c r="W182" i="70"/>
  <c r="W79" i="70"/>
  <c r="W336" i="70"/>
  <c r="U27" i="70"/>
  <c r="W27" i="70" s="1"/>
  <c r="W369" i="70"/>
  <c r="U311" i="70"/>
  <c r="W311" i="70" s="1"/>
  <c r="U112" i="70"/>
  <c r="W112" i="70" s="1"/>
  <c r="W220" i="70"/>
  <c r="U170" i="70"/>
  <c r="U366" i="70"/>
  <c r="U272" i="70"/>
  <c r="U89" i="70"/>
  <c r="U245" i="70"/>
  <c r="W245" i="70" l="1"/>
  <c r="W89" i="70"/>
  <c r="W272" i="70"/>
  <c r="W366" i="70"/>
  <c r="U176" i="70"/>
  <c r="W176" i="70" s="1"/>
</calcChain>
</file>

<file path=xl/sharedStrings.xml><?xml version="1.0" encoding="utf-8"?>
<sst xmlns="http://schemas.openxmlformats.org/spreadsheetml/2006/main" count="1278" uniqueCount="489">
  <si>
    <t>小　　　　　 計</t>
    <rPh sb="0" eb="1">
      <t>ショウ</t>
    </rPh>
    <rPh sb="1" eb="8">
      <t>ゴウケイ</t>
    </rPh>
    <phoneticPr fontId="2"/>
  </si>
  <si>
    <t>単位</t>
    <rPh sb="0" eb="2">
      <t>タンイ</t>
    </rPh>
    <phoneticPr fontId="2"/>
  </si>
  <si>
    <t>名　　　　　称</t>
    <rPh sb="0" eb="1">
      <t>ナ</t>
    </rPh>
    <rPh sb="6" eb="7">
      <t>ショウ</t>
    </rPh>
    <phoneticPr fontId="2"/>
  </si>
  <si>
    <t>摘　　要</t>
    <rPh sb="0" eb="1">
      <t>テキ</t>
    </rPh>
    <rPh sb="3" eb="4">
      <t>ヨウ</t>
    </rPh>
    <phoneticPr fontId="2"/>
  </si>
  <si>
    <t>式</t>
    <rPh sb="0" eb="1">
      <t>シキ</t>
    </rPh>
    <phoneticPr fontId="2"/>
  </si>
  <si>
    <t>単　価</t>
    <rPh sb="0" eb="1">
      <t>タン</t>
    </rPh>
    <rPh sb="2" eb="3">
      <t>アタイ</t>
    </rPh>
    <phoneticPr fontId="2"/>
  </si>
  <si>
    <t>番号</t>
    <rPh sb="0" eb="1">
      <t>バン</t>
    </rPh>
    <rPh sb="1" eb="2">
      <t>ゴウ</t>
    </rPh>
    <phoneticPr fontId="2"/>
  </si>
  <si>
    <t>数量</t>
    <rPh sb="0" eb="2">
      <t>スウリョウ</t>
    </rPh>
    <phoneticPr fontId="2"/>
  </si>
  <si>
    <t>金　　額</t>
    <rPh sb="0" eb="1">
      <t>キン</t>
    </rPh>
    <rPh sb="3" eb="4">
      <t>ガク</t>
    </rPh>
    <phoneticPr fontId="2"/>
  </si>
  <si>
    <t>No,</t>
    <phoneticPr fontId="2"/>
  </si>
  <si>
    <t>内　　　　　容</t>
    <rPh sb="0" eb="7">
      <t>ナイヨウ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</si>
  <si>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1"/>
  </si>
  <si>
    <t>式</t>
    <rPh sb="0" eb="1">
      <t>シキ</t>
    </rPh>
    <phoneticPr fontId="1"/>
  </si>
  <si>
    <t>現場管理費</t>
    <rPh sb="0" eb="2">
      <t>ゲンバ</t>
    </rPh>
    <rPh sb="2" eb="5">
      <t>カンリヒ</t>
    </rPh>
    <phoneticPr fontId="1"/>
  </si>
  <si>
    <t>一般管理費</t>
    <rPh sb="0" eb="2">
      <t>イッパン</t>
    </rPh>
    <rPh sb="2" eb="5">
      <t>カンリヒ</t>
    </rPh>
    <phoneticPr fontId="1"/>
  </si>
  <si>
    <t>No,</t>
    <phoneticPr fontId="1"/>
  </si>
  <si>
    <t>番号</t>
    <rPh sb="0" eb="1">
      <t>バン</t>
    </rPh>
    <rPh sb="1" eb="2">
      <t>ゴウ</t>
    </rPh>
    <phoneticPr fontId="1"/>
  </si>
  <si>
    <t>名　　　　　称</t>
    <rPh sb="0" eb="1">
      <t>ナ</t>
    </rPh>
    <rPh sb="6" eb="7">
      <t>ショウ</t>
    </rPh>
    <phoneticPr fontId="1"/>
  </si>
  <si>
    <t>寸　法　及　内　容</t>
    <rPh sb="0" eb="1">
      <t>スン</t>
    </rPh>
    <rPh sb="2" eb="3">
      <t>ホウ</t>
    </rPh>
    <rPh sb="4" eb="5">
      <t>オヨ</t>
    </rPh>
    <rPh sb="6" eb="7">
      <t>ナイ</t>
    </rPh>
    <rPh sb="8" eb="9">
      <t>カタチ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</si>
  <si>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</si>
  <si>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</si>
  <si>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　価</t>
    <rPh sb="0" eb="1">
      <t>タン</t>
    </rPh>
    <rPh sb="2" eb="3">
      <t>アタイ</t>
    </rPh>
    <phoneticPr fontId="1"/>
  </si>
  <si>
    <t>金　　額</t>
    <rPh sb="0" eb="1">
      <t>キン</t>
    </rPh>
    <rPh sb="3" eb="4">
      <t>ガク</t>
    </rPh>
    <phoneticPr fontId="1"/>
  </si>
  <si>
    <t>摘　　要</t>
    <rPh sb="0" eb="1">
      <t>テキ</t>
    </rPh>
    <rPh sb="3" eb="4">
      <t>ヨウ</t>
    </rPh>
    <phoneticPr fontId="1"/>
  </si>
  <si>
    <t/>
  </si>
  <si>
    <t>数量計算書</t>
  </si>
  <si>
    <t>P</t>
  </si>
  <si>
    <t>No</t>
  </si>
  <si>
    <t>名称</t>
    <rPh sb="0" eb="2">
      <t>メイショウ</t>
    </rPh>
    <phoneticPr fontId="10"/>
  </si>
  <si>
    <t>計算式</t>
    <rPh sb="0" eb="2">
      <t>ケイサン</t>
    </rPh>
    <rPh sb="2" eb="3">
      <t>シキ</t>
    </rPh>
    <phoneticPr fontId="10"/>
  </si>
  <si>
    <t>小計</t>
    <rPh sb="0" eb="2">
      <t>ショウケイ</t>
    </rPh>
    <phoneticPr fontId="10"/>
  </si>
  <si>
    <t>改計</t>
    <rPh sb="0" eb="1">
      <t>アラタ</t>
    </rPh>
    <rPh sb="1" eb="2">
      <t>ケイ</t>
    </rPh>
    <phoneticPr fontId="10"/>
  </si>
  <si>
    <t>小　　計</t>
    <rPh sb="0" eb="1">
      <t>ショウ</t>
    </rPh>
    <rPh sb="3" eb="4">
      <t>ケイ</t>
    </rPh>
    <phoneticPr fontId="11"/>
  </si>
  <si>
    <t>ｍ</t>
  </si>
  <si>
    <t>ｍ</t>
    <phoneticPr fontId="11"/>
  </si>
  <si>
    <t>ｍ2</t>
    <phoneticPr fontId="11"/>
  </si>
  <si>
    <t>式</t>
    <rPh sb="0" eb="1">
      <t>シキ</t>
    </rPh>
    <phoneticPr fontId="11"/>
  </si>
  <si>
    <t>人</t>
    <rPh sb="0" eb="1">
      <t>ニン</t>
    </rPh>
    <phoneticPr fontId="11"/>
  </si>
  <si>
    <t>ｍ2</t>
  </si>
  <si>
    <t>①，</t>
    <phoneticPr fontId="2"/>
  </si>
  <si>
    <t>②，</t>
    <phoneticPr fontId="2"/>
  </si>
  <si>
    <t>③，</t>
    <phoneticPr fontId="2"/>
  </si>
  <si>
    <t>④，</t>
    <phoneticPr fontId="2"/>
  </si>
  <si>
    <t>⑤，</t>
    <phoneticPr fontId="2"/>
  </si>
  <si>
    <t>ｍ3</t>
    <phoneticPr fontId="11"/>
  </si>
  <si>
    <t>ｹ所</t>
    <rPh sb="1" eb="2">
      <t>トコロ</t>
    </rPh>
    <phoneticPr fontId="11"/>
  </si>
  <si>
    <t>ｍ3</t>
  </si>
  <si>
    <t>⑥，</t>
    <phoneticPr fontId="2"/>
  </si>
  <si>
    <t>直列</t>
    <rPh sb="0" eb="2">
      <t>チョクレツ</t>
    </rPh>
    <phoneticPr fontId="11"/>
  </si>
  <si>
    <t>ｼｰﾘﾝｸﾞ</t>
    <phoneticPr fontId="11"/>
  </si>
  <si>
    <t>並列</t>
    <rPh sb="0" eb="2">
      <t>ヘイレツ</t>
    </rPh>
    <phoneticPr fontId="11"/>
  </si>
  <si>
    <t>階段</t>
    <rPh sb="0" eb="2">
      <t>カイダン</t>
    </rPh>
    <phoneticPr fontId="11"/>
  </si>
  <si>
    <t>ｼｰﾘﾝｸﾞ</t>
  </si>
  <si>
    <t xml:space="preserve"> 直列</t>
    <rPh sb="1" eb="3">
      <t>チョクレツ</t>
    </rPh>
    <phoneticPr fontId="11"/>
  </si>
  <si>
    <t>⑦，</t>
    <phoneticPr fontId="2"/>
  </si>
  <si>
    <t xml:space="preserve"> 並列</t>
    <rPh sb="1" eb="3">
      <t>ヘイレツ</t>
    </rPh>
    <phoneticPr fontId="11"/>
  </si>
  <si>
    <t>Ⅰ，</t>
    <phoneticPr fontId="2"/>
  </si>
  <si>
    <t>直接工事費</t>
    <rPh sb="0" eb="2">
      <t>チョクセツ</t>
    </rPh>
    <rPh sb="2" eb="5">
      <t>コウジヒ</t>
    </rPh>
    <phoneticPr fontId="2"/>
  </si>
  <si>
    <t>諸経費</t>
    <rPh sb="0" eb="3">
      <t>ショケイヒ</t>
    </rPh>
    <phoneticPr fontId="1"/>
  </si>
  <si>
    <t>諸経費率</t>
    <rPh sb="0" eb="3">
      <t>ショケイヒ</t>
    </rPh>
    <rPh sb="3" eb="4">
      <t>リツ</t>
    </rPh>
    <phoneticPr fontId="1"/>
  </si>
  <si>
    <t>諸 経 費 計</t>
    <rPh sb="0" eb="1">
      <t>ショ</t>
    </rPh>
    <rPh sb="2" eb="3">
      <t>ヘ</t>
    </rPh>
    <rPh sb="4" eb="5">
      <t>ヒ</t>
    </rPh>
    <rPh sb="6" eb="7">
      <t>ケイ</t>
    </rPh>
    <phoneticPr fontId="1"/>
  </si>
  <si>
    <t>小　　　　　 計</t>
    <rPh sb="0" eb="1">
      <t>ショウ</t>
    </rPh>
    <rPh sb="1" eb="8">
      <t>ゴウケイ</t>
    </rPh>
    <phoneticPr fontId="1"/>
  </si>
  <si>
    <t xml:space="preserve"> </t>
    <phoneticPr fontId="1"/>
  </si>
  <si>
    <t>消費税率</t>
    <rPh sb="0" eb="3">
      <t>ショウヒゼイ</t>
    </rPh>
    <rPh sb="3" eb="4">
      <t>リツ</t>
    </rPh>
    <phoneticPr fontId="1"/>
  </si>
  <si>
    <t>消費税</t>
    <rPh sb="0" eb="3">
      <t>ショウヒゼイ</t>
    </rPh>
    <phoneticPr fontId="1"/>
  </si>
  <si>
    <t>合　　　　　 計</t>
    <rPh sb="0" eb="1">
      <t>ゴウ</t>
    </rPh>
    <rPh sb="1" eb="8">
      <t>ゴウケイ</t>
    </rPh>
    <phoneticPr fontId="1"/>
  </si>
  <si>
    <t>積上げ共通仮設</t>
    <rPh sb="0" eb="1">
      <t>ツ</t>
    </rPh>
    <rPh sb="1" eb="2">
      <t>ア</t>
    </rPh>
    <rPh sb="3" eb="5">
      <t>キョウツウ</t>
    </rPh>
    <rPh sb="5" eb="7">
      <t>カセツ</t>
    </rPh>
    <phoneticPr fontId="1"/>
  </si>
  <si>
    <t>改修建築主体工事</t>
    <rPh sb="0" eb="2">
      <t>カイシュウ</t>
    </rPh>
    <rPh sb="2" eb="4">
      <t>ケンチク</t>
    </rPh>
    <rPh sb="4" eb="6">
      <t>シュタイ</t>
    </rPh>
    <rPh sb="6" eb="8">
      <t>コウジ</t>
    </rPh>
    <phoneticPr fontId="1"/>
  </si>
  <si>
    <t>ｔ</t>
    <phoneticPr fontId="11"/>
  </si>
  <si>
    <t>交通誘導員</t>
    <rPh sb="0" eb="2">
      <t>コウツウ</t>
    </rPh>
    <rPh sb="2" eb="5">
      <t>ユウドウイン</t>
    </rPh>
    <phoneticPr fontId="11"/>
  </si>
  <si>
    <t>伐根</t>
    <rPh sb="0" eb="2">
      <t>バッコン</t>
    </rPh>
    <phoneticPr fontId="11"/>
  </si>
  <si>
    <t>足場組立</t>
    <rPh sb="0" eb="2">
      <t>アシバ</t>
    </rPh>
    <rPh sb="2" eb="4">
      <t>クミタテ</t>
    </rPh>
    <phoneticPr fontId="11"/>
  </si>
  <si>
    <t>足場解体</t>
    <rPh sb="0" eb="2">
      <t>アシバ</t>
    </rPh>
    <rPh sb="2" eb="4">
      <t>カイタイ</t>
    </rPh>
    <phoneticPr fontId="11"/>
  </si>
  <si>
    <t>直接仮設工事</t>
    <rPh sb="0" eb="2">
      <t>チョクセツ</t>
    </rPh>
    <rPh sb="2" eb="4">
      <t>カセツ</t>
    </rPh>
    <rPh sb="4" eb="6">
      <t>コウジ</t>
    </rPh>
    <phoneticPr fontId="11"/>
  </si>
  <si>
    <t>[外壁改修]</t>
    <rPh sb="1" eb="3">
      <t>ガイヘキ</t>
    </rPh>
    <rPh sb="3" eb="5">
      <t>カイシュウ</t>
    </rPh>
    <phoneticPr fontId="11"/>
  </si>
  <si>
    <t>養生</t>
    <rPh sb="0" eb="2">
      <t>ヨウジョウ</t>
    </rPh>
    <phoneticPr fontId="11"/>
  </si>
  <si>
    <t>整理清掃後片付け</t>
    <rPh sb="0" eb="2">
      <t>セイリ</t>
    </rPh>
    <rPh sb="2" eb="4">
      <t>セイソウ</t>
    </rPh>
    <rPh sb="4" eb="7">
      <t>アトカタヅ</t>
    </rPh>
    <phoneticPr fontId="11"/>
  </si>
  <si>
    <t>南面</t>
    <rPh sb="0" eb="1">
      <t>ミナミ</t>
    </rPh>
    <rPh sb="1" eb="2">
      <t>メン</t>
    </rPh>
    <phoneticPr fontId="11"/>
  </si>
  <si>
    <t>西面</t>
    <rPh sb="0" eb="2">
      <t>ニシメン</t>
    </rPh>
    <phoneticPr fontId="11"/>
  </si>
  <si>
    <t>外壁～2.0ｍ(但し敷地境界外は抹消)</t>
    <rPh sb="0" eb="2">
      <t>ガイヘキ</t>
    </rPh>
    <rPh sb="8" eb="9">
      <t>タダ</t>
    </rPh>
    <rPh sb="10" eb="12">
      <t>シキチ</t>
    </rPh>
    <rPh sb="12" eb="14">
      <t>キョウカイ</t>
    </rPh>
    <rPh sb="14" eb="15">
      <t>ソト</t>
    </rPh>
    <rPh sb="16" eb="18">
      <t>マッショウ</t>
    </rPh>
    <phoneticPr fontId="11"/>
  </si>
  <si>
    <t>14.95*1.66</t>
    <phoneticPr fontId="11"/>
  </si>
  <si>
    <t>6.10*2+6.95*1.15+0.63*0.06</t>
    <phoneticPr fontId="11"/>
  </si>
  <si>
    <t>13.65*2+1.37*2</t>
    <phoneticPr fontId="11"/>
  </si>
  <si>
    <t>8.1*2+6.92*1.5</t>
    <phoneticPr fontId="11"/>
  </si>
  <si>
    <t>東面</t>
    <rPh sb="0" eb="1">
      <t>ヒガシ</t>
    </rPh>
    <rPh sb="1" eb="2">
      <t>メン</t>
    </rPh>
    <phoneticPr fontId="11"/>
  </si>
  <si>
    <t>北面</t>
    <rPh sb="0" eb="2">
      <t>キタメン</t>
    </rPh>
    <phoneticPr fontId="11"/>
  </si>
  <si>
    <t>[床改修]</t>
    <rPh sb="1" eb="2">
      <t>ユカ</t>
    </rPh>
    <rPh sb="2" eb="4">
      <t>カイシュウ</t>
    </rPh>
    <phoneticPr fontId="11"/>
  </si>
  <si>
    <t>①，</t>
    <phoneticPr fontId="11"/>
  </si>
  <si>
    <t>1階駐車場</t>
    <rPh sb="1" eb="2">
      <t>カイ</t>
    </rPh>
    <rPh sb="2" eb="5">
      <t>チュウシャジョウ</t>
    </rPh>
    <phoneticPr fontId="11"/>
  </si>
  <si>
    <t>12.7*5.77+2.0*3.17+1.85*1.66+(1.05+3.3+4.3+1.95)*0.45+13.5*0.77+3.3*0.45+4.55*4.55+4.3*0.45+4.05*4.55+(4.3+3.3)*0.65</t>
    <phoneticPr fontId="11"/>
  </si>
  <si>
    <t>1階ｽﾛｰﾌﾟ</t>
    <rPh sb="1" eb="2">
      <t>カイ</t>
    </rPh>
    <phoneticPr fontId="11"/>
  </si>
  <si>
    <t>1.77*2.95</t>
    <phoneticPr fontId="11"/>
  </si>
  <si>
    <t>1階通路</t>
    <rPh sb="1" eb="2">
      <t>カイ</t>
    </rPh>
    <rPh sb="2" eb="4">
      <t>ツウロ</t>
    </rPh>
    <phoneticPr fontId="11"/>
  </si>
  <si>
    <t>1.42*7.15</t>
    <phoneticPr fontId="11"/>
  </si>
  <si>
    <t>1階ｴﾝﾄﾗﾝｽ</t>
    <rPh sb="1" eb="2">
      <t>カイ</t>
    </rPh>
    <phoneticPr fontId="11"/>
  </si>
  <si>
    <t>8.23*2+1.32*1.17</t>
    <phoneticPr fontId="11"/>
  </si>
  <si>
    <t>1階駐輪場</t>
    <rPh sb="1" eb="2">
      <t>カイ</t>
    </rPh>
    <rPh sb="2" eb="5">
      <t>チュウリンジョウ</t>
    </rPh>
    <phoneticPr fontId="11"/>
  </si>
  <si>
    <t>2.6*7.63+1.16*0.9+6.42*2</t>
    <phoneticPr fontId="11"/>
  </si>
  <si>
    <t>2･3階廊下</t>
    <rPh sb="3" eb="4">
      <t>カイ</t>
    </rPh>
    <rPh sb="4" eb="6">
      <t>ロウカ</t>
    </rPh>
    <phoneticPr fontId="11"/>
  </si>
  <si>
    <t>溝共</t>
    <rPh sb="0" eb="1">
      <t>ミゾ</t>
    </rPh>
    <rPh sb="1" eb="2">
      <t>トモ</t>
    </rPh>
    <phoneticPr fontId="11"/>
  </si>
  <si>
    <t>4階廊下</t>
    <rPh sb="1" eb="2">
      <t>カイ</t>
    </rPh>
    <rPh sb="2" eb="4">
      <t>ロウカ</t>
    </rPh>
    <phoneticPr fontId="11"/>
  </si>
  <si>
    <t>5階廊下</t>
    <rPh sb="1" eb="2">
      <t>カイ</t>
    </rPh>
    <rPh sb="2" eb="4">
      <t>ロウカ</t>
    </rPh>
    <phoneticPr fontId="11"/>
  </si>
  <si>
    <t>1.27*0.2+0.7*1.27+3.3*1.72+1.26*1+1.73*1.27+4.3*1.72+1.26*1+0.7*1.27+3.3*1.72+1.26*1+0.5*1.27+1.23*0.2</t>
    <phoneticPr fontId="11"/>
  </si>
  <si>
    <t>1.27*0.2+0.7*1.27+3.3*1.72+1.26*1+1.73*1.27+3.26*1.72+1.26*1+0.7*1.27+3.3*1.72+1.26*1+0.5*1.27+1.23*0.2</t>
    <phoneticPr fontId="11"/>
  </si>
  <si>
    <t>7.43*1.17*4</t>
    <phoneticPr fontId="11"/>
  </si>
  <si>
    <t>[防水改修]</t>
    <rPh sb="1" eb="3">
      <t>ボウスイ</t>
    </rPh>
    <rPh sb="3" eb="5">
      <t>カイシュウ</t>
    </rPh>
    <phoneticPr fontId="11"/>
  </si>
  <si>
    <t>※水勾配の調整不要なので墨出し不要</t>
    <rPh sb="1" eb="2">
      <t>ミズ</t>
    </rPh>
    <rPh sb="2" eb="4">
      <t>コウバイ</t>
    </rPh>
    <rPh sb="5" eb="7">
      <t>チョウセイ</t>
    </rPh>
    <rPh sb="7" eb="9">
      <t>フヨウ</t>
    </rPh>
    <rPh sb="12" eb="13">
      <t>スミ</t>
    </rPh>
    <rPh sb="13" eb="14">
      <t>ダ</t>
    </rPh>
    <rPh sb="15" eb="17">
      <t>フヨウ</t>
    </rPh>
    <phoneticPr fontId="11"/>
  </si>
  <si>
    <t>(13.7*1.05+(3.3+4.3+3.3)*0.56+0.35*4.85+(1.62+1.62)*0.11)*2</t>
    <phoneticPr fontId="11"/>
  </si>
  <si>
    <t>(13.7*1.05+(3.3+4.3+3.3)*0.56+0.35*4.85)*2</t>
    <phoneticPr fontId="11"/>
  </si>
  <si>
    <t>外部足場(くさび緊結式足場)</t>
    <rPh sb="0" eb="2">
      <t>ガイブ</t>
    </rPh>
    <rPh sb="2" eb="4">
      <t>アシバ</t>
    </rPh>
    <rPh sb="8" eb="10">
      <t>キンケツ</t>
    </rPh>
    <rPh sb="10" eb="11">
      <t>シキ</t>
    </rPh>
    <rPh sb="11" eb="13">
      <t>アシバ</t>
    </rPh>
    <phoneticPr fontId="11"/>
  </si>
  <si>
    <t>建地幅900</t>
    <rPh sb="0" eb="1">
      <t>タ</t>
    </rPh>
    <rPh sb="1" eb="2">
      <t>チ</t>
    </rPh>
    <rPh sb="2" eb="3">
      <t>ハバ</t>
    </rPh>
    <phoneticPr fontId="11"/>
  </si>
  <si>
    <t>高さ20ｍ未満</t>
    <rPh sb="0" eb="1">
      <t>タカ</t>
    </rPh>
    <rPh sb="5" eb="7">
      <t>ミマン</t>
    </rPh>
    <phoneticPr fontId="11"/>
  </si>
  <si>
    <t>昇降足場共</t>
    <rPh sb="0" eb="2">
      <t>ショウコウ</t>
    </rPh>
    <rPh sb="2" eb="4">
      <t>アシバ</t>
    </rPh>
    <rPh sb="4" eb="5">
      <t>トモ</t>
    </rPh>
    <phoneticPr fontId="11"/>
  </si>
  <si>
    <t>4.5*11.2</t>
    <phoneticPr fontId="11"/>
  </si>
  <si>
    <t>1.25*3.1+15.9*14.5</t>
    <phoneticPr fontId="11"/>
  </si>
  <si>
    <t>7.35*13.7+2.95*11.2+3.75*14.5+14.05*2/2+1.05*13.7</t>
    <phoneticPr fontId="11"/>
  </si>
  <si>
    <t>1.37*13.7+7.12*3.1+13.85*11.2+14.05*2/2</t>
    <phoneticPr fontId="11"/>
  </si>
  <si>
    <t>建地幅600</t>
    <rPh sb="0" eb="1">
      <t>タ</t>
    </rPh>
    <rPh sb="1" eb="2">
      <t>チ</t>
    </rPh>
    <rPh sb="2" eb="3">
      <t>ハバ</t>
    </rPh>
    <phoneticPr fontId="11"/>
  </si>
  <si>
    <t>8.56*13.7</t>
    <phoneticPr fontId="11"/>
  </si>
  <si>
    <t>最上階安全手摺</t>
    <rPh sb="0" eb="1">
      <t>サイ</t>
    </rPh>
    <rPh sb="3" eb="5">
      <t>アンゼン</t>
    </rPh>
    <rPh sb="5" eb="7">
      <t>テスリ</t>
    </rPh>
    <phoneticPr fontId="11"/>
  </si>
  <si>
    <t>1.25+15.9</t>
    <phoneticPr fontId="11"/>
  </si>
  <si>
    <t>7.35+2.95+3.75+1.05</t>
    <phoneticPr fontId="11"/>
  </si>
  <si>
    <t>4.5+8.56</t>
    <phoneticPr fontId="11"/>
  </si>
  <si>
    <t>1.37+7.12+13.85</t>
    <phoneticPr fontId="11"/>
  </si>
  <si>
    <t>階段仕上足場</t>
    <rPh sb="0" eb="2">
      <t>カイダン</t>
    </rPh>
    <rPh sb="2" eb="4">
      <t>シア</t>
    </rPh>
    <rPh sb="4" eb="6">
      <t>アシバ</t>
    </rPh>
    <phoneticPr fontId="11"/>
  </si>
  <si>
    <t>災害防止施設</t>
    <rPh sb="0" eb="2">
      <t>サイガイ</t>
    </rPh>
    <rPh sb="2" eb="4">
      <t>ボウシ</t>
    </rPh>
    <rPh sb="4" eb="6">
      <t>シセツ</t>
    </rPh>
    <phoneticPr fontId="11"/>
  </si>
  <si>
    <t>垂直養生</t>
    <rPh sb="0" eb="2">
      <t>スイチョク</t>
    </rPh>
    <rPh sb="2" eb="4">
      <t>ヨウジョウ</t>
    </rPh>
    <phoneticPr fontId="11"/>
  </si>
  <si>
    <t>防音ｼｰﾄ張り</t>
    <rPh sb="0" eb="2">
      <t>ボウオン</t>
    </rPh>
    <rPh sb="5" eb="6">
      <t>ハ</t>
    </rPh>
    <phoneticPr fontId="11"/>
  </si>
  <si>
    <t>4.5*11.2+8.56*13.7</t>
    <phoneticPr fontId="11"/>
  </si>
  <si>
    <t>ﾒｯｼｭｼｰﾄ張り</t>
    <rPh sb="7" eb="8">
      <t>ハ</t>
    </rPh>
    <phoneticPr fontId="11"/>
  </si>
  <si>
    <t>水平養生</t>
    <rPh sb="0" eb="2">
      <t>スイヘイ</t>
    </rPh>
    <rPh sb="2" eb="4">
      <t>ヨウジョウ</t>
    </rPh>
    <phoneticPr fontId="11"/>
  </si>
  <si>
    <t>2.95*0.9</t>
    <phoneticPr fontId="11"/>
  </si>
  <si>
    <t>駐車場出入口</t>
    <rPh sb="0" eb="2">
      <t>チュウシャ</t>
    </rPh>
    <rPh sb="2" eb="3">
      <t>ジョウ</t>
    </rPh>
    <rPh sb="3" eb="5">
      <t>デイ</t>
    </rPh>
    <rPh sb="5" eb="6">
      <t>クチ</t>
    </rPh>
    <phoneticPr fontId="11"/>
  </si>
  <si>
    <t>脚立足場</t>
    <rPh sb="0" eb="2">
      <t>キャタツ</t>
    </rPh>
    <rPh sb="2" eb="4">
      <t>アシバ</t>
    </rPh>
    <phoneticPr fontId="11"/>
  </si>
  <si>
    <t>5.79*1.35</t>
    <phoneticPr fontId="11"/>
  </si>
  <si>
    <t>6.72*1.65</t>
    <phoneticPr fontId="11"/>
  </si>
  <si>
    <t>ｴﾝﾄﾗﾝｽ･駐輪場</t>
    <rPh sb="7" eb="10">
      <t>チュウリンジョウ</t>
    </rPh>
    <phoneticPr fontId="11"/>
  </si>
  <si>
    <t>7.43+7.57</t>
    <phoneticPr fontId="11"/>
  </si>
  <si>
    <t>掲示板脱着</t>
    <rPh sb="0" eb="3">
      <t>ケイジバン</t>
    </rPh>
    <rPh sb="3" eb="5">
      <t>ダッチャク</t>
    </rPh>
    <phoneticPr fontId="11"/>
  </si>
  <si>
    <t>W900×H1200</t>
    <phoneticPr fontId="11"/>
  </si>
  <si>
    <t>②，</t>
    <phoneticPr fontId="11"/>
  </si>
  <si>
    <t>防水改修工事</t>
    <rPh sb="0" eb="2">
      <t>ボウスイ</t>
    </rPh>
    <rPh sb="2" eb="4">
      <t>カイシュウ</t>
    </rPh>
    <rPh sb="4" eb="6">
      <t>コウジ</t>
    </rPh>
    <phoneticPr fontId="11"/>
  </si>
  <si>
    <t>下地処理(付着物除去･水洗い)</t>
    <rPh sb="0" eb="2">
      <t>シタジ</t>
    </rPh>
    <rPh sb="2" eb="4">
      <t>ショリ</t>
    </rPh>
    <rPh sb="5" eb="7">
      <t>フチャク</t>
    </rPh>
    <rPh sb="7" eb="8">
      <t>ブツ</t>
    </rPh>
    <rPh sb="8" eb="10">
      <t>ジョキョ</t>
    </rPh>
    <rPh sb="11" eb="13">
      <t>ミズアラ</t>
    </rPh>
    <phoneticPr fontId="11"/>
  </si>
  <si>
    <t>下地調整</t>
    <rPh sb="0" eb="2">
      <t>シタジ</t>
    </rPh>
    <rPh sb="2" eb="4">
      <t>チョウセイ</t>
    </rPh>
    <phoneticPr fontId="11"/>
  </si>
  <si>
    <t>ﾎﾟﾘﾏｰｾﾒﾝﾄﾍﾟｰｽﾄ</t>
    <phoneticPr fontId="11"/>
  </si>
  <si>
    <t>平部</t>
    <rPh sb="0" eb="1">
      <t>ヒラ</t>
    </rPh>
    <rPh sb="1" eb="2">
      <t>ブ</t>
    </rPh>
    <phoneticPr fontId="11"/>
  </si>
  <si>
    <t>立上部</t>
    <rPh sb="0" eb="1">
      <t>タ</t>
    </rPh>
    <rPh sb="1" eb="2">
      <t>アガ</t>
    </rPh>
    <rPh sb="2" eb="3">
      <t>ブ</t>
    </rPh>
    <phoneticPr fontId="11"/>
  </si>
  <si>
    <t>(13.61+1.21+1.35+3.36+2+4.36+2+3.36+1.35+1.21)*0.12*4+(5.95+2)*0.12*2</t>
    <phoneticPr fontId="11"/>
  </si>
  <si>
    <t>ｳﾚﾀﾝ塗膜防水</t>
    <rPh sb="4" eb="6">
      <t>トマク</t>
    </rPh>
    <rPh sb="6" eb="8">
      <t>ボウスイ</t>
    </rPh>
    <phoneticPr fontId="11"/>
  </si>
  <si>
    <t>L4X　X-2</t>
    <phoneticPr fontId="11"/>
  </si>
  <si>
    <t>4*4</t>
    <phoneticPr fontId="11"/>
  </si>
  <si>
    <t>改修用竪引きﾄﾞﾚｰﾝφ90</t>
    <rPh sb="0" eb="2">
      <t>カイシュウ</t>
    </rPh>
    <rPh sb="2" eb="3">
      <t>ヨウ</t>
    </rPh>
    <rPh sb="3" eb="4">
      <t>タテ</t>
    </rPh>
    <rPh sb="4" eb="5">
      <t>ヒ</t>
    </rPh>
    <phoneticPr fontId="11"/>
  </si>
  <si>
    <t>PU-2 30×10</t>
  </si>
  <si>
    <t>耐震ｽﾘｯﾄ</t>
    <rPh sb="0" eb="2">
      <t>タイシン</t>
    </rPh>
    <phoneticPr fontId="11"/>
  </si>
  <si>
    <t>2.54+2.54</t>
    <phoneticPr fontId="11"/>
  </si>
  <si>
    <t>PU-2 20×10</t>
    <phoneticPr fontId="11"/>
  </si>
  <si>
    <t>打継ぎ目地</t>
    <rPh sb="0" eb="1">
      <t>ウ</t>
    </rPh>
    <rPh sb="1" eb="2">
      <t>ツ</t>
    </rPh>
    <rPh sb="3" eb="5">
      <t>メジ</t>
    </rPh>
    <phoneticPr fontId="11"/>
  </si>
  <si>
    <t>南側</t>
    <rPh sb="0" eb="2">
      <t>ミナミガワ</t>
    </rPh>
    <phoneticPr fontId="11"/>
  </si>
  <si>
    <t>西側</t>
    <rPh sb="0" eb="2">
      <t>ニシガワ</t>
    </rPh>
    <phoneticPr fontId="11"/>
  </si>
  <si>
    <t>13.7+13.7+13.7+13.7</t>
    <phoneticPr fontId="11"/>
  </si>
  <si>
    <t>13.7+13.7+13.7+13.7+13.7</t>
    <phoneticPr fontId="11"/>
  </si>
  <si>
    <t>3.55+5.87+3.55+5.87+3.55+11.7</t>
    <phoneticPr fontId="11"/>
  </si>
  <si>
    <t>PU-2 15×10</t>
    <phoneticPr fontId="11"/>
  </si>
  <si>
    <t>床目地</t>
    <rPh sb="0" eb="1">
      <t>ユカ</t>
    </rPh>
    <rPh sb="1" eb="3">
      <t>メジ</t>
    </rPh>
    <phoneticPr fontId="11"/>
  </si>
  <si>
    <t>(1.45*4+0.95*2)*4</t>
    <phoneticPr fontId="11"/>
  </si>
  <si>
    <t>MS-2 20×10</t>
    <phoneticPr fontId="11"/>
  </si>
  <si>
    <t>SD-1</t>
    <phoneticPr fontId="11"/>
  </si>
  <si>
    <t>SD-4</t>
    <phoneticPr fontId="11"/>
  </si>
  <si>
    <t>SD-5</t>
    <phoneticPr fontId="11"/>
  </si>
  <si>
    <t>SD-6</t>
    <phoneticPr fontId="11"/>
  </si>
  <si>
    <t>SD-7</t>
    <phoneticPr fontId="11"/>
  </si>
  <si>
    <t>G-1</t>
    <phoneticPr fontId="11"/>
  </si>
  <si>
    <t>SS-1</t>
    <phoneticPr fontId="11"/>
  </si>
  <si>
    <t>追止水切り</t>
    <rPh sb="0" eb="1">
      <t>オ</t>
    </rPh>
    <rPh sb="1" eb="2">
      <t>ト</t>
    </rPh>
    <rPh sb="2" eb="4">
      <t>ミズキ</t>
    </rPh>
    <phoneticPr fontId="11"/>
  </si>
  <si>
    <t>換気ｶﾞﾗﾘ</t>
    <rPh sb="0" eb="2">
      <t>カンキ</t>
    </rPh>
    <phoneticPr fontId="11"/>
  </si>
  <si>
    <t>(2+1.8)*2</t>
    <phoneticPr fontId="11"/>
  </si>
  <si>
    <t>(1.9+0.85)*2*10</t>
    <phoneticPr fontId="11"/>
  </si>
  <si>
    <t>(1.27*0.2+0.7*1.27+3.3*1.72+1.26*1+1.73*1.27+1.89*1.72+1.23*0.2)*2</t>
    <phoneticPr fontId="11"/>
  </si>
  <si>
    <t>2･3階ﾊﾞﾙｺﾆｰ</t>
    <rPh sb="3" eb="4">
      <t>カイ</t>
    </rPh>
    <phoneticPr fontId="11"/>
  </si>
  <si>
    <t>4･5階ﾊﾞﾙｺﾆｰ</t>
    <rPh sb="3" eb="4">
      <t>カイ</t>
    </rPh>
    <phoneticPr fontId="11"/>
  </si>
  <si>
    <t>SD-3</t>
    <phoneticPr fontId="11"/>
  </si>
  <si>
    <t>(2.1+2+2.1)*6</t>
    <phoneticPr fontId="11"/>
  </si>
  <si>
    <t>(2.1+0.9+2.1)*2</t>
    <phoneticPr fontId="11"/>
  </si>
  <si>
    <t>(2.1+3+2.1)*2</t>
    <phoneticPr fontId="11"/>
  </si>
  <si>
    <t>(2.4+1+0.46+2.4)*2+(2.55+1+0.46+2.55)</t>
    <phoneticPr fontId="11"/>
  </si>
  <si>
    <t>(0.46+0.33)*2</t>
    <phoneticPr fontId="11"/>
  </si>
  <si>
    <t>2.5+2.5+2.5+2.5+3.9</t>
    <phoneticPr fontId="11"/>
  </si>
  <si>
    <t>5.87+3.3+3.3+3.3+3.3+9+13.7</t>
    <phoneticPr fontId="11"/>
  </si>
  <si>
    <t>0.2*3.14*2</t>
    <phoneticPr fontId="11"/>
  </si>
  <si>
    <t>MS-2 15×10</t>
    <phoneticPr fontId="11"/>
  </si>
  <si>
    <t>AW-1</t>
    <phoneticPr fontId="11"/>
  </si>
  <si>
    <t>AW-2</t>
    <phoneticPr fontId="11"/>
  </si>
  <si>
    <t>AW-3</t>
    <phoneticPr fontId="11"/>
  </si>
  <si>
    <t>AW-4</t>
    <phoneticPr fontId="11"/>
  </si>
  <si>
    <t>((1.8+2.1)*2+2.1)*10</t>
    <phoneticPr fontId="11"/>
  </si>
  <si>
    <t>((1.8+3.34)*2+3.34)*2</t>
    <phoneticPr fontId="11"/>
  </si>
  <si>
    <t>((0.8+1.6)*2+1.6)*2</t>
    <phoneticPr fontId="11"/>
  </si>
  <si>
    <t>((1.8+1.2)*2+1.2)*4</t>
    <phoneticPr fontId="11"/>
  </si>
  <si>
    <t>ｼｰﾘﾝｸﾞ撤去</t>
    <rPh sb="6" eb="8">
      <t>テッキョ</t>
    </rPh>
    <phoneticPr fontId="11"/>
  </si>
  <si>
    <t>30×10</t>
    <phoneticPr fontId="11"/>
  </si>
  <si>
    <t>20×10</t>
    <phoneticPr fontId="11"/>
  </si>
  <si>
    <t>15×10</t>
    <phoneticPr fontId="11"/>
  </si>
  <si>
    <t>30.8+168</t>
    <phoneticPr fontId="11"/>
  </si>
  <si>
    <t>③，</t>
    <phoneticPr fontId="11"/>
  </si>
  <si>
    <t>外壁改修工事</t>
    <rPh sb="0" eb="2">
      <t>ガイヘキ</t>
    </rPh>
    <rPh sb="2" eb="4">
      <t>カイシュウ</t>
    </rPh>
    <rPh sb="4" eb="6">
      <t>コウジ</t>
    </rPh>
    <phoneticPr fontId="11"/>
  </si>
  <si>
    <t>(0.39+0.25)*2+(0.6+0.43)*2+(2+3.3)*2</t>
    <phoneticPr fontId="11"/>
  </si>
  <si>
    <t>212+216</t>
    <phoneticPr fontId="11"/>
  </si>
  <si>
    <t>建物銘板･定礎板･ｽﾃﾝﾚｽﾊﾟﾈﾙ</t>
    <phoneticPr fontId="11"/>
  </si>
  <si>
    <t>13.7*14.5+1.25*3+1.25*0.32/2+1.8*2.45*2+4.3*1-(4.3*2.43+(3.3*1.9+4.3*1.9+3.3*1.9)*4)</t>
    <phoneticPr fontId="11"/>
  </si>
  <si>
    <t>ﾊﾞﾙｺﾆｰ内</t>
    <rPh sb="6" eb="7">
      <t>ナイ</t>
    </rPh>
    <phoneticPr fontId="11"/>
  </si>
  <si>
    <t>廊下内</t>
    <rPh sb="0" eb="2">
      <t>ロウカ</t>
    </rPh>
    <rPh sb="2" eb="3">
      <t>ナイ</t>
    </rPh>
    <phoneticPr fontId="11"/>
  </si>
  <si>
    <t>13.7*13.7+17.8+6.92*0.8-(1.27*1.9+1.02*1.9)*4</t>
    <phoneticPr fontId="11"/>
  </si>
  <si>
    <t>13.7*13.7+1.22*2.2+1.22*0.3/2-(3.3*2+1.6*0.8*2+3.3*0.9*2+(4.3*0.9+3.3*0.9)*4+(1.2+1.2)*1.2*4)</t>
    <phoneticPr fontId="11"/>
  </si>
  <si>
    <t>13.7*14.5+17.8+1.8*2.6+0.2*2.6+3.95*0.45-(3.95*2.6+1.02*2.6+1.02*1.9*4+4.85*1.9*2)</t>
    <phoneticPr fontId="11"/>
  </si>
  <si>
    <t>立壁</t>
    <rPh sb="0" eb="1">
      <t>タ</t>
    </rPh>
    <rPh sb="1" eb="2">
      <t>カベ</t>
    </rPh>
    <phoneticPr fontId="11"/>
  </si>
  <si>
    <t>柱梁型</t>
    <rPh sb="0" eb="1">
      <t>ハシラ</t>
    </rPh>
    <rPh sb="1" eb="2">
      <t>ハリ</t>
    </rPh>
    <rPh sb="2" eb="3">
      <t>カタ</t>
    </rPh>
    <phoneticPr fontId="11"/>
  </si>
  <si>
    <t>梁型</t>
    <rPh sb="0" eb="1">
      <t>ハリ</t>
    </rPh>
    <rPh sb="1" eb="2">
      <t>カタ</t>
    </rPh>
    <phoneticPr fontId="11"/>
  </si>
  <si>
    <t>((1.35+9.32+1.1)*2.2-(0.85*1.9*2)+(2.22+4.82)*1.2)*2</t>
    <phoneticPr fontId="11"/>
  </si>
  <si>
    <t>((1.27+1.27+1.89+3.3)*0.94)*2</t>
    <phoneticPr fontId="11"/>
  </si>
  <si>
    <t>((1.35+6.46+2.46+6.49+1.6+10.7)*2.2-(0.85*1.9*3)+(2.2+0.86+1.37+3.3)*1.2)*2</t>
    <phoneticPr fontId="11"/>
  </si>
  <si>
    <t>(1.27+1.27+1.27+0.63+3.26+3.3)*0.94+(1.27+1.27+1.27+0.63)*0.94</t>
    <phoneticPr fontId="11"/>
  </si>
  <si>
    <t>階段外</t>
    <rPh sb="0" eb="2">
      <t>カイダン</t>
    </rPh>
    <rPh sb="2" eb="3">
      <t>ソト</t>
    </rPh>
    <phoneticPr fontId="11"/>
  </si>
  <si>
    <t>床浮き補修</t>
    <rPh sb="0" eb="1">
      <t>ユカ</t>
    </rPh>
    <rPh sb="1" eb="2">
      <t>ウ</t>
    </rPh>
    <rPh sb="3" eb="5">
      <t>ホシュウ</t>
    </rPh>
    <phoneticPr fontId="11"/>
  </si>
  <si>
    <t>床欠損補修</t>
    <rPh sb="0" eb="1">
      <t>ユカ</t>
    </rPh>
    <rPh sb="1" eb="3">
      <t>ケッソン</t>
    </rPh>
    <rPh sb="3" eb="5">
      <t>ホシュウ</t>
    </rPh>
    <phoneticPr fontId="11"/>
  </si>
  <si>
    <t>ｱﾝｶｰﾋﾟﾝﾆﾝｸﾞ部分ｴﾎﾟｷｼ樹脂注入工法</t>
    <rPh sb="11" eb="13">
      <t>ブブン</t>
    </rPh>
    <rPh sb="18" eb="20">
      <t>ジュシ</t>
    </rPh>
    <rPh sb="20" eb="22">
      <t>チュウニュウ</t>
    </rPh>
    <rPh sb="22" eb="24">
      <t>コウホウ</t>
    </rPh>
    <phoneticPr fontId="11"/>
  </si>
  <si>
    <t>ﾎﾟﾘﾏｰｾﾒﾝﾄﾓﾙﾀﾙ充填工法</t>
    <rPh sb="13" eb="15">
      <t>ジュウテン</t>
    </rPh>
    <rPh sb="15" eb="17">
      <t>コウホウ</t>
    </rPh>
    <phoneticPr fontId="11"/>
  </si>
  <si>
    <t>床</t>
    <rPh sb="0" eb="1">
      <t>ユカ</t>
    </rPh>
    <phoneticPr fontId="11"/>
  </si>
  <si>
    <t>床面の事前調査</t>
    <rPh sb="0" eb="2">
      <t>ユカメン</t>
    </rPh>
    <rPh sb="3" eb="5">
      <t>ジゼン</t>
    </rPh>
    <rPh sb="5" eb="7">
      <t>チョウサ</t>
    </rPh>
    <phoneticPr fontId="11"/>
  </si>
  <si>
    <t>108-18.14</t>
    <phoneticPr fontId="11"/>
  </si>
  <si>
    <t>(7.43+2.5)*1.17+(7.43+2.8)*1.17*3</t>
    <phoneticPr fontId="11"/>
  </si>
  <si>
    <t>ﾀｲﾙ　薬品洗浄</t>
    <rPh sb="4" eb="6">
      <t>ヤクヒン</t>
    </rPh>
    <rPh sb="6" eb="8">
      <t>センジョウ</t>
    </rPh>
    <phoneticPr fontId="11"/>
  </si>
  <si>
    <t>階段溝</t>
    <rPh sb="0" eb="2">
      <t>カイダン</t>
    </rPh>
    <rPh sb="2" eb="3">
      <t>ミゾ</t>
    </rPh>
    <phoneticPr fontId="11"/>
  </si>
  <si>
    <t>((0.41+1.92+0.45+1.83+0.45+0.66)*0.1+0.2*0.2*2)*2</t>
    <phoneticPr fontId="11"/>
  </si>
  <si>
    <t>2･3廊下溝</t>
    <rPh sb="3" eb="5">
      <t>ロウカ</t>
    </rPh>
    <rPh sb="5" eb="6">
      <t>ミゾ</t>
    </rPh>
    <phoneticPr fontId="11"/>
  </si>
  <si>
    <t>4階廊下溝</t>
    <rPh sb="1" eb="2">
      <t>カイ</t>
    </rPh>
    <rPh sb="2" eb="4">
      <t>ロウカ</t>
    </rPh>
    <rPh sb="4" eb="5">
      <t>ミゾ</t>
    </rPh>
    <phoneticPr fontId="11"/>
  </si>
  <si>
    <t>5階廊下溝</t>
    <rPh sb="1" eb="2">
      <t>カイ</t>
    </rPh>
    <rPh sb="2" eb="4">
      <t>ロウカ</t>
    </rPh>
    <rPh sb="4" eb="5">
      <t>ミゾ</t>
    </rPh>
    <phoneticPr fontId="11"/>
  </si>
  <si>
    <t>(0.41+1.92+0.45+1.83+0.45+0.66+1.37+0.45+0.9+0.45+3.1+0.45+0.6)*0.1+0.2*0.2*3</t>
    <phoneticPr fontId="11"/>
  </si>
  <si>
    <t>(0.41+1.92+0.45+0.7+0.45+1.69+1.37+0.45+0.9+0.45+3.1+0.45+0.6)*0.1+0.2*0.2*3</t>
    <phoneticPr fontId="11"/>
  </si>
  <si>
    <t>(1.17+5.97+2.5)*0.1+((1.17+7.13+0.97+2.8)*0.1+0.2*0.2)*3</t>
    <phoneticPr fontId="11"/>
  </si>
  <si>
    <t>巾木</t>
    <rPh sb="0" eb="2">
      <t>ハバキ</t>
    </rPh>
    <phoneticPr fontId="11"/>
  </si>
  <si>
    <t>(13.94+5.23)*0.12*2+(30.52+5.23)*0.12+(30.52+5.32)*0.12</t>
    <phoneticPr fontId="11"/>
  </si>
  <si>
    <t>ｻｻﾗ巾木</t>
    <rPh sb="3" eb="5">
      <t>ハバキ</t>
    </rPh>
    <phoneticPr fontId="11"/>
  </si>
  <si>
    <t>巾木･ｻｻﾗ巾木</t>
    <rPh sb="0" eb="2">
      <t>ハバキ</t>
    </rPh>
    <rPh sb="6" eb="8">
      <t>ハバキ</t>
    </rPh>
    <phoneticPr fontId="11"/>
  </si>
  <si>
    <t>(1.87+(1.87+1.17)*3)*0.12+(0.28*0.178/2*13*2+4.5*0.12*2)+(0.28*0.178/2*15*2+4.7*0.12*2)*3</t>
    <phoneticPr fontId="11"/>
  </si>
  <si>
    <t>13.19+8.67</t>
    <phoneticPr fontId="11"/>
  </si>
  <si>
    <t>363-176</t>
    <phoneticPr fontId="11"/>
  </si>
  <si>
    <t>塗床</t>
    <rPh sb="0" eb="1">
      <t>ヌリ</t>
    </rPh>
    <rPh sb="1" eb="2">
      <t>ユカ</t>
    </rPh>
    <phoneticPr fontId="11"/>
  </si>
  <si>
    <t>厚膜型弾性ｳﾚﾀﾝ樹脂系塗床</t>
    <rPh sb="0" eb="1">
      <t>アツ</t>
    </rPh>
    <rPh sb="1" eb="3">
      <t>マクガタ</t>
    </rPh>
    <rPh sb="3" eb="5">
      <t>ダンセイ</t>
    </rPh>
    <rPh sb="9" eb="11">
      <t>ジュシ</t>
    </rPh>
    <rPh sb="11" eb="12">
      <t>ケイ</t>
    </rPh>
    <rPh sb="12" eb="14">
      <t>ヌリユカ</t>
    </rPh>
    <phoneticPr fontId="11"/>
  </si>
  <si>
    <t>表面研磨</t>
    <rPh sb="0" eb="2">
      <t>ヒョウメン</t>
    </rPh>
    <rPh sb="2" eb="4">
      <t>ケンマ</t>
    </rPh>
    <phoneticPr fontId="11"/>
  </si>
  <si>
    <t>ﾍﾟｰﾊﾟｰ研磨</t>
    <rPh sb="6" eb="8">
      <t>ケンマ</t>
    </rPh>
    <phoneticPr fontId="11"/>
  </si>
  <si>
    <t>若材令ｺﾝｸﾘｰﾄ表面処理</t>
    <rPh sb="0" eb="1">
      <t>ワカ</t>
    </rPh>
    <rPh sb="1" eb="2">
      <t>ザイ</t>
    </rPh>
    <rPh sb="2" eb="3">
      <t>レイ</t>
    </rPh>
    <rPh sb="9" eb="11">
      <t>ヒョウメン</t>
    </rPh>
    <rPh sb="11" eb="13">
      <t>ショリ</t>
    </rPh>
    <phoneticPr fontId="11"/>
  </si>
  <si>
    <t>(ｸｲｯｸﾎﾞﾝﾃﾞ工法 ㈱ABC商会同等品)</t>
    <rPh sb="10" eb="12">
      <t>コウホウ</t>
    </rPh>
    <rPh sb="17" eb="19">
      <t>ショウカイ</t>
    </rPh>
    <rPh sb="19" eb="22">
      <t>ドウトウヒン</t>
    </rPh>
    <phoneticPr fontId="11"/>
  </si>
  <si>
    <t>厚膜型ｴﾎﾟｷｼ樹脂塗床</t>
    <rPh sb="0" eb="1">
      <t>アツ</t>
    </rPh>
    <rPh sb="1" eb="2">
      <t>マク</t>
    </rPh>
    <rPh sb="2" eb="3">
      <t>カタ</t>
    </rPh>
    <rPh sb="8" eb="10">
      <t>ジュシ</t>
    </rPh>
    <rPh sb="10" eb="11">
      <t>ヌリ</t>
    </rPh>
    <rPh sb="11" eb="12">
      <t>ユカ</t>
    </rPh>
    <phoneticPr fontId="11"/>
  </si>
  <si>
    <t>(ｹﾐｸﾘｰﾄEﾍﾟｰｽﾄ防滑工法t2.0㎜ ㈱ABC商会同等品)</t>
    <rPh sb="13" eb="15">
      <t>ボウカツ</t>
    </rPh>
    <rPh sb="15" eb="17">
      <t>コウホウ</t>
    </rPh>
    <rPh sb="27" eb="29">
      <t>ショウカイ</t>
    </rPh>
    <rPh sb="29" eb="32">
      <t>ドウトウヒン</t>
    </rPh>
    <phoneticPr fontId="11"/>
  </si>
  <si>
    <t>176-145</t>
    <phoneticPr fontId="11"/>
  </si>
  <si>
    <t>壁</t>
    <rPh sb="0" eb="1">
      <t>カベ</t>
    </rPh>
    <phoneticPr fontId="11"/>
  </si>
  <si>
    <t>壁浮き補修</t>
    <rPh sb="0" eb="1">
      <t>カベ</t>
    </rPh>
    <rPh sb="1" eb="2">
      <t>ウ</t>
    </rPh>
    <rPh sb="3" eb="5">
      <t>ホシュウ</t>
    </rPh>
    <phoneticPr fontId="11"/>
  </si>
  <si>
    <t>壁ｸﾗｯｸ補修</t>
    <rPh sb="0" eb="1">
      <t>カベ</t>
    </rPh>
    <rPh sb="5" eb="7">
      <t>ホシュウ</t>
    </rPh>
    <phoneticPr fontId="11"/>
  </si>
  <si>
    <t>自動式低圧樹脂注入工法</t>
    <rPh sb="0" eb="2">
      <t>ジドウ</t>
    </rPh>
    <rPh sb="2" eb="3">
      <t>シキ</t>
    </rPh>
    <rPh sb="3" eb="5">
      <t>テイアツ</t>
    </rPh>
    <rPh sb="5" eb="7">
      <t>ジュシ</t>
    </rPh>
    <rPh sb="7" eb="9">
      <t>チュウニュウ</t>
    </rPh>
    <rPh sb="9" eb="11">
      <t>コウホウ</t>
    </rPh>
    <phoneticPr fontId="11"/>
  </si>
  <si>
    <t>〈砂石吹付部分〉</t>
    <rPh sb="1" eb="2">
      <t>スナ</t>
    </rPh>
    <rPh sb="2" eb="3">
      <t>イシ</t>
    </rPh>
    <rPh sb="3" eb="5">
      <t>フキツケ</t>
    </rPh>
    <rPh sb="5" eb="7">
      <t>ブブン</t>
    </rPh>
    <phoneticPr fontId="11"/>
  </si>
  <si>
    <t>下塗:一液水性架橋型ｻｰﾌｪｰｻｰ</t>
    <rPh sb="0" eb="2">
      <t>シタヌ</t>
    </rPh>
    <rPh sb="3" eb="4">
      <t>イチ</t>
    </rPh>
    <rPh sb="4" eb="5">
      <t>エキ</t>
    </rPh>
    <rPh sb="5" eb="7">
      <t>スイセイ</t>
    </rPh>
    <rPh sb="7" eb="9">
      <t>カキョウ</t>
    </rPh>
    <rPh sb="9" eb="10">
      <t>カタ</t>
    </rPh>
    <phoneticPr fontId="11"/>
  </si>
  <si>
    <t>(3.1*0.9+4.1*0.9+3.1*0.9+0.82*0.9+0.82*0.9)*4+1.6*0.9*2</t>
    <phoneticPr fontId="11"/>
  </si>
  <si>
    <t>(13.7*2.62-(1.9*2.3*2+1.9*3.54))*2+(5.95*2.62-1.4*1.9*2)*2+(13.7*2.62-1.9*2.3*3)+(13.7*2.3-1.9*2.3*3)</t>
    <phoneticPr fontId="11"/>
  </si>
  <si>
    <t>1.07*0.9*4</t>
    <phoneticPr fontId="11"/>
  </si>
  <si>
    <t>階段内</t>
    <rPh sb="0" eb="2">
      <t>カイダン</t>
    </rPh>
    <rPh sb="2" eb="3">
      <t>ウチ</t>
    </rPh>
    <phoneticPr fontId="11"/>
  </si>
  <si>
    <t>(1.42*1.5+5.1*1.22+1.87*1.5+1.17*1.5+1.17*1.5)*3+(3.7*0.8+(5.15+2.39)*1.22/2+1.17*1.5)</t>
    <phoneticPr fontId="11"/>
  </si>
  <si>
    <t>(3.04*1.2+5.1*1*2)+((3.04+2.53)*1.2+5.1*1*2)*3</t>
    <phoneticPr fontId="11"/>
  </si>
  <si>
    <t>上塗:超低汚染ﾊｲﾌﾞﾘｯﾄﾞ水性無塗料3分艶(2色分け)</t>
    <rPh sb="0" eb="1">
      <t>ウエ</t>
    </rPh>
    <rPh sb="1" eb="2">
      <t>ヌリ</t>
    </rPh>
    <rPh sb="3" eb="4">
      <t>チョウ</t>
    </rPh>
    <rPh sb="4" eb="5">
      <t>テイ</t>
    </rPh>
    <rPh sb="5" eb="7">
      <t>オセン</t>
    </rPh>
    <rPh sb="15" eb="16">
      <t>ム</t>
    </rPh>
    <rPh sb="16" eb="18">
      <t>トリョウ</t>
    </rPh>
    <rPh sb="18" eb="20">
      <t>３ブ</t>
    </rPh>
    <rPh sb="21" eb="22">
      <t>（</t>
    </rPh>
    <rPh sb="22" eb="24">
      <t>２ショク</t>
    </rPh>
    <rPh sb="24" eb="26">
      <t>ワケ</t>
    </rPh>
    <rPh sb="26" eb="27">
      <t>）</t>
    </rPh>
    <phoneticPr fontId="11"/>
  </si>
  <si>
    <t>〈外装薄塗材部分〉</t>
    <rPh sb="1" eb="3">
      <t>ガイソウ</t>
    </rPh>
    <rPh sb="3" eb="4">
      <t>ウス</t>
    </rPh>
    <rPh sb="4" eb="5">
      <t>ヌリ</t>
    </rPh>
    <rPh sb="5" eb="6">
      <t>ザイ</t>
    </rPh>
    <rPh sb="6" eb="8">
      <t>ブブン</t>
    </rPh>
    <phoneticPr fontId="11"/>
  </si>
  <si>
    <t>C-2</t>
    <phoneticPr fontId="11"/>
  </si>
  <si>
    <t>ﾊﾞﾙｺﾆｰ</t>
    <phoneticPr fontId="11"/>
  </si>
  <si>
    <t>((3.1+0.8+0.8)*0.25+(4.1+0.8+0.8)*0.25+(3.1+0.8+0.8)*0.25+(0.82+0.8+0.8)*0.25+(0.82+0.8+0.8)*0.25)*4</t>
    <phoneticPr fontId="11"/>
  </si>
  <si>
    <t>(1.6+0.8+0.8)*0.25*2</t>
    <phoneticPr fontId="11"/>
  </si>
  <si>
    <t>ｻｯｼ廻り</t>
    <rPh sb="3" eb="4">
      <t>マワ</t>
    </rPh>
    <phoneticPr fontId="11"/>
  </si>
  <si>
    <t>((1.8+2.1)*2*0.2+(1.8+3.34)*2*0.2+(1.8+2.1)*2*0.2)*2+(1.8+2.1)*2*0.2*3*3+(1.2+1.8)*2*0.2*2*2</t>
    <phoneticPr fontId="11"/>
  </si>
  <si>
    <t>0.4*1*4*4</t>
    <phoneticPr fontId="11"/>
  </si>
  <si>
    <t>廊下天端</t>
    <rPh sb="0" eb="2">
      <t>ロウカ</t>
    </rPh>
    <rPh sb="2" eb="3">
      <t>テン</t>
    </rPh>
    <rPh sb="3" eb="4">
      <t>バタ</t>
    </rPh>
    <phoneticPr fontId="11"/>
  </si>
  <si>
    <t>((4.1+0.66)*0.15)*2+((4.1+0.66+1.34+3.3)*0.15)*2</t>
    <phoneticPr fontId="11"/>
  </si>
  <si>
    <t>(20.71*0.25+2.17*0.25+4.25*0.25)*3+(16.94*0.25+2.17*0.25)</t>
    <phoneticPr fontId="11"/>
  </si>
  <si>
    <t>庇廻り</t>
    <rPh sb="0" eb="1">
      <t>ヒサシ</t>
    </rPh>
    <rPh sb="1" eb="2">
      <t>マワ</t>
    </rPh>
    <phoneticPr fontId="11"/>
  </si>
  <si>
    <t>〈ﾘｼﾝ吹付部分〉</t>
    <rPh sb="4" eb="6">
      <t>フキツケ</t>
    </rPh>
    <rPh sb="6" eb="8">
      <t>ブブン</t>
    </rPh>
    <phoneticPr fontId="11"/>
  </si>
  <si>
    <t>E</t>
    <phoneticPr fontId="11"/>
  </si>
  <si>
    <t>外装薄塗材Si</t>
    <rPh sb="0" eb="2">
      <t>ガイソウ</t>
    </rPh>
    <rPh sb="2" eb="3">
      <t>ウス</t>
    </rPh>
    <rPh sb="3" eb="4">
      <t>ヌリ</t>
    </rPh>
    <rPh sb="4" eb="5">
      <t>ザイ</t>
    </rPh>
    <phoneticPr fontId="11"/>
  </si>
  <si>
    <t>吹付</t>
    <rPh sb="0" eb="2">
      <t>フキツケ</t>
    </rPh>
    <phoneticPr fontId="11"/>
  </si>
  <si>
    <t>ｺﾝｸﾘｰﾄ面</t>
    <rPh sb="6" eb="7">
      <t>メン</t>
    </rPh>
    <phoneticPr fontId="11"/>
  </si>
  <si>
    <t>ｹｲｶﾙ板面</t>
    <rPh sb="4" eb="5">
      <t>イタ</t>
    </rPh>
    <rPh sb="5" eb="6">
      <t>メン</t>
    </rPh>
    <phoneticPr fontId="11"/>
  </si>
  <si>
    <t>1.45*1.12+(3.9*1.27+4.3*1.27+3.9*1.27)*3</t>
    <phoneticPr fontId="11"/>
  </si>
  <si>
    <t>(1.35+2+2+1.35)*2.62*3+(1.35+2+2+1.35)*2.3+(3.3+4.3+3.3)*1*3+(3.3+4.3+3.3)*0.82+0.35*1*6*4+0.55*4.85</t>
    <phoneticPr fontId="11"/>
  </si>
  <si>
    <t>(3.9*1.27+4.3*1.27+3.9*1.27)+(3.9*1.5+2.93*1.5+1.26*1)*2+(3.9*1.5+4.3*1.5+3.9*1.5+1.26*1+1.26*1+1.26*1)*2</t>
    <phoneticPr fontId="11"/>
  </si>
  <si>
    <t>(1.3+6.92+1.3)*0.15+（2+6.72+2)*0.2+(8.49+4.3+4.3+5.1+5.1+12.3)*0.2+14.45*0.4*2</t>
    <phoneticPr fontId="11"/>
  </si>
  <si>
    <t>1.55*6.5+1.25*5.6+0.4*3.15+0.4*3.15+0.8*3.15+0.8*3.15+1.75*8.8</t>
    <phoneticPr fontId="11"/>
  </si>
  <si>
    <t>1.37*5.7+1.37*8.65*3</t>
    <phoneticPr fontId="11"/>
  </si>
  <si>
    <t>花壇･ﾌｪﾝｽ基礎</t>
    <rPh sb="0" eb="2">
      <t>カダン</t>
    </rPh>
    <rPh sb="7" eb="9">
      <t>キソ</t>
    </rPh>
    <phoneticPr fontId="11"/>
  </si>
  <si>
    <t>1.5*0.2+(0.28+0.2)*8.3/2+(0.28+0.3)*3.44/2+1*0.3+(0.3+0.45)*15.2/2+(1.5+8.3+3.44+1+15.2)*0.15</t>
    <phoneticPr fontId="11"/>
  </si>
  <si>
    <t>(0.3+0.64)*7.15/2+(0.3+0.64)*7.15/2+0.3*0.66+0.64*0.66+(7.15+7.15+0.66+0.66)*0.3</t>
    <phoneticPr fontId="11"/>
  </si>
  <si>
    <t>5*0.28+(0.28+0.67)*5.2/2+(5+5.2)*0.3+(0.51+0.93)*18.3/2+8.3*0.93+(18.3+8.3)*0.3</t>
    <phoneticPr fontId="11"/>
  </si>
  <si>
    <t>〈丸柱〉</t>
    <rPh sb="1" eb="2">
      <t>マル</t>
    </rPh>
    <rPh sb="2" eb="3">
      <t>バシラ</t>
    </rPh>
    <phoneticPr fontId="11"/>
  </si>
  <si>
    <t>吸水防止処理</t>
    <rPh sb="0" eb="2">
      <t>キュウスイ</t>
    </rPh>
    <rPh sb="2" eb="4">
      <t>ボウシ</t>
    </rPh>
    <rPh sb="4" eb="6">
      <t>ショリ</t>
    </rPh>
    <phoneticPr fontId="11"/>
  </si>
  <si>
    <t>0.4*3.14*2.2*2</t>
    <phoneticPr fontId="11"/>
  </si>
  <si>
    <t>下塗り</t>
    <rPh sb="0" eb="2">
      <t>シタヌ</t>
    </rPh>
    <phoneticPr fontId="11"/>
  </si>
  <si>
    <t>補修塗共</t>
    <rPh sb="0" eb="2">
      <t>ホシュウ</t>
    </rPh>
    <rPh sb="2" eb="3">
      <t>ヌリ</t>
    </rPh>
    <rPh sb="3" eb="4">
      <t>トモ</t>
    </rPh>
    <phoneticPr fontId="11"/>
  </si>
  <si>
    <t>上塗り</t>
    <rPh sb="0" eb="1">
      <t>ウエ</t>
    </rPh>
    <rPh sb="1" eb="2">
      <t>ヌ</t>
    </rPh>
    <phoneticPr fontId="11"/>
  </si>
  <si>
    <t>ｱｸﾘﾙｼﾘｺﾝ樹脂系3分艶(ｸﾘﾔｰ仕上げ)</t>
    <rPh sb="8" eb="10">
      <t>ジュシ</t>
    </rPh>
    <rPh sb="10" eb="11">
      <t>ケイ</t>
    </rPh>
    <rPh sb="12" eb="13">
      <t>ブ</t>
    </rPh>
    <rPh sb="13" eb="14">
      <t>ツヤ</t>
    </rPh>
    <rPh sb="19" eb="21">
      <t>シア</t>
    </rPh>
    <phoneticPr fontId="11"/>
  </si>
  <si>
    <t>(高浸透形吸水防止ｺﾝｸﾘｰﾄ打放し工法)</t>
    <rPh sb="1" eb="2">
      <t>コウ</t>
    </rPh>
    <rPh sb="2" eb="4">
      <t>シントウ</t>
    </rPh>
    <rPh sb="4" eb="5">
      <t>カタチ</t>
    </rPh>
    <rPh sb="5" eb="7">
      <t>キュウスイ</t>
    </rPh>
    <rPh sb="7" eb="9">
      <t>ボウシ</t>
    </rPh>
    <rPh sb="15" eb="16">
      <t>ウ</t>
    </rPh>
    <rPh sb="16" eb="17">
      <t>ハナ</t>
    </rPh>
    <rPh sb="18" eb="20">
      <t>コウホウ</t>
    </rPh>
    <phoneticPr fontId="11"/>
  </si>
  <si>
    <t>(2.9*0.7+3.9*0.7+2.9*0.7)*4+0.6*0.7*4+1.4*0.7*2+0.6*0.7*4+0.85*0.7*4</t>
    <phoneticPr fontId="11"/>
  </si>
  <si>
    <t>ｶﾞﾗｽｼｰﾙ</t>
    <phoneticPr fontId="11"/>
  </si>
  <si>
    <t>3.71*2*4+4.21*2*4+4.41*2*4</t>
    <phoneticPr fontId="11"/>
  </si>
  <si>
    <t>④，</t>
    <phoneticPr fontId="11"/>
  </si>
  <si>
    <t>塗装改修工事</t>
    <rPh sb="0" eb="2">
      <t>トソウ</t>
    </rPh>
    <rPh sb="2" eb="4">
      <t>カイシュウ</t>
    </rPh>
    <rPh sb="4" eb="6">
      <t>コウジ</t>
    </rPh>
    <phoneticPr fontId="11"/>
  </si>
  <si>
    <t>⑤，</t>
    <phoneticPr fontId="11"/>
  </si>
  <si>
    <t>植栽改修工事</t>
    <rPh sb="0" eb="2">
      <t>ショクサイ</t>
    </rPh>
    <rPh sb="2" eb="4">
      <t>カイシュウ</t>
    </rPh>
    <rPh sb="4" eb="6">
      <t>コウジ</t>
    </rPh>
    <phoneticPr fontId="11"/>
  </si>
  <si>
    <t>⑥，</t>
    <phoneticPr fontId="11"/>
  </si>
  <si>
    <t>発生材処理</t>
    <rPh sb="0" eb="2">
      <t>ハッセイ</t>
    </rPh>
    <rPh sb="2" eb="3">
      <t>ザイ</t>
    </rPh>
    <rPh sb="3" eb="5">
      <t>ショリ</t>
    </rPh>
    <phoneticPr fontId="11"/>
  </si>
  <si>
    <t>6.72+6.92+5.87</t>
    <phoneticPr fontId="11"/>
  </si>
  <si>
    <t>硬質塩ﾋﾞ雨樋</t>
    <rPh sb="0" eb="2">
      <t>コウシツ</t>
    </rPh>
    <rPh sb="2" eb="3">
      <t>エン</t>
    </rPh>
    <rPh sb="5" eb="6">
      <t>アメ</t>
    </rPh>
    <rPh sb="6" eb="7">
      <t>トイ</t>
    </rPh>
    <phoneticPr fontId="11"/>
  </si>
  <si>
    <t>下地処理</t>
    <rPh sb="0" eb="2">
      <t>シタジ</t>
    </rPh>
    <rPh sb="2" eb="4">
      <t>ショリ</t>
    </rPh>
    <phoneticPr fontId="11"/>
  </si>
  <si>
    <t>RB種</t>
    <rPh sb="2" eb="3">
      <t>シュ</t>
    </rPh>
    <phoneticPr fontId="11"/>
  </si>
  <si>
    <t>錆止め</t>
    <rPh sb="0" eb="1">
      <t>サビ</t>
    </rPh>
    <rPh sb="1" eb="2">
      <t>ト</t>
    </rPh>
    <phoneticPr fontId="11"/>
  </si>
  <si>
    <t>E種</t>
    <rPh sb="1" eb="2">
      <t>シュ</t>
    </rPh>
    <phoneticPr fontId="11"/>
  </si>
  <si>
    <t>耐候性塗料塗</t>
    <rPh sb="0" eb="3">
      <t>タイコウセイ</t>
    </rPh>
    <rPh sb="3" eb="5">
      <t>トリョウ</t>
    </rPh>
    <rPh sb="5" eb="6">
      <t>ヌリ</t>
    </rPh>
    <phoneticPr fontId="11"/>
  </si>
  <si>
    <t>B種、3級</t>
    <rPh sb="1" eb="2">
      <t>シュ</t>
    </rPh>
    <rPh sb="4" eb="5">
      <t>キュウ</t>
    </rPh>
    <phoneticPr fontId="11"/>
  </si>
  <si>
    <t>大屋根</t>
    <rPh sb="0" eb="3">
      <t>オオヤネ</t>
    </rPh>
    <phoneticPr fontId="11"/>
  </si>
  <si>
    <t>大屋根唐草</t>
    <rPh sb="0" eb="3">
      <t>オオヤネ</t>
    </rPh>
    <rPh sb="3" eb="5">
      <t>カラクサ</t>
    </rPh>
    <phoneticPr fontId="11"/>
  </si>
  <si>
    <t>庇</t>
    <rPh sb="0" eb="1">
      <t>ヒサシ</t>
    </rPh>
    <phoneticPr fontId="11"/>
  </si>
  <si>
    <t>庇唐草</t>
    <rPh sb="0" eb="1">
      <t>ヒサシ</t>
    </rPh>
    <rPh sb="1" eb="3">
      <t>カラクサ</t>
    </rPh>
    <phoneticPr fontId="11"/>
  </si>
  <si>
    <t>内樋</t>
    <rPh sb="0" eb="1">
      <t>ウチ</t>
    </rPh>
    <rPh sb="1" eb="2">
      <t>トイ</t>
    </rPh>
    <phoneticPr fontId="11"/>
  </si>
  <si>
    <t>軒樋</t>
    <rPh sb="0" eb="1">
      <t>ノキ</t>
    </rPh>
    <rPh sb="1" eb="2">
      <t>トイ</t>
    </rPh>
    <phoneticPr fontId="11"/>
  </si>
  <si>
    <t>ﾉﾝﾀｰﾙ系変性ｴﾎﾟｷｼ樹脂塗</t>
    <rPh sb="5" eb="6">
      <t>ケイ</t>
    </rPh>
    <rPh sb="6" eb="8">
      <t>ヘンセイ</t>
    </rPh>
    <rPh sb="13" eb="15">
      <t>ジュシ</t>
    </rPh>
    <rPh sb="15" eb="16">
      <t>ヌリ</t>
    </rPh>
    <phoneticPr fontId="11"/>
  </si>
  <si>
    <t>ﾄﾞﾚｰﾝ</t>
    <phoneticPr fontId="11"/>
  </si>
  <si>
    <t>建具塗装</t>
    <rPh sb="0" eb="2">
      <t>タテグ</t>
    </rPh>
    <rPh sb="2" eb="4">
      <t>トソウ</t>
    </rPh>
    <phoneticPr fontId="11"/>
  </si>
  <si>
    <t>電気盤塗装</t>
    <rPh sb="0" eb="2">
      <t>デンキ</t>
    </rPh>
    <rPh sb="2" eb="3">
      <t>バン</t>
    </rPh>
    <rPh sb="3" eb="5">
      <t>トソウ</t>
    </rPh>
    <phoneticPr fontId="11"/>
  </si>
  <si>
    <t>14.7*13.98</t>
    <phoneticPr fontId="11"/>
  </si>
  <si>
    <t>(14.7+14.7+13.98+13.98)*0.4</t>
    <phoneticPr fontId="11"/>
  </si>
  <si>
    <t>1.3*6.92+2*6.72+1.38*5.87+0.55*3.3*3+1.38*9</t>
    <phoneticPr fontId="11"/>
  </si>
  <si>
    <t>(1.3+6.92+1.3+2+6.72+2+1.38+5.87+1.38+(0.55+3.3+0.55)*3+1.38+9+1.38)*0.4</t>
    <phoneticPr fontId="11"/>
  </si>
  <si>
    <t>1.05*13.38*2</t>
    <phoneticPr fontId="11"/>
  </si>
  <si>
    <t>(9+1.38)*((0.15+0.15+0.15)*2)</t>
    <phoneticPr fontId="11"/>
  </si>
  <si>
    <t>0.15*3.14*2*3</t>
    <phoneticPr fontId="11"/>
  </si>
  <si>
    <t>養生管　φ150</t>
    <rPh sb="0" eb="2">
      <t>ヨウジョウ</t>
    </rPh>
    <rPh sb="2" eb="3">
      <t>カン</t>
    </rPh>
    <phoneticPr fontId="11"/>
  </si>
  <si>
    <t>SS-1　ｼｬｯﾀｰﾎﾞｯｸｽ</t>
    <phoneticPr fontId="11"/>
  </si>
  <si>
    <t>3.9*(0.45+0.5)</t>
    <phoneticPr fontId="11"/>
  </si>
  <si>
    <t>3.9*2.5*2</t>
    <phoneticPr fontId="11"/>
  </si>
  <si>
    <t>SD-1  扉枠両面</t>
    <rPh sb="6" eb="7">
      <t>トビラ</t>
    </rPh>
    <rPh sb="7" eb="8">
      <t>ワク</t>
    </rPh>
    <rPh sb="8" eb="10">
      <t>リョウメン</t>
    </rPh>
    <phoneticPr fontId="11"/>
  </si>
  <si>
    <t>2*1.8*2.6*1</t>
    <phoneticPr fontId="11"/>
  </si>
  <si>
    <t>SD-3　枠塗装</t>
    <rPh sb="5" eb="6">
      <t>ワク</t>
    </rPh>
    <rPh sb="6" eb="8">
      <t>トソウ</t>
    </rPh>
    <phoneticPr fontId="11"/>
  </si>
  <si>
    <t>1.9*0.85*1*1/2*10</t>
    <phoneticPr fontId="11"/>
  </si>
  <si>
    <t>SD-4  扉枠両面</t>
    <rPh sb="6" eb="7">
      <t>トビラ</t>
    </rPh>
    <rPh sb="7" eb="8">
      <t>ワク</t>
    </rPh>
    <rPh sb="8" eb="10">
      <t>リョウメン</t>
    </rPh>
    <phoneticPr fontId="11"/>
  </si>
  <si>
    <t>2.1*2*2.6*6</t>
    <phoneticPr fontId="11"/>
  </si>
  <si>
    <t>SD-5  扉枠両面</t>
    <rPh sb="6" eb="7">
      <t>トビラ</t>
    </rPh>
    <rPh sb="7" eb="8">
      <t>ワク</t>
    </rPh>
    <rPh sb="8" eb="10">
      <t>リョウメン</t>
    </rPh>
    <phoneticPr fontId="11"/>
  </si>
  <si>
    <t>2.1*0.9*2.6*2</t>
    <phoneticPr fontId="11"/>
  </si>
  <si>
    <t>2.1*3*2.6*2</t>
    <phoneticPr fontId="11"/>
  </si>
  <si>
    <t>SD-6  扉枠両面</t>
    <rPh sb="6" eb="7">
      <t>トビラ</t>
    </rPh>
    <rPh sb="7" eb="8">
      <t>ワク</t>
    </rPh>
    <rPh sb="8" eb="10">
      <t>リョウメン</t>
    </rPh>
    <phoneticPr fontId="11"/>
  </si>
  <si>
    <t>SD-7  扉枠両面</t>
    <rPh sb="6" eb="7">
      <t>トビラ</t>
    </rPh>
    <rPh sb="7" eb="8">
      <t>ワク</t>
    </rPh>
    <rPh sb="8" eb="10">
      <t>リョウメン</t>
    </rPh>
    <phoneticPr fontId="11"/>
  </si>
  <si>
    <t>2.55*1.46*2.6*1</t>
    <phoneticPr fontId="11"/>
  </si>
  <si>
    <t>2.4*1.46*2.6*2</t>
    <phoneticPr fontId="11"/>
  </si>
  <si>
    <t>G-1  扉枠両面</t>
    <rPh sb="5" eb="6">
      <t>トビラ</t>
    </rPh>
    <rPh sb="6" eb="7">
      <t>ワク</t>
    </rPh>
    <rPh sb="7" eb="9">
      <t>リョウメン</t>
    </rPh>
    <phoneticPr fontId="11"/>
  </si>
  <si>
    <t>0.46*0.33*4.2*1</t>
    <phoneticPr fontId="11"/>
  </si>
  <si>
    <t>1.25*1.3+(1.25+1.3)*2*0.2+0.8*0.8+(0.8+0.8)*2*0.12+0.4*0.6+(0.4+0.6)*2*0.12</t>
    <phoneticPr fontId="11"/>
  </si>
  <si>
    <t>1*0.6+(1+0.6)*2*0.25+0.3*0.4+(0.3+0.4)*2*0.16</t>
    <phoneticPr fontId="11"/>
  </si>
  <si>
    <t>⑦，</t>
    <phoneticPr fontId="11"/>
  </si>
  <si>
    <t>3+3+4+4+8</t>
    <phoneticPr fontId="11"/>
  </si>
  <si>
    <t>空調設備工事</t>
    <rPh sb="0" eb="2">
      <t>クウチョウ</t>
    </rPh>
    <rPh sb="2" eb="4">
      <t>セツビ</t>
    </rPh>
    <rPh sb="4" eb="6">
      <t>コウジ</t>
    </rPh>
    <phoneticPr fontId="11"/>
  </si>
  <si>
    <t>冷房3.2kw 暖房4.5kw</t>
    <rPh sb="0" eb="2">
      <t>レイボウ</t>
    </rPh>
    <rPh sb="8" eb="10">
      <t>ダンボウ</t>
    </rPh>
    <phoneticPr fontId="11"/>
  </si>
  <si>
    <t>冷房2.5kw 暖房3.6kw</t>
    <rPh sb="0" eb="2">
      <t>レイボウ</t>
    </rPh>
    <rPh sb="8" eb="10">
      <t>ダンボウ</t>
    </rPh>
    <phoneticPr fontId="11"/>
  </si>
  <si>
    <t>ﾙｰﾑｴｱｺﾝ持上げ復旧</t>
    <rPh sb="7" eb="8">
      <t>モ</t>
    </rPh>
    <rPh sb="8" eb="9">
      <t>ア</t>
    </rPh>
    <rPh sb="10" eb="12">
      <t>フッキュウ</t>
    </rPh>
    <phoneticPr fontId="11"/>
  </si>
  <si>
    <t>台</t>
    <rPh sb="0" eb="1">
      <t>ダイ</t>
    </rPh>
    <phoneticPr fontId="11"/>
  </si>
  <si>
    <t>砂石吹付部分</t>
    <rPh sb="0" eb="1">
      <t>スナ</t>
    </rPh>
    <rPh sb="1" eb="2">
      <t>イシ</t>
    </rPh>
    <rPh sb="2" eb="4">
      <t>フキツケ</t>
    </rPh>
    <rPh sb="4" eb="6">
      <t>ブブン</t>
    </rPh>
    <phoneticPr fontId="11"/>
  </si>
  <si>
    <t>外装薄塗材部分</t>
    <rPh sb="0" eb="2">
      <t>ガイソウ</t>
    </rPh>
    <rPh sb="2" eb="3">
      <t>ウス</t>
    </rPh>
    <rPh sb="3" eb="4">
      <t>ヌリ</t>
    </rPh>
    <rPh sb="4" eb="5">
      <t>ザイ</t>
    </rPh>
    <rPh sb="5" eb="7">
      <t>ブブン</t>
    </rPh>
    <phoneticPr fontId="11"/>
  </si>
  <si>
    <t>ﾘｼﾝ吹付部分(ｺﾝｸﾘｰﾄ面)</t>
    <rPh sb="3" eb="5">
      <t>フキツケ</t>
    </rPh>
    <rPh sb="5" eb="7">
      <t>ブブン</t>
    </rPh>
    <rPh sb="14" eb="15">
      <t>メン</t>
    </rPh>
    <phoneticPr fontId="11"/>
  </si>
  <si>
    <t>丸柱</t>
    <rPh sb="0" eb="1">
      <t>マル</t>
    </rPh>
    <rPh sb="1" eb="2">
      <t>バシラ</t>
    </rPh>
    <phoneticPr fontId="11"/>
  </si>
  <si>
    <t>外壁面の事前調査</t>
    <rPh sb="0" eb="2">
      <t>ガイヘキ</t>
    </rPh>
    <rPh sb="2" eb="3">
      <t>メン</t>
    </rPh>
    <rPh sb="4" eb="6">
      <t>ジゼン</t>
    </rPh>
    <rPh sb="6" eb="8">
      <t>チョウサ</t>
    </rPh>
    <phoneticPr fontId="11"/>
  </si>
  <si>
    <t>ﾀｲﾙ</t>
    <phoneticPr fontId="11"/>
  </si>
  <si>
    <t>ﾘｼﾝ吹付部分(ｹｲｶﾙ板面)</t>
    <rPh sb="3" eb="5">
      <t>フキツケ</t>
    </rPh>
    <rPh sb="5" eb="7">
      <t>ブブン</t>
    </rPh>
    <rPh sb="12" eb="13">
      <t>イタ</t>
    </rPh>
    <rPh sb="13" eb="14">
      <t>メン</t>
    </rPh>
    <phoneticPr fontId="11"/>
  </si>
  <si>
    <t>積込み</t>
    <rPh sb="0" eb="2">
      <t>ツミコ</t>
    </rPh>
    <phoneticPr fontId="11"/>
  </si>
  <si>
    <t>運搬</t>
    <rPh sb="0" eb="2">
      <t>ウンパン</t>
    </rPh>
    <phoneticPr fontId="11"/>
  </si>
  <si>
    <t>処分</t>
    <rPh sb="0" eb="2">
      <t>ショブン</t>
    </rPh>
    <phoneticPr fontId="11"/>
  </si>
  <si>
    <t>30×10</t>
  </si>
  <si>
    <t>20×10</t>
  </si>
  <si>
    <t>15×10</t>
  </si>
  <si>
    <t>5.1*0.03*0.01</t>
    <phoneticPr fontId="11"/>
  </si>
  <si>
    <t>428*0.02*0.01</t>
    <phoneticPr fontId="11"/>
  </si>
  <si>
    <t>199*0.015*0.01</t>
    <phoneticPr fontId="11"/>
  </si>
  <si>
    <t>廃ﾌﾟﾗ</t>
    <rPh sb="0" eb="1">
      <t>ハイ</t>
    </rPh>
    <phoneticPr fontId="11"/>
  </si>
  <si>
    <t>交通誘導員</t>
    <rPh sb="4" eb="5">
      <t>イン</t>
    </rPh>
    <phoneticPr fontId="11"/>
  </si>
  <si>
    <t>ｶﾞﾗｽｼｰﾙ</t>
  </si>
  <si>
    <t>下地処理(付着物除去)</t>
    <rPh sb="0" eb="2">
      <t>シタジ</t>
    </rPh>
    <rPh sb="2" eb="4">
      <t>ショリ</t>
    </rPh>
    <rPh sb="5" eb="7">
      <t>フチャク</t>
    </rPh>
    <rPh sb="7" eb="8">
      <t>ブツ</t>
    </rPh>
    <rPh sb="8" eb="10">
      <t>ジョキョ</t>
    </rPh>
    <phoneticPr fontId="11"/>
  </si>
  <si>
    <t>内樋,軒樋</t>
    <rPh sb="0" eb="1">
      <t>ウチ</t>
    </rPh>
    <rPh sb="1" eb="2">
      <t>トイ</t>
    </rPh>
    <rPh sb="3" eb="4">
      <t>ノキ</t>
    </rPh>
    <rPh sb="4" eb="5">
      <t>トイ</t>
    </rPh>
    <phoneticPr fontId="11"/>
  </si>
  <si>
    <t>養生管φ150</t>
    <rPh sb="0" eb="2">
      <t>ヨウジョウ</t>
    </rPh>
    <rPh sb="2" eb="3">
      <t>カン</t>
    </rPh>
    <phoneticPr fontId="11"/>
  </si>
  <si>
    <t>建具</t>
    <rPh sb="0" eb="2">
      <t>タテグ</t>
    </rPh>
    <phoneticPr fontId="11"/>
  </si>
  <si>
    <t>電気盤</t>
    <rPh sb="0" eb="2">
      <t>デンキ</t>
    </rPh>
    <rPh sb="2" eb="3">
      <t>バン</t>
    </rPh>
    <phoneticPr fontId="11"/>
  </si>
  <si>
    <t>ｔ</t>
  </si>
  <si>
    <t>改修用竪引きﾄﾞﾚｰﾝφ90(撤去共)</t>
    <rPh sb="0" eb="2">
      <t>カイシュウ</t>
    </rPh>
    <rPh sb="2" eb="3">
      <t>ヨウ</t>
    </rPh>
    <rPh sb="3" eb="4">
      <t>タテ</t>
    </rPh>
    <rPh sb="4" eb="5">
      <t>ヒ</t>
    </rPh>
    <rPh sb="15" eb="17">
      <t>テッキョ</t>
    </rPh>
    <rPh sb="17" eb="18">
      <t>トモ</t>
    </rPh>
    <phoneticPr fontId="11"/>
  </si>
  <si>
    <t>角型120(前高)金物共(撤去共)</t>
    <rPh sb="0" eb="1">
      <t>カク</t>
    </rPh>
    <rPh sb="1" eb="2">
      <t>カタ</t>
    </rPh>
    <rPh sb="6" eb="7">
      <t>マエ</t>
    </rPh>
    <rPh sb="7" eb="8">
      <t>タカ</t>
    </rPh>
    <rPh sb="9" eb="11">
      <t>カナモノ</t>
    </rPh>
    <rPh sb="11" eb="12">
      <t>トモ</t>
    </rPh>
    <rPh sb="13" eb="15">
      <t>テッキョ</t>
    </rPh>
    <rPh sb="15" eb="16">
      <t>トモ</t>
    </rPh>
    <phoneticPr fontId="11"/>
  </si>
  <si>
    <t>0.1*1.1</t>
    <phoneticPr fontId="11"/>
  </si>
  <si>
    <t>Ⅱ，</t>
    <phoneticPr fontId="1"/>
  </si>
  <si>
    <t>Ⅲ，</t>
    <phoneticPr fontId="1"/>
  </si>
  <si>
    <t>端数処理</t>
    <rPh sb="0" eb="2">
      <t>ハスウ</t>
    </rPh>
    <rPh sb="2" eb="4">
      <t>ショリ</t>
    </rPh>
    <phoneticPr fontId="1"/>
  </si>
  <si>
    <t>積上げ共通仮設費</t>
    <rPh sb="7" eb="8">
      <t>ヒ</t>
    </rPh>
    <phoneticPr fontId="11"/>
  </si>
  <si>
    <t xml:space="preserve"> 交通誘導警備員B</t>
    <rPh sb="5" eb="7">
      <t>ケイビ</t>
    </rPh>
    <phoneticPr fontId="11"/>
  </si>
  <si>
    <t>直接仮設工事</t>
    <phoneticPr fontId="11"/>
  </si>
  <si>
    <t>防水改修工事</t>
  </si>
  <si>
    <t>防水改修工事</t>
    <phoneticPr fontId="11"/>
  </si>
  <si>
    <t>外壁改修工事</t>
    <phoneticPr fontId="11"/>
  </si>
  <si>
    <t>塗装改修工事</t>
    <rPh sb="0" eb="2">
      <t>トソウ</t>
    </rPh>
    <rPh sb="2" eb="4">
      <t>カイシュウ</t>
    </rPh>
    <phoneticPr fontId="11"/>
  </si>
  <si>
    <t>植栽改修工事</t>
    <phoneticPr fontId="11"/>
  </si>
  <si>
    <t>発生材処理</t>
    <phoneticPr fontId="11"/>
  </si>
  <si>
    <t>空調設備工事</t>
    <phoneticPr fontId="11"/>
  </si>
  <si>
    <t xml:space="preserve"> 建地幅900</t>
    <rPh sb="1" eb="2">
      <t>タ</t>
    </rPh>
    <rPh sb="2" eb="3">
      <t>チ</t>
    </rPh>
    <rPh sb="3" eb="4">
      <t>ハバ</t>
    </rPh>
    <phoneticPr fontId="11"/>
  </si>
  <si>
    <t xml:space="preserve"> 昇降足場共</t>
    <rPh sb="1" eb="3">
      <t>ショウコウ</t>
    </rPh>
    <rPh sb="3" eb="5">
      <t>アシバ</t>
    </rPh>
    <rPh sb="5" eb="6">
      <t>トモ</t>
    </rPh>
    <phoneticPr fontId="11"/>
  </si>
  <si>
    <t xml:space="preserve"> 建地幅600</t>
    <rPh sb="1" eb="2">
      <t>タ</t>
    </rPh>
    <rPh sb="2" eb="3">
      <t>チ</t>
    </rPh>
    <rPh sb="3" eb="4">
      <t>ハバ</t>
    </rPh>
    <phoneticPr fontId="11"/>
  </si>
  <si>
    <t>3ｹ月</t>
    <rPh sb="2" eb="3">
      <t>ツキ</t>
    </rPh>
    <phoneticPr fontId="11"/>
  </si>
  <si>
    <t xml:space="preserve"> 防音ｼｰﾄ張り</t>
    <rPh sb="1" eb="3">
      <t>ボウオン</t>
    </rPh>
    <rPh sb="6" eb="7">
      <t>ハ</t>
    </rPh>
    <phoneticPr fontId="11"/>
  </si>
  <si>
    <t xml:space="preserve"> ﾒｯｼｭｼｰﾄ張り</t>
    <rPh sb="8" eb="9">
      <t>ハ</t>
    </rPh>
    <phoneticPr fontId="11"/>
  </si>
  <si>
    <t xml:space="preserve"> W900×H1200</t>
    <phoneticPr fontId="11"/>
  </si>
  <si>
    <t>撤去共</t>
    <rPh sb="0" eb="2">
      <t>テッキョ</t>
    </rPh>
    <rPh sb="2" eb="3">
      <t>トモ</t>
    </rPh>
    <phoneticPr fontId="11"/>
  </si>
  <si>
    <t xml:space="preserve"> 付着物除去･水洗い</t>
    <phoneticPr fontId="11"/>
  </si>
  <si>
    <t xml:space="preserve"> ﾎﾟﾘﾏｰｾﾒﾝﾄﾍﾟｰｽﾄ</t>
    <phoneticPr fontId="11"/>
  </si>
  <si>
    <t xml:space="preserve"> L4X　X-2</t>
    <phoneticPr fontId="11"/>
  </si>
  <si>
    <t xml:space="preserve"> PU-2 30×10</t>
    <phoneticPr fontId="11"/>
  </si>
  <si>
    <t xml:space="preserve"> PU-2 20×10</t>
    <phoneticPr fontId="11"/>
  </si>
  <si>
    <t xml:space="preserve"> PU-2 15×10</t>
    <phoneticPr fontId="11"/>
  </si>
  <si>
    <t xml:space="preserve"> MS-2 20×10</t>
    <phoneticPr fontId="11"/>
  </si>
  <si>
    <t xml:space="preserve"> MS-2 15×10</t>
    <phoneticPr fontId="11"/>
  </si>
  <si>
    <t xml:space="preserve"> 付着物除去･水洗い</t>
    <rPh sb="1" eb="3">
      <t>フチャク</t>
    </rPh>
    <rPh sb="3" eb="4">
      <t>ブツ</t>
    </rPh>
    <rPh sb="4" eb="6">
      <t>ジョキョ</t>
    </rPh>
    <rPh sb="7" eb="9">
      <t>ミズアラ</t>
    </rPh>
    <phoneticPr fontId="11"/>
  </si>
  <si>
    <t xml:space="preserve"> ｱﾝｶｰﾋﾟﾝﾆﾝｸﾞ部分ｴﾎﾟｷｼ樹脂注入工法</t>
    <rPh sb="12" eb="14">
      <t>ブブン</t>
    </rPh>
    <rPh sb="19" eb="21">
      <t>ジュシ</t>
    </rPh>
    <rPh sb="21" eb="23">
      <t>チュウニュウ</t>
    </rPh>
    <rPh sb="23" eb="25">
      <t>コウホウ</t>
    </rPh>
    <phoneticPr fontId="11"/>
  </si>
  <si>
    <t xml:space="preserve"> ﾎﾟﾘﾏｰｾﾒﾝﾄﾓﾙﾀﾙ充填工法</t>
    <rPh sb="14" eb="16">
      <t>ジュウテン</t>
    </rPh>
    <rPh sb="16" eb="18">
      <t>コウホウ</t>
    </rPh>
    <phoneticPr fontId="11"/>
  </si>
  <si>
    <t xml:space="preserve"> ﾍﾟｰﾊﾟｰ研磨</t>
    <rPh sb="7" eb="9">
      <t>ケンマ</t>
    </rPh>
    <phoneticPr fontId="11"/>
  </si>
  <si>
    <t xml:space="preserve"> 厚膜型弾性ｳﾚﾀﾝ樹脂系塗床</t>
    <rPh sb="1" eb="2">
      <t>アツ</t>
    </rPh>
    <rPh sb="2" eb="4">
      <t>マクガタ</t>
    </rPh>
    <rPh sb="4" eb="6">
      <t>ダンセイ</t>
    </rPh>
    <rPh sb="10" eb="12">
      <t>ジュシ</t>
    </rPh>
    <rPh sb="12" eb="13">
      <t>ケイ</t>
    </rPh>
    <rPh sb="13" eb="15">
      <t>ヌリユカ</t>
    </rPh>
    <phoneticPr fontId="11"/>
  </si>
  <si>
    <t xml:space="preserve"> (ｸｲｯｸﾎﾞﾝﾃﾞ工法 ㈱ABC商会同等品)</t>
    <rPh sb="11" eb="13">
      <t>コウホウ</t>
    </rPh>
    <rPh sb="18" eb="20">
      <t>ショウカイ</t>
    </rPh>
    <rPh sb="20" eb="23">
      <t>ドウトウヒン</t>
    </rPh>
    <phoneticPr fontId="11"/>
  </si>
  <si>
    <t xml:space="preserve"> 厚膜型ｴﾎﾟｷｼ樹脂塗床</t>
    <rPh sb="1" eb="2">
      <t>アツ</t>
    </rPh>
    <rPh sb="2" eb="3">
      <t>マク</t>
    </rPh>
    <rPh sb="3" eb="4">
      <t>カタ</t>
    </rPh>
    <rPh sb="9" eb="11">
      <t>ジュシ</t>
    </rPh>
    <rPh sb="11" eb="12">
      <t>ヌリ</t>
    </rPh>
    <rPh sb="12" eb="13">
      <t>ユカ</t>
    </rPh>
    <phoneticPr fontId="11"/>
  </si>
  <si>
    <t xml:space="preserve"> (ｹﾐｸﾘｰﾄEﾍﾟｰｽﾄ防滑工法t2.0㎜ ㈱ABC商会同等品)</t>
    <rPh sb="14" eb="16">
      <t>ボウカツ</t>
    </rPh>
    <rPh sb="16" eb="18">
      <t>コウホウ</t>
    </rPh>
    <rPh sb="28" eb="30">
      <t>ショウカイ</t>
    </rPh>
    <rPh sb="30" eb="33">
      <t>ドウトウヒン</t>
    </rPh>
    <phoneticPr fontId="11"/>
  </si>
  <si>
    <t xml:space="preserve"> 付着物除去</t>
    <rPh sb="1" eb="3">
      <t>フチャク</t>
    </rPh>
    <rPh sb="3" eb="4">
      <t>ブツ</t>
    </rPh>
    <rPh sb="4" eb="6">
      <t>ジョキョ</t>
    </rPh>
    <phoneticPr fontId="11"/>
  </si>
  <si>
    <t xml:space="preserve"> 自動式低圧樹脂注入工法</t>
    <rPh sb="1" eb="3">
      <t>ジドウ</t>
    </rPh>
    <rPh sb="3" eb="4">
      <t>シキ</t>
    </rPh>
    <rPh sb="4" eb="6">
      <t>テイアツ</t>
    </rPh>
    <rPh sb="6" eb="8">
      <t>ジュシ</t>
    </rPh>
    <rPh sb="8" eb="10">
      <t>チュウニュウ</t>
    </rPh>
    <rPh sb="10" eb="12">
      <t>コウホウ</t>
    </rPh>
    <phoneticPr fontId="11"/>
  </si>
  <si>
    <t xml:space="preserve"> C-2</t>
    <phoneticPr fontId="11"/>
  </si>
  <si>
    <t xml:space="preserve"> E</t>
    <phoneticPr fontId="11"/>
  </si>
  <si>
    <t xml:space="preserve"> 吹付</t>
    <rPh sb="1" eb="3">
      <t>フキツケ</t>
    </rPh>
    <phoneticPr fontId="11"/>
  </si>
  <si>
    <t xml:space="preserve"> ｱｸﾘﾙｼﾘｺﾝ樹脂系3分艶(ｸﾘﾔｰ仕上げ)</t>
    <rPh sb="9" eb="11">
      <t>ジュシ</t>
    </rPh>
    <rPh sb="11" eb="12">
      <t>ケイ</t>
    </rPh>
    <rPh sb="13" eb="14">
      <t>ブ</t>
    </rPh>
    <rPh sb="14" eb="15">
      <t>ツヤ</t>
    </rPh>
    <rPh sb="20" eb="22">
      <t>シア</t>
    </rPh>
    <phoneticPr fontId="11"/>
  </si>
  <si>
    <t xml:space="preserve"> (高浸透形吸水防止ｺﾝｸﾘｰﾄ打放し工法)</t>
    <rPh sb="2" eb="3">
      <t>コウ</t>
    </rPh>
    <rPh sb="3" eb="5">
      <t>シントウ</t>
    </rPh>
    <rPh sb="5" eb="6">
      <t>カタチ</t>
    </rPh>
    <rPh sb="6" eb="8">
      <t>キュウスイ</t>
    </rPh>
    <rPh sb="8" eb="10">
      <t>ボウシ</t>
    </rPh>
    <rPh sb="16" eb="17">
      <t>ウ</t>
    </rPh>
    <rPh sb="17" eb="18">
      <t>ハナ</t>
    </rPh>
    <rPh sb="19" eb="21">
      <t>コウホウ</t>
    </rPh>
    <phoneticPr fontId="11"/>
  </si>
  <si>
    <t xml:space="preserve"> RB種</t>
    <rPh sb="3" eb="4">
      <t>シュ</t>
    </rPh>
    <phoneticPr fontId="11"/>
  </si>
  <si>
    <t xml:space="preserve"> E種</t>
    <rPh sb="2" eb="3">
      <t>シュ</t>
    </rPh>
    <phoneticPr fontId="11"/>
  </si>
  <si>
    <t xml:space="preserve"> B種、3級</t>
    <rPh sb="2" eb="3">
      <t>シュ</t>
    </rPh>
    <rPh sb="5" eb="6">
      <t>キュウ</t>
    </rPh>
    <phoneticPr fontId="11"/>
  </si>
  <si>
    <t xml:space="preserve"> ﾄﾞﾚｰﾝ</t>
    <phoneticPr fontId="11"/>
  </si>
  <si>
    <t xml:space="preserve"> 廃ﾌﾟﾗ</t>
    <rPh sb="1" eb="2">
      <t>ハイ</t>
    </rPh>
    <phoneticPr fontId="11"/>
  </si>
  <si>
    <t xml:space="preserve"> 冷房3.2kw,暖房4.5kw</t>
    <rPh sb="1" eb="3">
      <t>レイボウ</t>
    </rPh>
    <rPh sb="9" eb="11">
      <t>ダンボウ</t>
    </rPh>
    <phoneticPr fontId="11"/>
  </si>
  <si>
    <t xml:space="preserve"> 冷房2.5kw,暖房3.6kw</t>
    <rPh sb="1" eb="3">
      <t>レイボウ</t>
    </rPh>
    <rPh sb="9" eb="11">
      <t>ダンボウ</t>
    </rPh>
    <phoneticPr fontId="11"/>
  </si>
  <si>
    <t>131+82.2</t>
    <phoneticPr fontId="11"/>
  </si>
  <si>
    <t xml:space="preserve"> 既設目皿,ｽﾄﾚｰﾅｰ撤去共</t>
    <rPh sb="1" eb="3">
      <t>キセツ</t>
    </rPh>
    <rPh sb="3" eb="5">
      <t>メザラ</t>
    </rPh>
    <rPh sb="12" eb="14">
      <t>テッキョ</t>
    </rPh>
    <rPh sb="14" eb="15">
      <t>トモ</t>
    </rPh>
    <phoneticPr fontId="11"/>
  </si>
  <si>
    <t xml:space="preserve"> 角型120(前高)金物共，既設撤去共</t>
    <rPh sb="1" eb="2">
      <t>カク</t>
    </rPh>
    <rPh sb="2" eb="3">
      <t>カタ</t>
    </rPh>
    <rPh sb="7" eb="8">
      <t>マエ</t>
    </rPh>
    <rPh sb="8" eb="9">
      <t>タカ</t>
    </rPh>
    <rPh sb="10" eb="12">
      <t>カナモノ</t>
    </rPh>
    <rPh sb="12" eb="13">
      <t>トモ</t>
    </rPh>
    <rPh sb="14" eb="16">
      <t>キセツ</t>
    </rPh>
    <rPh sb="16" eb="18">
      <t>テッキョ</t>
    </rPh>
    <rPh sb="18" eb="19">
      <t>トモ</t>
    </rPh>
    <phoneticPr fontId="11"/>
  </si>
  <si>
    <t xml:space="preserve"> 既設ｶﾞﾗｽﾋﾞｰﾄ撤去共</t>
    <rPh sb="1" eb="3">
      <t>キセツ</t>
    </rPh>
    <rPh sb="11" eb="13">
      <t>テッキョ</t>
    </rPh>
    <rPh sb="13" eb="14">
      <t>トモ</t>
    </rPh>
    <phoneticPr fontId="11"/>
  </si>
  <si>
    <t>外装厚塗材E</t>
    <rPh sb="0" eb="2">
      <t>ガイソウ</t>
    </rPh>
    <rPh sb="2" eb="3">
      <t>アツ</t>
    </rPh>
    <rPh sb="3" eb="4">
      <t>ヌリ</t>
    </rPh>
    <rPh sb="4" eb="5">
      <t>ザイ</t>
    </rPh>
    <phoneticPr fontId="11"/>
  </si>
  <si>
    <t>ｳﾚﾀﾝ系</t>
    <rPh sb="4" eb="5">
      <t>ケイ</t>
    </rPh>
    <phoneticPr fontId="11"/>
  </si>
  <si>
    <t xml:space="preserve"> ｳﾚﾀﾝ系</t>
    <rPh sb="5" eb="6">
      <t>ケイ</t>
    </rPh>
    <phoneticPr fontId="11"/>
  </si>
  <si>
    <t>凸部処理</t>
    <rPh sb="0" eb="2">
      <t>トツブ</t>
    </rPh>
    <rPh sb="2" eb="4">
      <t>ショリ</t>
    </rPh>
    <phoneticPr fontId="11"/>
  </si>
  <si>
    <t>大屋根,唐草共</t>
    <rPh sb="0" eb="3">
      <t>オオヤネ</t>
    </rPh>
    <rPh sb="4" eb="6">
      <t>カラクサ</t>
    </rPh>
    <rPh sb="6" eb="7">
      <t>トモ</t>
    </rPh>
    <phoneticPr fontId="11"/>
  </si>
  <si>
    <t>庇,唐草共</t>
    <rPh sb="0" eb="1">
      <t>ヒサシ</t>
    </rPh>
    <rPh sb="2" eb="4">
      <t>カラクサ</t>
    </rPh>
    <rPh sb="4" eb="5">
      <t>トモ</t>
    </rPh>
    <phoneticPr fontId="11"/>
  </si>
  <si>
    <t>Ⅳ，</t>
    <phoneticPr fontId="1"/>
  </si>
  <si>
    <t>既存塗膜研削処理</t>
  </si>
  <si>
    <t>既存塗膜研削処理</t>
    <phoneticPr fontId="11"/>
  </si>
  <si>
    <t>(ﾗｲﾅｯｸｽ研削処理　㈱ABC商会　同等品)</t>
    <phoneticPr fontId="11"/>
  </si>
  <si>
    <t xml:space="preserve"> (ﾗｲﾅｯｸｽ研削処理　㈱ABC商会　同等品)</t>
    <phoneticPr fontId="11"/>
  </si>
  <si>
    <t>下塗,上塗り</t>
    <rPh sb="0" eb="2">
      <t>シタヌ</t>
    </rPh>
    <rPh sb="3" eb="4">
      <t>ウエ</t>
    </rPh>
    <rPh sb="4" eb="5">
      <t>ヌ</t>
    </rPh>
    <phoneticPr fontId="11"/>
  </si>
  <si>
    <t>吸水防止処理,補修塗共</t>
    <rPh sb="7" eb="9">
      <t>ホシュウ</t>
    </rPh>
    <rPh sb="9" eb="10">
      <t>ヌリ</t>
    </rPh>
    <rPh sb="10" eb="11">
      <t>トモ</t>
    </rPh>
    <phoneticPr fontId="11"/>
  </si>
  <si>
    <t xml:space="preserve"> (ｶﾗｰﾄｯﾌﾟDL-SＴ工法 ㈱ABC商会同等品)</t>
    <rPh sb="14" eb="16">
      <t>コウホウ</t>
    </rPh>
    <rPh sb="21" eb="23">
      <t>ショウカイ</t>
    </rPh>
    <rPh sb="23" eb="26">
      <t>ドウトウヒン</t>
    </rPh>
    <phoneticPr fontId="11"/>
  </si>
  <si>
    <t>(ｶﾗｰﾄｯﾌﾟDL-SＴ工法 ㈱ABC商会同等品)</t>
    <rPh sb="13" eb="15">
      <t>コウホウ</t>
    </rPh>
    <rPh sb="20" eb="22">
      <t>ショウカイ</t>
    </rPh>
    <rPh sb="22" eb="25">
      <t>ドウトウヒン</t>
    </rPh>
    <phoneticPr fontId="11"/>
  </si>
  <si>
    <t>高木(伐根共)</t>
    <rPh sb="0" eb="1">
      <t>タカ</t>
    </rPh>
    <rPh sb="1" eb="2">
      <t>キ</t>
    </rPh>
    <rPh sb="3" eb="5">
      <t>バッコン</t>
    </rPh>
    <rPh sb="5" eb="6">
      <t>トモ</t>
    </rPh>
    <phoneticPr fontId="11"/>
  </si>
  <si>
    <t>幹周35.0㎝,H=4.5ｍ,枝張り=3.5ｍ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</si>
  <si>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本</t>
    <rPh sb="0" eb="1">
      <t>ホン</t>
    </rPh>
    <phoneticPr fontId="11"/>
  </si>
  <si>
    <t>幹周40.0㎝,H=3.0ｍ,枝張り=2.0ｍ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</si>
  <si>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幹周45.0㎝,H=5.0ｍ,枝張り=5.0ｍ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</si>
  <si>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幹周30.0㎝,H=5.0ｍ,枝張り=2.0ｍ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</si>
  <si>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幹周40.0㎝,H=7.0ｍ,枝張り=4.5ｍ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</si>
  <si>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幹周10.0㎝,H=2.2ｍ,枝張り=1.2ｍ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</si>
  <si>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幹周30.0㎝,H=4.0ｍ,枝張り=3.5ｍ</t>
    <rPh sb="0" eb="1">
      <t>ミキ</t>
    </rPh>
    <rPh sb="1" eb="2">
      <t>シュウ</t>
    </rPh>
    <rPh sb="15" eb="16">
      <t>エダ</t>
    </rPh>
    <rPh sb="16" eb="17">
      <t>ハ</t>
    </rPh>
    <phoneticPr fontId="11"/>
  </si>
  <si>
    <t>低木寄せ植え伐採(伐根共)</t>
    <rPh sb="0" eb="2">
      <t>テイボク</t>
    </rPh>
    <rPh sb="2" eb="3">
      <t>ヨ</t>
    </rPh>
    <rPh sb="4" eb="5">
      <t>ウ</t>
    </rPh>
    <rPh sb="6" eb="8">
      <t>バッサイ</t>
    </rPh>
    <rPh sb="9" eb="11">
      <t>バッコン</t>
    </rPh>
    <rPh sb="11" eb="12">
      <t>トモ</t>
    </rPh>
    <phoneticPr fontId="11"/>
  </si>
  <si>
    <t>5*0.6</t>
    <phoneticPr fontId="11"/>
  </si>
  <si>
    <t>処分費</t>
    <rPh sb="0" eb="2">
      <t>ショブン</t>
    </rPh>
    <rPh sb="2" eb="3">
      <t>ヒ</t>
    </rPh>
    <phoneticPr fontId="11"/>
  </si>
  <si>
    <t>運搬費共</t>
    <rPh sb="0" eb="2">
      <t>ウンパン</t>
    </rPh>
    <rPh sb="2" eb="3">
      <t>ヒ</t>
    </rPh>
    <rPh sb="3" eb="4">
      <t>トモ</t>
    </rPh>
    <phoneticPr fontId="11"/>
  </si>
  <si>
    <t xml:space="preserve"> 幹周35.0㎝,H=4.5ｍ,枝張り=3.5ｍ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</si>
  <si>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幹周40.0㎝,H=3.0ｍ,枝張り=2.0ｍ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</si>
  <si>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幹周45.0㎝,H=5.0ｍ,枝張り=5.0ｍ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</si>
  <si>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幹周30.0㎝,H=5.0ｍ,枝張り=2.0ｍ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</si>
  <si>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幹周40.0㎝,H=7.0ｍ,枝張り=4.5ｍ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</si>
  <si>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幹周10.0㎝,H=2.2ｍ,枝張り=1.2ｍ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</si>
  <si>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幹周30.0㎝,H=4.0ｍ,枝張り=3.5ｍ</t>
    <rPh sb="1" eb="2">
      <t>ミキ</t>
    </rPh>
    <rPh sb="2" eb="3">
      <t>シュウ</t>
    </rPh>
    <rPh sb="16" eb="17">
      <t>エダ</t>
    </rPh>
    <rPh sb="17" eb="18">
      <t>ハ</t>
    </rPh>
    <phoneticPr fontId="11"/>
  </si>
  <si>
    <t xml:space="preserve"> 運搬費共</t>
    <rPh sb="1" eb="3">
      <t>ウンパン</t>
    </rPh>
    <rPh sb="3" eb="4">
      <t>ヒ</t>
    </rPh>
    <rPh sb="4" eb="5">
      <t>トモ</t>
    </rPh>
    <phoneticPr fontId="11"/>
  </si>
  <si>
    <t>5×5</t>
    <phoneticPr fontId="11"/>
  </si>
  <si>
    <t>(3.71*2*4+4.21*2*4+4.41*2*4)*0.005*0.005</t>
    <phoneticPr fontId="11"/>
  </si>
  <si>
    <t>物件名：災害待機下山手宿舎計画修繕工事</t>
    <rPh sb="0" eb="2">
      <t>ブッケン</t>
    </rPh>
    <rPh sb="2" eb="3">
      <t>メイ</t>
    </rPh>
    <rPh sb="4" eb="6">
      <t>サイガイ</t>
    </rPh>
    <rPh sb="6" eb="8">
      <t>タイキ</t>
    </rPh>
    <rPh sb="8" eb="9">
      <t>シタ</t>
    </rPh>
    <rPh sb="9" eb="11">
      <t>ヤマテ</t>
    </rPh>
    <rPh sb="11" eb="13">
      <t>シュクシャ</t>
    </rPh>
    <rPh sb="13" eb="15">
      <t>ケイカク</t>
    </rPh>
    <rPh sb="15" eb="17">
      <t>シュウゼン</t>
    </rPh>
    <rPh sb="17" eb="19">
      <t>コウジ</t>
    </rPh>
    <phoneticPr fontId="11"/>
  </si>
  <si>
    <t>災害待機下山手宿舎計画修繕工事</t>
    <rPh sb="0" eb="2">
      <t>サイガイ</t>
    </rPh>
    <rPh sb="2" eb="4">
      <t>タイキ</t>
    </rPh>
    <rPh sb="4" eb="7">
      <t>シモヤマテ</t>
    </rPh>
    <rPh sb="7" eb="9">
      <t>シュクシャ</t>
    </rPh>
    <rPh sb="9" eb="13">
      <t>ケイカクシュウゼン</t>
    </rPh>
    <rPh sb="13" eb="15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</si>
</sst>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;[Red]\-&quot;¥&quot;#,##0"/>
    <numFmt numFmtId="177" formatCode="0.0"/>
    <numFmt numFmtId="178" formatCode="0.0%"/>
    <numFmt numFmtId="179" formatCode="#,##0.0"/>
    <numFmt numFmtId="180" formatCode="0.00_);[Red]\(0.00\)"/>
    <numFmt numFmtId="181" formatCode="#,##0.0;[Red]\-#,##0.0"/>
    <numFmt numFmtId="182" formatCode="0.000_);[Red]\(0.000\)"/>
  </numFmts>
  <fonts count="32">
    <font>
      <sz val="10.05000000000000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0.050000000000001"/>
      <name val="ＭＳ 明朝"/>
      <family val="1"/>
      <charset val="128"/>
    </font>
    <font>
      <sz val="10.050000000000001"/>
      <name val="ＭＳ 明朝"/>
      <family val="1"/>
      <charset val="128"/>
    </font>
    <font>
      <b/>
      <u/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05000000000000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u/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9"/>
      <name val="Times New Roman"/>
      <family val="1"/>
    </font>
    <font>
      <sz val="8"/>
      <name val="明朝"/>
      <family val="1"/>
      <charset val="128"/>
    </font>
    <font>
      <sz val="11"/>
      <name val="ＨＧ丸ゴシックM"/>
      <family val="3"/>
      <charset val="128"/>
    </font>
    <font>
      <sz val="10"/>
      <name val="明朝"/>
      <family val="1"/>
      <charset val="128"/>
    </font>
    <font>
      <sz val="10"/>
      <name val="Arial"/>
      <family val="2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sz val="11"/>
      <color indexed="8"/>
      <name val="ＭＳ Ｐゴシック"/>
      <family val="3"/>
      <charset val="128"/>
    </font>
    <font>
      <i/>
      <sz val="11"/>
      <name val="ＭＳ 明朝"/>
      <family val="1"/>
      <charset val="128"/>
    </font>
    <font>
      <b/>
      <i/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.050000000000001"/>
      <color rgb="FFFF0000"/>
      <name val="ＭＳ 明朝"/>
      <family val="1"/>
      <charset val="128"/>
    </font>
    <font>
      <b/>
      <u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7">
    <xf numFmtId="0" fontId="0" fillId="0" borderId="0"/>
    <xf numFmtId="0" fontId="19" fillId="0" borderId="0"/>
    <xf numFmtId="0" fontId="19" fillId="0" borderId="0"/>
    <xf numFmtId="0" fontId="20" fillId="0" borderId="0"/>
    <xf numFmtId="4" fontId="21" fillId="0" borderId="0">
      <alignment horizontal="right"/>
    </xf>
    <xf numFmtId="4" fontId="22" fillId="0" borderId="0">
      <alignment horizontal="right"/>
    </xf>
    <xf numFmtId="0" fontId="23" fillId="0" borderId="0">
      <alignment horizontal="left"/>
    </xf>
    <xf numFmtId="0" fontId="24" fillId="0" borderId="0"/>
    <xf numFmtId="0" fontId="16" fillId="0" borderId="0">
      <alignment horizontal="center"/>
    </xf>
    <xf numFmtId="0" fontId="17" fillId="0" borderId="0" applyFill="0" applyBorder="0"/>
    <xf numFmtId="9" fontId="1" fillId="0" borderId="0" applyFont="0" applyFill="0" applyBorder="0" applyAlignment="0" applyProtection="0"/>
    <xf numFmtId="0" fontId="1" fillId="0" borderId="1"/>
    <xf numFmtId="0" fontId="1" fillId="0" borderId="1"/>
    <xf numFmtId="0" fontId="18" fillId="0" borderId="0"/>
    <xf numFmtId="38" fontId="1" fillId="0" borderId="0" applyFont="0" applyFill="0" applyBorder="0" applyAlignment="0" applyProtection="0"/>
    <xf numFmtId="40" fontId="15" fillId="0" borderId="0" applyFont="0" applyFill="0" applyBorder="0" applyAlignment="0" applyProtection="0">
      <alignment vertical="center"/>
    </xf>
    <xf numFmtId="40" fontId="15" fillId="0" borderId="0" applyFont="0" applyFill="0" applyBorder="0" applyAlignment="0" applyProtection="0">
      <alignment vertical="center"/>
    </xf>
    <xf numFmtId="40" fontId="15" fillId="0" borderId="0" applyFont="0" applyFill="0" applyBorder="0" applyAlignment="0" applyProtection="0">
      <alignment vertical="center"/>
    </xf>
    <xf numFmtId="40" fontId="15" fillId="0" borderId="0" applyFont="0" applyFill="0" applyBorder="0" applyAlignment="0" applyProtection="0">
      <alignment vertical="center"/>
    </xf>
    <xf numFmtId="40" fontId="15" fillId="0" borderId="0" applyFont="0" applyFill="0" applyBorder="0" applyAlignment="0" applyProtection="0">
      <alignment vertical="center"/>
    </xf>
    <xf numFmtId="40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7" fillId="0" borderId="0"/>
    <xf numFmtId="0" fontId="1" fillId="0" borderId="0"/>
    <xf numFmtId="0" fontId="12" fillId="0" borderId="0" applyNumberFormat="0"/>
  </cellStyleXfs>
  <cellXfs count="318">
    <xf numFmtId="0" fontId="0" fillId="2" borderId="0" xfId="0" applyFill="1"/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/>
    <xf numFmtId="3" fontId="0" fillId="2" borderId="2" xfId="0" applyNumberFormat="1" applyFill="1" applyBorder="1"/>
    <xf numFmtId="3" fontId="0" fillId="2" borderId="3" xfId="0" applyNumberFormat="1" applyFill="1" applyBorder="1"/>
    <xf numFmtId="0" fontId="0" fillId="2" borderId="0" xfId="0" applyFill="1" applyAlignment="1">
      <alignment horizont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right"/>
    </xf>
    <xf numFmtId="3" fontId="4" fillId="2" borderId="3" xfId="0" applyNumberFormat="1" applyFont="1" applyFill="1" applyBorder="1" applyAlignment="1">
      <alignment horizontal="right"/>
    </xf>
    <xf numFmtId="0" fontId="0" fillId="2" borderId="4" xfId="0" applyFill="1" applyBorder="1"/>
    <xf numFmtId="0" fontId="4" fillId="2" borderId="0" xfId="0" applyFont="1" applyFill="1" applyAlignment="1">
      <alignment horizontal="center"/>
    </xf>
    <xf numFmtId="3" fontId="4" fillId="2" borderId="2" xfId="0" applyNumberFormat="1" applyFont="1" applyFill="1" applyBorder="1"/>
    <xf numFmtId="3" fontId="4" fillId="2" borderId="0" xfId="0" applyNumberFormat="1" applyFont="1" applyFill="1"/>
    <xf numFmtId="3" fontId="3" fillId="2" borderId="0" xfId="0" applyNumberFormat="1" applyFont="1" applyFill="1"/>
    <xf numFmtId="0" fontId="4" fillId="2" borderId="2" xfId="0" applyFont="1" applyFill="1" applyBorder="1"/>
    <xf numFmtId="3" fontId="0" fillId="2" borderId="5" xfId="0" applyNumberFormat="1" applyFill="1" applyBorder="1"/>
    <xf numFmtId="0" fontId="4" fillId="2" borderId="6" xfId="0" applyFont="1" applyFill="1" applyBorder="1"/>
    <xf numFmtId="0" fontId="4" fillId="2" borderId="7" xfId="0" applyFont="1" applyFill="1" applyBorder="1"/>
    <xf numFmtId="0" fontId="4" fillId="2" borderId="8" xfId="0" applyFont="1" applyFill="1" applyBorder="1"/>
    <xf numFmtId="0" fontId="4" fillId="2" borderId="9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0" fontId="4" fillId="2" borderId="12" xfId="0" applyFont="1" applyFill="1" applyBorder="1"/>
    <xf numFmtId="0" fontId="4" fillId="2" borderId="13" xfId="0" applyFont="1" applyFill="1" applyBorder="1"/>
    <xf numFmtId="0" fontId="4" fillId="2" borderId="14" xfId="0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0" xfId="0" applyFont="1" applyFill="1" applyAlignment="1">
      <alignment horizontal="left"/>
    </xf>
    <xf numFmtId="9" fontId="4" fillId="2" borderId="8" xfId="0" applyNumberFormat="1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3" fontId="4" fillId="2" borderId="14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2" borderId="2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16" xfId="0" applyFont="1" applyFill="1" applyBorder="1" applyAlignment="1">
      <alignment horizontal="center"/>
    </xf>
    <xf numFmtId="0" fontId="0" fillId="2" borderId="16" xfId="0" applyFill="1" applyBorder="1"/>
    <xf numFmtId="0" fontId="0" fillId="2" borderId="14" xfId="0" applyFill="1" applyBorder="1"/>
    <xf numFmtId="0" fontId="0" fillId="2" borderId="18" xfId="0" applyFill="1" applyBorder="1"/>
    <xf numFmtId="176" fontId="5" fillId="2" borderId="0" xfId="321" applyFont="1" applyFill="1" applyAlignment="1">
      <alignment horizontal="center" vertical="top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3" fontId="4" fillId="2" borderId="19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3" fontId="4" fillId="2" borderId="20" xfId="0" applyNumberFormat="1" applyFont="1" applyFill="1" applyBorder="1" applyAlignment="1">
      <alignment horizontal="center"/>
    </xf>
    <xf numFmtId="0" fontId="4" fillId="2" borderId="17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9" fontId="4" fillId="2" borderId="2" xfId="10" applyFont="1" applyFill="1" applyBorder="1"/>
    <xf numFmtId="0" fontId="4" fillId="0" borderId="6" xfId="0" applyFont="1" applyBorder="1"/>
    <xf numFmtId="0" fontId="4" fillId="0" borderId="15" xfId="0" applyFont="1" applyBorder="1"/>
    <xf numFmtId="0" fontId="4" fillId="0" borderId="7" xfId="0" applyFont="1" applyBorder="1"/>
    <xf numFmtId="3" fontId="4" fillId="0" borderId="3" xfId="0" applyNumberFormat="1" applyFont="1" applyBorder="1"/>
    <xf numFmtId="0" fontId="4" fillId="0" borderId="3" xfId="0" applyFont="1" applyBorder="1"/>
    <xf numFmtId="38" fontId="4" fillId="2" borderId="5" xfId="0" applyNumberFormat="1" applyFont="1" applyFill="1" applyBorder="1"/>
    <xf numFmtId="38" fontId="4" fillId="2" borderId="21" xfId="0" applyNumberFormat="1" applyFont="1" applyFill="1" applyBorder="1"/>
    <xf numFmtId="178" fontId="4" fillId="2" borderId="2" xfId="10" applyNumberFormat="1" applyFont="1" applyFill="1" applyBorder="1"/>
    <xf numFmtId="3" fontId="4" fillId="2" borderId="22" xfId="0" applyNumberFormat="1" applyFont="1" applyFill="1" applyBorder="1" applyAlignment="1">
      <alignment horizontal="right"/>
    </xf>
    <xf numFmtId="10" fontId="0" fillId="2" borderId="0" xfId="10" applyNumberFormat="1" applyFont="1" applyFill="1"/>
    <xf numFmtId="178" fontId="0" fillId="2" borderId="0" xfId="10" applyNumberFormat="1" applyFont="1" applyFill="1"/>
    <xf numFmtId="38" fontId="0" fillId="2" borderId="0" xfId="14" applyFont="1" applyFill="1"/>
    <xf numFmtId="38" fontId="6" fillId="2" borderId="0" xfId="14" applyFont="1" applyFill="1" applyBorder="1"/>
    <xf numFmtId="0" fontId="6" fillId="2" borderId="0" xfId="0" applyFont="1" applyFill="1"/>
    <xf numFmtId="0" fontId="8" fillId="0" borderId="14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38" fontId="8" fillId="0" borderId="0" xfId="14" applyFont="1" applyFill="1" applyAlignment="1">
      <alignment horizontal="right"/>
    </xf>
    <xf numFmtId="3" fontId="8" fillId="0" borderId="0" xfId="0" applyNumberFormat="1" applyFont="1"/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38" fontId="8" fillId="0" borderId="19" xfId="14" applyFont="1" applyFill="1" applyBorder="1" applyAlignment="1">
      <alignment horizontal="center"/>
    </xf>
    <xf numFmtId="3" fontId="8" fillId="0" borderId="19" xfId="0" applyNumberFormat="1" applyFont="1" applyBorder="1" applyAlignment="1">
      <alignment horizontal="center" vertical="center"/>
    </xf>
    <xf numFmtId="3" fontId="8" fillId="0" borderId="20" xfId="0" applyNumberFormat="1" applyFont="1" applyBorder="1" applyAlignment="1">
      <alignment horizontal="center"/>
    </xf>
    <xf numFmtId="0" fontId="8" fillId="0" borderId="18" xfId="0" applyFont="1" applyBorder="1"/>
    <xf numFmtId="0" fontId="8" fillId="0" borderId="10" xfId="0" applyFont="1" applyBorder="1"/>
    <xf numFmtId="0" fontId="8" fillId="0" borderId="11" xfId="0" applyFont="1" applyBorder="1"/>
    <xf numFmtId="0" fontId="8" fillId="0" borderId="2" xfId="0" applyFont="1" applyBorder="1" applyAlignment="1">
      <alignment horizontal="center"/>
    </xf>
    <xf numFmtId="38" fontId="8" fillId="0" borderId="2" xfId="14" applyFont="1" applyFill="1" applyBorder="1" applyAlignment="1">
      <alignment horizontal="right"/>
    </xf>
    <xf numFmtId="3" fontId="8" fillId="0" borderId="2" xfId="0" applyNumberFormat="1" applyFont="1" applyBorder="1"/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right"/>
    </xf>
    <xf numFmtId="0" fontId="8" fillId="0" borderId="16" xfId="0" applyFont="1" applyBorder="1" applyAlignment="1">
      <alignment shrinkToFit="1"/>
    </xf>
    <xf numFmtId="0" fontId="8" fillId="0" borderId="8" xfId="0" applyFont="1" applyBorder="1"/>
    <xf numFmtId="0" fontId="8" fillId="2" borderId="16" xfId="0" applyFont="1" applyFill="1" applyBorder="1"/>
    <xf numFmtId="0" fontId="8" fillId="0" borderId="9" xfId="0" applyFont="1" applyBorder="1"/>
    <xf numFmtId="0" fontId="8" fillId="0" borderId="8" xfId="0" applyFont="1" applyBorder="1" applyAlignment="1">
      <alignment horizontal="right"/>
    </xf>
    <xf numFmtId="0" fontId="8" fillId="0" borderId="21" xfId="0" applyFont="1" applyBorder="1" applyAlignment="1">
      <alignment horizontal="center"/>
    </xf>
    <xf numFmtId="38" fontId="8" fillId="0" borderId="21" xfId="14" applyFont="1" applyFill="1" applyBorder="1" applyAlignment="1">
      <alignment horizontal="right"/>
    </xf>
    <xf numFmtId="3" fontId="8" fillId="0" borderId="25" xfId="0" applyNumberFormat="1" applyFont="1" applyBorder="1"/>
    <xf numFmtId="3" fontId="8" fillId="2" borderId="8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8" fillId="0" borderId="6" xfId="0" applyFont="1" applyBorder="1"/>
    <xf numFmtId="0" fontId="8" fillId="0" borderId="15" xfId="0" applyFont="1" applyBorder="1"/>
    <xf numFmtId="0" fontId="8" fillId="0" borderId="7" xfId="0" applyFont="1" applyBorder="1"/>
    <xf numFmtId="0" fontId="8" fillId="0" borderId="10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38" fontId="8" fillId="0" borderId="26" xfId="14" applyFont="1" applyFill="1" applyBorder="1" applyAlignment="1">
      <alignment horizontal="right"/>
    </xf>
    <xf numFmtId="0" fontId="8" fillId="0" borderId="26" xfId="0" applyFont="1" applyBorder="1" applyAlignment="1">
      <alignment horizontal="right"/>
    </xf>
    <xf numFmtId="0" fontId="8" fillId="0" borderId="2" xfId="0" applyFont="1" applyBorder="1"/>
    <xf numFmtId="0" fontId="8" fillId="0" borderId="16" xfId="0" applyFont="1" applyBorder="1"/>
    <xf numFmtId="3" fontId="8" fillId="0" borderId="27" xfId="0" applyNumberFormat="1" applyFont="1" applyBorder="1" applyAlignment="1">
      <alignment horizontal="center"/>
    </xf>
    <xf numFmtId="38" fontId="8" fillId="0" borderId="28" xfId="14" applyFont="1" applyFill="1" applyBorder="1"/>
    <xf numFmtId="38" fontId="8" fillId="0" borderId="2" xfId="0" applyNumberFormat="1" applyFont="1" applyBorder="1"/>
    <xf numFmtId="179" fontId="8" fillId="0" borderId="17" xfId="0" applyNumberFormat="1" applyFont="1" applyBorder="1" applyAlignment="1">
      <alignment horizontal="right"/>
    </xf>
    <xf numFmtId="38" fontId="8" fillId="0" borderId="29" xfId="14" applyFont="1" applyFill="1" applyBorder="1"/>
    <xf numFmtId="0" fontId="8" fillId="0" borderId="3" xfId="0" applyFont="1" applyBorder="1"/>
    <xf numFmtId="0" fontId="8" fillId="2" borderId="8" xfId="0" applyFont="1" applyFill="1" applyBorder="1"/>
    <xf numFmtId="179" fontId="8" fillId="0" borderId="8" xfId="0" applyNumberFormat="1" applyFont="1" applyBorder="1" applyAlignment="1">
      <alignment horizontal="right"/>
    </xf>
    <xf numFmtId="38" fontId="8" fillId="0" borderId="30" xfId="14" applyFont="1" applyFill="1" applyBorder="1"/>
    <xf numFmtId="3" fontId="8" fillId="0" borderId="0" xfId="0" applyNumberFormat="1" applyFont="1" applyAlignment="1">
      <alignment horizontal="right"/>
    </xf>
    <xf numFmtId="38" fontId="8" fillId="0" borderId="21" xfId="0" applyNumberFormat="1" applyFont="1" applyBorder="1"/>
    <xf numFmtId="3" fontId="8" fillId="0" borderId="8" xfId="0" applyNumberFormat="1" applyFont="1" applyBorder="1" applyAlignment="1">
      <alignment horizontal="right"/>
    </xf>
    <xf numFmtId="0" fontId="8" fillId="0" borderId="12" xfId="0" applyFont="1" applyBorder="1"/>
    <xf numFmtId="0" fontId="8" fillId="0" borderId="13" xfId="0" applyFont="1" applyBorder="1"/>
    <xf numFmtId="38" fontId="8" fillId="0" borderId="31" xfId="0" applyNumberFormat="1" applyFont="1" applyBorder="1"/>
    <xf numFmtId="38" fontId="8" fillId="0" borderId="5" xfId="0" applyNumberFormat="1" applyFont="1" applyBorder="1"/>
    <xf numFmtId="0" fontId="8" fillId="0" borderId="0" xfId="0" applyFont="1" applyAlignment="1">
      <alignment horizontal="left"/>
    </xf>
    <xf numFmtId="38" fontId="8" fillId="0" borderId="0" xfId="14" applyFont="1" applyFill="1" applyBorder="1" applyAlignment="1">
      <alignment horizontal="right"/>
    </xf>
    <xf numFmtId="3" fontId="13" fillId="0" borderId="0" xfId="0" applyNumberFormat="1" applyFont="1"/>
    <xf numFmtId="3" fontId="8" fillId="0" borderId="32" xfId="0" applyNumberFormat="1" applyFont="1" applyBorder="1" applyAlignment="1">
      <alignment horizontal="center"/>
    </xf>
    <xf numFmtId="38" fontId="8" fillId="0" borderId="33" xfId="14" applyFont="1" applyFill="1" applyBorder="1"/>
    <xf numFmtId="0" fontId="8" fillId="2" borderId="14" xfId="0" applyFont="1" applyFill="1" applyBorder="1"/>
    <xf numFmtId="3" fontId="8" fillId="0" borderId="12" xfId="0" applyNumberFormat="1" applyFont="1" applyBorder="1" applyAlignment="1">
      <alignment horizontal="right"/>
    </xf>
    <xf numFmtId="10" fontId="0" fillId="2" borderId="34" xfId="10" applyNumberFormat="1" applyFont="1" applyFill="1" applyBorder="1"/>
    <xf numFmtId="3" fontId="4" fillId="0" borderId="0" xfId="0" applyNumberFormat="1" applyFont="1" applyAlignment="1">
      <alignment horizontal="center"/>
    </xf>
    <xf numFmtId="3" fontId="4" fillId="0" borderId="15" xfId="0" applyNumberFormat="1" applyFont="1" applyBorder="1" applyAlignment="1">
      <alignment horizontal="center"/>
    </xf>
    <xf numFmtId="0" fontId="4" fillId="0" borderId="0" xfId="0" applyFont="1"/>
    <xf numFmtId="179" fontId="8" fillId="0" borderId="10" xfId="0" applyNumberFormat="1" applyFont="1" applyBorder="1" applyAlignment="1">
      <alignment horizontal="right"/>
    </xf>
    <xf numFmtId="179" fontId="8" fillId="0" borderId="26" xfId="0" applyNumberFormat="1" applyFont="1" applyBorder="1" applyAlignment="1">
      <alignment horizontal="right"/>
    </xf>
    <xf numFmtId="3" fontId="4" fillId="0" borderId="0" xfId="322" applyNumberFormat="1" applyFont="1" applyAlignment="1">
      <alignment horizontal="center"/>
    </xf>
    <xf numFmtId="0" fontId="4" fillId="0" borderId="9" xfId="322" applyFont="1" applyBorder="1" applyAlignment="1">
      <alignment horizontal="center"/>
    </xf>
    <xf numFmtId="0" fontId="4" fillId="0" borderId="11" xfId="322" applyFont="1" applyBorder="1">
      <alignment vertical="center"/>
    </xf>
    <xf numFmtId="0" fontId="4" fillId="0" borderId="0" xfId="322" applyFont="1">
      <alignment vertical="center"/>
    </xf>
    <xf numFmtId="0" fontId="4" fillId="0" borderId="16" xfId="322" applyFont="1" applyBorder="1">
      <alignment vertical="center"/>
    </xf>
    <xf numFmtId="0" fontId="4" fillId="0" borderId="16" xfId="322" applyFont="1" applyBorder="1" applyAlignment="1">
      <alignment horizontal="center"/>
    </xf>
    <xf numFmtId="3" fontId="4" fillId="0" borderId="16" xfId="322" applyNumberFormat="1" applyFont="1" applyBorder="1" applyAlignment="1">
      <alignment horizontal="center"/>
    </xf>
    <xf numFmtId="0" fontId="8" fillId="0" borderId="10" xfId="322" applyFont="1" applyBorder="1">
      <alignment vertical="center"/>
    </xf>
    <xf numFmtId="0" fontId="4" fillId="0" borderId="7" xfId="322" applyFont="1" applyBorder="1">
      <alignment vertical="center"/>
    </xf>
    <xf numFmtId="0" fontId="8" fillId="0" borderId="6" xfId="322" applyFont="1" applyBorder="1">
      <alignment vertical="center"/>
    </xf>
    <xf numFmtId="0" fontId="8" fillId="0" borderId="8" xfId="322" applyFont="1" applyBorder="1" applyAlignment="1">
      <alignment horizontal="left"/>
    </xf>
    <xf numFmtId="0" fontId="8" fillId="0" borderId="10" xfId="322" quotePrefix="1" applyFont="1" applyBorder="1" applyAlignment="1">
      <alignment horizontal="right"/>
    </xf>
    <xf numFmtId="0" fontId="8" fillId="0" borderId="8" xfId="322" applyFont="1" applyBorder="1">
      <alignment vertical="center"/>
    </xf>
    <xf numFmtId="0" fontId="0" fillId="0" borderId="0" xfId="0" applyAlignment="1">
      <alignment vertical="center"/>
    </xf>
    <xf numFmtId="0" fontId="12" fillId="0" borderId="0" xfId="326"/>
    <xf numFmtId="0" fontId="9" fillId="0" borderId="0" xfId="326" applyFont="1" applyAlignment="1">
      <alignment horizontal="left" vertical="center"/>
    </xf>
    <xf numFmtId="180" fontId="12" fillId="0" borderId="0" xfId="326" applyNumberFormat="1"/>
    <xf numFmtId="0" fontId="4" fillId="0" borderId="0" xfId="324" applyFont="1"/>
    <xf numFmtId="0" fontId="4" fillId="0" borderId="0" xfId="324" applyFont="1" applyAlignment="1">
      <alignment horizontal="left"/>
    </xf>
    <xf numFmtId="0" fontId="9" fillId="0" borderId="0" xfId="326" applyFont="1" applyAlignment="1">
      <alignment horizontal="center" vertical="center"/>
    </xf>
    <xf numFmtId="0" fontId="9" fillId="0" borderId="0" xfId="326" applyFont="1" applyAlignment="1">
      <alignment vertical="center"/>
    </xf>
    <xf numFmtId="0" fontId="29" fillId="0" borderId="0" xfId="0" applyFont="1" applyAlignment="1">
      <alignment vertical="center"/>
    </xf>
    <xf numFmtId="0" fontId="9" fillId="0" borderId="16" xfId="326" applyFont="1" applyBorder="1" applyAlignment="1">
      <alignment vertical="center"/>
    </xf>
    <xf numFmtId="180" fontId="9" fillId="0" borderId="0" xfId="326" applyNumberFormat="1" applyFont="1" applyAlignment="1">
      <alignment vertical="center"/>
    </xf>
    <xf numFmtId="38" fontId="9" fillId="0" borderId="0" xfId="139" applyFont="1" applyAlignment="1">
      <alignment vertical="center"/>
    </xf>
    <xf numFmtId="0" fontId="9" fillId="0" borderId="0" xfId="139" applyNumberFormat="1" applyFont="1" applyAlignment="1">
      <alignment horizontal="right" vertical="center"/>
    </xf>
    <xf numFmtId="0" fontId="9" fillId="0" borderId="35" xfId="326" applyFont="1" applyBorder="1" applyAlignment="1">
      <alignment horizontal="center" vertical="center"/>
    </xf>
    <xf numFmtId="0" fontId="9" fillId="0" borderId="36" xfId="326" applyFont="1" applyBorder="1" applyAlignment="1">
      <alignment horizontal="center" vertical="center"/>
    </xf>
    <xf numFmtId="0" fontId="9" fillId="0" borderId="36" xfId="326" applyFont="1" applyBorder="1" applyAlignment="1">
      <alignment horizontal="left" vertical="center"/>
    </xf>
    <xf numFmtId="0" fontId="9" fillId="0" borderId="37" xfId="326" applyFont="1" applyBorder="1" applyAlignment="1">
      <alignment vertical="center"/>
    </xf>
    <xf numFmtId="0" fontId="9" fillId="0" borderId="38" xfId="326" applyFont="1" applyBorder="1" applyAlignment="1">
      <alignment vertical="center"/>
    </xf>
    <xf numFmtId="0" fontId="9" fillId="0" borderId="38" xfId="326" applyFont="1" applyBorder="1" applyAlignment="1">
      <alignment horizontal="center" vertical="center"/>
    </xf>
    <xf numFmtId="0" fontId="9" fillId="0" borderId="39" xfId="326" applyFont="1" applyBorder="1" applyAlignment="1">
      <alignment vertical="center"/>
    </xf>
    <xf numFmtId="0" fontId="9" fillId="0" borderId="40" xfId="326" applyFont="1" applyBorder="1" applyAlignment="1">
      <alignment horizontal="center" vertical="center"/>
    </xf>
    <xf numFmtId="0" fontId="14" fillId="0" borderId="41" xfId="326" applyFont="1" applyBorder="1" applyAlignment="1">
      <alignment vertical="center"/>
    </xf>
    <xf numFmtId="0" fontId="9" fillId="0" borderId="41" xfId="326" applyFont="1" applyBorder="1" applyAlignment="1">
      <alignment horizontal="left" vertical="center"/>
    </xf>
    <xf numFmtId="2" fontId="9" fillId="0" borderId="42" xfId="326" applyNumberFormat="1" applyFont="1" applyBorder="1" applyAlignment="1">
      <alignment vertical="center" shrinkToFit="1"/>
    </xf>
    <xf numFmtId="2" fontId="9" fillId="0" borderId="43" xfId="326" applyNumberFormat="1" applyFont="1" applyBorder="1" applyAlignment="1">
      <alignment horizontal="center" vertical="center" shrinkToFit="1"/>
    </xf>
    <xf numFmtId="0" fontId="9" fillId="0" borderId="44" xfId="326" applyFont="1" applyBorder="1" applyAlignment="1">
      <alignment vertical="center"/>
    </xf>
    <xf numFmtId="0" fontId="9" fillId="0" borderId="41" xfId="326" applyFont="1" applyBorder="1" applyAlignment="1">
      <alignment vertical="center"/>
    </xf>
    <xf numFmtId="2" fontId="9" fillId="0" borderId="45" xfId="326" applyNumberFormat="1" applyFont="1" applyBorder="1" applyAlignment="1">
      <alignment horizontal="left" vertical="center"/>
    </xf>
    <xf numFmtId="177" fontId="14" fillId="0" borderId="42" xfId="326" applyNumberFormat="1" applyFont="1" applyBorder="1" applyAlignment="1">
      <alignment horizontal="center" vertical="center" shrinkToFit="1"/>
    </xf>
    <xf numFmtId="180" fontId="9" fillId="0" borderId="41" xfId="326" applyNumberFormat="1" applyFont="1" applyBorder="1" applyAlignment="1">
      <alignment horizontal="center" vertical="center"/>
    </xf>
    <xf numFmtId="177" fontId="9" fillId="0" borderId="41" xfId="139" applyNumberFormat="1" applyFont="1" applyBorder="1" applyAlignment="1">
      <alignment horizontal="center" vertical="center"/>
    </xf>
    <xf numFmtId="177" fontId="14" fillId="0" borderId="41" xfId="139" applyNumberFormat="1" applyFont="1" applyBorder="1" applyAlignment="1">
      <alignment horizontal="center" vertical="center"/>
    </xf>
    <xf numFmtId="38" fontId="9" fillId="0" borderId="46" xfId="326" applyNumberFormat="1" applyFont="1" applyBorder="1" applyAlignment="1">
      <alignment horizontal="center" vertical="center"/>
    </xf>
    <xf numFmtId="0" fontId="9" fillId="0" borderId="42" xfId="326" applyFont="1" applyBorder="1" applyAlignment="1">
      <alignment vertical="center"/>
    </xf>
    <xf numFmtId="2" fontId="9" fillId="0" borderId="42" xfId="326" applyNumberFormat="1" applyFont="1" applyBorder="1" applyAlignment="1">
      <alignment vertical="center"/>
    </xf>
    <xf numFmtId="2" fontId="9" fillId="0" borderId="42" xfId="326" applyNumberFormat="1" applyFont="1" applyBorder="1" applyAlignment="1">
      <alignment horizontal="right" vertical="center"/>
    </xf>
    <xf numFmtId="0" fontId="9" fillId="0" borderId="43" xfId="326" applyFont="1" applyBorder="1" applyAlignment="1">
      <alignment vertical="center"/>
    </xf>
    <xf numFmtId="0" fontId="9" fillId="0" borderId="41" xfId="139" applyNumberFormat="1" applyFont="1" applyBorder="1" applyAlignment="1">
      <alignment horizontal="center" vertical="center"/>
    </xf>
    <xf numFmtId="1" fontId="9" fillId="0" borderId="45" xfId="326" applyNumberFormat="1" applyFont="1" applyBorder="1" applyAlignment="1">
      <alignment horizontal="left" vertical="center"/>
    </xf>
    <xf numFmtId="0" fontId="9" fillId="0" borderId="44" xfId="326" applyFont="1" applyBorder="1" applyAlignment="1">
      <alignment horizontal="center" vertical="center"/>
    </xf>
    <xf numFmtId="0" fontId="9" fillId="0" borderId="44" xfId="326" applyFont="1" applyBorder="1" applyAlignment="1">
      <alignment horizontal="right" vertical="center"/>
    </xf>
    <xf numFmtId="2" fontId="9" fillId="0" borderId="45" xfId="326" applyNumberFormat="1" applyFont="1" applyBorder="1" applyAlignment="1">
      <alignment vertical="center"/>
    </xf>
    <xf numFmtId="177" fontId="9" fillId="0" borderId="45" xfId="326" applyNumberFormat="1" applyFont="1" applyBorder="1" applyAlignment="1">
      <alignment horizontal="left" vertical="center"/>
    </xf>
    <xf numFmtId="0" fontId="9" fillId="0" borderId="47" xfId="326" quotePrefix="1" applyFont="1" applyBorder="1" applyAlignment="1">
      <alignment vertical="center"/>
    </xf>
    <xf numFmtId="0" fontId="9" fillId="0" borderId="48" xfId="326" applyFont="1" applyBorder="1" applyAlignment="1">
      <alignment vertical="center"/>
    </xf>
    <xf numFmtId="0" fontId="9" fillId="0" borderId="48" xfId="326" applyFont="1" applyBorder="1" applyAlignment="1">
      <alignment horizontal="left" vertical="center"/>
    </xf>
    <xf numFmtId="2" fontId="9" fillId="0" borderId="49" xfId="326" applyNumberFormat="1" applyFont="1" applyBorder="1" applyAlignment="1">
      <alignment vertical="center"/>
    </xf>
    <xf numFmtId="2" fontId="9" fillId="0" borderId="50" xfId="326" applyNumberFormat="1" applyFont="1" applyBorder="1" applyAlignment="1">
      <alignment vertical="center" shrinkToFit="1"/>
    </xf>
    <xf numFmtId="2" fontId="9" fillId="0" borderId="51" xfId="326" applyNumberFormat="1" applyFont="1" applyBorder="1" applyAlignment="1">
      <alignment vertical="center" shrinkToFit="1"/>
    </xf>
    <xf numFmtId="180" fontId="9" fillId="0" borderId="48" xfId="326" applyNumberFormat="1" applyFont="1" applyBorder="1" applyAlignment="1">
      <alignment horizontal="center" vertical="center"/>
    </xf>
    <xf numFmtId="177" fontId="9" fillId="0" borderId="48" xfId="139" applyNumberFormat="1" applyFont="1" applyBorder="1" applyAlignment="1">
      <alignment vertical="center"/>
    </xf>
    <xf numFmtId="0" fontId="9" fillId="0" borderId="48" xfId="139" applyNumberFormat="1" applyFont="1" applyBorder="1" applyAlignment="1">
      <alignment vertical="center"/>
    </xf>
    <xf numFmtId="0" fontId="9" fillId="0" borderId="52" xfId="326" applyFont="1" applyBorder="1" applyAlignment="1">
      <alignment vertical="center"/>
    </xf>
    <xf numFmtId="177" fontId="12" fillId="0" borderId="0" xfId="326" applyNumberFormat="1"/>
    <xf numFmtId="180" fontId="0" fillId="0" borderId="0" xfId="0" applyNumberFormat="1" applyAlignment="1">
      <alignment vertical="center"/>
    </xf>
    <xf numFmtId="0" fontId="4" fillId="0" borderId="9" xfId="322" applyFont="1" applyBorder="1" applyAlignment="1">
      <alignment vertical="center" shrinkToFit="1"/>
    </xf>
    <xf numFmtId="38" fontId="8" fillId="0" borderId="2" xfId="14" applyFont="1" applyFill="1" applyBorder="1" applyAlignment="1">
      <alignment vertical="center"/>
    </xf>
    <xf numFmtId="38" fontId="8" fillId="0" borderId="3" xfId="14" applyFont="1" applyFill="1" applyBorder="1" applyAlignment="1">
      <alignment vertical="center"/>
    </xf>
    <xf numFmtId="38" fontId="8" fillId="0" borderId="21" xfId="14" applyFont="1" applyFill="1" applyBorder="1" applyAlignment="1">
      <alignment vertical="center"/>
    </xf>
    <xf numFmtId="0" fontId="8" fillId="0" borderId="0" xfId="322" applyFont="1">
      <alignment vertical="center"/>
    </xf>
    <xf numFmtId="0" fontId="8" fillId="0" borderId="16" xfId="322" applyFont="1" applyBorder="1" applyAlignment="1">
      <alignment horizontal="left"/>
    </xf>
    <xf numFmtId="0" fontId="4" fillId="0" borderId="8" xfId="322" applyFont="1" applyBorder="1">
      <alignment vertical="center"/>
    </xf>
    <xf numFmtId="179" fontId="4" fillId="0" borderId="53" xfId="0" applyNumberFormat="1" applyFont="1" applyBorder="1" applyAlignment="1">
      <alignment horizontal="right"/>
    </xf>
    <xf numFmtId="179" fontId="4" fillId="0" borderId="53" xfId="322" applyNumberFormat="1" applyFont="1" applyBorder="1" applyAlignment="1">
      <alignment horizontal="right"/>
    </xf>
    <xf numFmtId="179" fontId="4" fillId="0" borderId="27" xfId="322" applyNumberFormat="1" applyFont="1" applyBorder="1" applyAlignment="1">
      <alignment horizontal="right"/>
    </xf>
    <xf numFmtId="0" fontId="4" fillId="0" borderId="16" xfId="322" applyFont="1" applyBorder="1" applyAlignment="1"/>
    <xf numFmtId="0" fontId="4" fillId="0" borderId="16" xfId="0" applyFont="1" applyBorder="1"/>
    <xf numFmtId="179" fontId="8" fillId="0" borderId="0" xfId="0" applyNumberFormat="1" applyFont="1" applyAlignment="1">
      <alignment horizontal="right"/>
    </xf>
    <xf numFmtId="0" fontId="8" fillId="0" borderId="9" xfId="0" applyFont="1" applyBorder="1" applyAlignment="1">
      <alignment horizontal="right"/>
    </xf>
    <xf numFmtId="179" fontId="4" fillId="0" borderId="54" xfId="322" applyNumberFormat="1" applyFont="1" applyBorder="1" applyAlignment="1">
      <alignment horizontal="right"/>
    </xf>
    <xf numFmtId="179" fontId="4" fillId="0" borderId="55" xfId="322" applyNumberFormat="1" applyFont="1" applyBorder="1" applyAlignment="1">
      <alignment horizontal="right"/>
    </xf>
    <xf numFmtId="3" fontId="4" fillId="0" borderId="54" xfId="322" applyNumberFormat="1" applyFont="1" applyBorder="1" applyAlignment="1">
      <alignment horizontal="right"/>
    </xf>
    <xf numFmtId="0" fontId="8" fillId="2" borderId="16" xfId="0" applyFont="1" applyFill="1" applyBorder="1" applyAlignment="1">
      <alignment horizontal="center" shrinkToFit="1"/>
    </xf>
    <xf numFmtId="3" fontId="4" fillId="0" borderId="55" xfId="322" applyNumberFormat="1" applyFont="1" applyBorder="1" applyAlignment="1">
      <alignment horizontal="right"/>
    </xf>
    <xf numFmtId="0" fontId="8" fillId="0" borderId="10" xfId="322" quotePrefix="1" applyFont="1" applyBorder="1" applyAlignment="1"/>
    <xf numFmtId="0" fontId="9" fillId="0" borderId="45" xfId="326" applyFont="1" applyBorder="1" applyAlignment="1">
      <alignment vertical="center"/>
    </xf>
    <xf numFmtId="0" fontId="9" fillId="0" borderId="41" xfId="326" applyFont="1" applyBorder="1" applyAlignment="1">
      <alignment horizontal="left" vertical="center" shrinkToFit="1"/>
    </xf>
    <xf numFmtId="0" fontId="9" fillId="0" borderId="41" xfId="326" applyFont="1" applyBorder="1" applyAlignment="1">
      <alignment vertical="center" shrinkToFit="1"/>
    </xf>
    <xf numFmtId="38" fontId="8" fillId="0" borderId="25" xfId="14" applyFont="1" applyFill="1" applyBorder="1" applyAlignment="1">
      <alignment vertical="center"/>
    </xf>
    <xf numFmtId="0" fontId="4" fillId="0" borderId="9" xfId="322" applyFont="1" applyBorder="1">
      <alignment vertical="center"/>
    </xf>
    <xf numFmtId="3" fontId="4" fillId="0" borderId="27" xfId="322" applyNumberFormat="1" applyFont="1" applyBorder="1" applyAlignment="1">
      <alignment horizontal="right"/>
    </xf>
    <xf numFmtId="0" fontId="4" fillId="0" borderId="9" xfId="322" applyFont="1" applyBorder="1" applyAlignment="1"/>
    <xf numFmtId="0" fontId="8" fillId="0" borderId="9" xfId="0" applyFont="1" applyBorder="1" applyAlignment="1">
      <alignment shrinkToFit="1"/>
    </xf>
    <xf numFmtId="38" fontId="8" fillId="0" borderId="25" xfId="14" applyFont="1" applyFill="1" applyBorder="1"/>
    <xf numFmtId="0" fontId="9" fillId="0" borderId="43" xfId="326" applyFont="1" applyBorder="1" applyAlignment="1">
      <alignment vertical="center" shrinkToFit="1"/>
    </xf>
    <xf numFmtId="0" fontId="9" fillId="0" borderId="43" xfId="326" applyFont="1" applyBorder="1" applyAlignment="1">
      <alignment horizontal="left" vertical="center"/>
    </xf>
    <xf numFmtId="0" fontId="9" fillId="0" borderId="43" xfId="326" applyFont="1" applyBorder="1" applyAlignment="1">
      <alignment horizontal="left" vertical="center" shrinkToFit="1"/>
    </xf>
    <xf numFmtId="0" fontId="0" fillId="0" borderId="0" xfId="0" quotePrefix="1" applyAlignment="1">
      <alignment horizontal="left" vertical="center"/>
    </xf>
    <xf numFmtId="0" fontId="8" fillId="0" borderId="15" xfId="0" applyFont="1" applyBorder="1" applyAlignment="1">
      <alignment shrinkToFit="1"/>
    </xf>
    <xf numFmtId="0" fontId="8" fillId="0" borderId="7" xfId="0" applyFont="1" applyBorder="1" applyAlignment="1">
      <alignment shrinkToFit="1"/>
    </xf>
    <xf numFmtId="2" fontId="9" fillId="0" borderId="45" xfId="326" applyNumberFormat="1" applyFont="1" applyBorder="1" applyAlignment="1">
      <alignment vertical="center" shrinkToFit="1"/>
    </xf>
    <xf numFmtId="2" fontId="9" fillId="0" borderId="43" xfId="326" applyNumberFormat="1" applyFont="1" applyBorder="1" applyAlignment="1">
      <alignment vertical="center" shrinkToFit="1"/>
    </xf>
    <xf numFmtId="10" fontId="8" fillId="0" borderId="21" xfId="10" applyNumberFormat="1" applyFont="1" applyFill="1" applyBorder="1"/>
    <xf numFmtId="38" fontId="8" fillId="0" borderId="0" xfId="14" applyFont="1" applyFill="1" applyBorder="1"/>
    <xf numFmtId="38" fontId="4" fillId="0" borderId="55" xfId="14" applyFont="1" applyFill="1" applyBorder="1" applyAlignment="1">
      <alignment horizontal="right"/>
    </xf>
    <xf numFmtId="3" fontId="4" fillId="0" borderId="53" xfId="0" applyNumberFormat="1" applyFont="1" applyBorder="1" applyAlignment="1">
      <alignment horizontal="right"/>
    </xf>
    <xf numFmtId="181" fontId="4" fillId="0" borderId="55" xfId="14" applyNumberFormat="1" applyFont="1" applyFill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38" fontId="4" fillId="0" borderId="53" xfId="14" applyFont="1" applyFill="1" applyBorder="1" applyAlignment="1">
      <alignment horizontal="right"/>
    </xf>
    <xf numFmtId="179" fontId="4" fillId="0" borderId="56" xfId="0" applyNumberFormat="1" applyFont="1" applyBorder="1" applyAlignment="1">
      <alignment horizontal="right"/>
    </xf>
    <xf numFmtId="179" fontId="8" fillId="0" borderId="23" xfId="0" applyNumberFormat="1" applyFont="1" applyBorder="1" applyAlignment="1">
      <alignment horizontal="right"/>
    </xf>
    <xf numFmtId="0" fontId="8" fillId="0" borderId="8" xfId="0" applyFont="1" applyBorder="1" applyAlignment="1">
      <alignment shrinkToFit="1"/>
    </xf>
    <xf numFmtId="181" fontId="8" fillId="0" borderId="17" xfId="0" applyNumberFormat="1" applyFont="1" applyBorder="1" applyAlignment="1">
      <alignment horizontal="right"/>
    </xf>
    <xf numFmtId="181" fontId="4" fillId="0" borderId="54" xfId="322" applyNumberFormat="1" applyFont="1" applyBorder="1" applyAlignment="1">
      <alignment horizontal="right"/>
    </xf>
    <xf numFmtId="181" fontId="4" fillId="0" borderId="53" xfId="322" applyNumberFormat="1" applyFont="1" applyBorder="1" applyAlignment="1">
      <alignment horizontal="right"/>
    </xf>
    <xf numFmtId="181" fontId="4" fillId="0" borderId="55" xfId="322" applyNumberFormat="1" applyFont="1" applyBorder="1" applyAlignment="1">
      <alignment horizontal="right"/>
    </xf>
    <xf numFmtId="3" fontId="4" fillId="0" borderId="53" xfId="322" applyNumberFormat="1" applyFont="1" applyBorder="1" applyAlignment="1">
      <alignment horizontal="right"/>
    </xf>
    <xf numFmtId="38" fontId="8" fillId="0" borderId="56" xfId="14" applyFont="1" applyFill="1" applyBorder="1" applyAlignment="1">
      <alignment horizontal="right"/>
    </xf>
    <xf numFmtId="38" fontId="4" fillId="0" borderId="28" xfId="0" applyNumberFormat="1" applyFont="1" applyBorder="1"/>
    <xf numFmtId="3" fontId="4" fillId="2" borderId="0" xfId="0" applyNumberFormat="1" applyFont="1" applyFill="1" applyAlignment="1">
      <alignment horizontal="center"/>
    </xf>
    <xf numFmtId="0" fontId="4" fillId="0" borderId="16" xfId="322" applyFont="1" applyBorder="1" applyAlignment="1">
      <alignment vertical="center" shrinkToFit="1"/>
    </xf>
    <xf numFmtId="0" fontId="26" fillId="0" borderId="41" xfId="326" applyFont="1" applyBorder="1" applyAlignment="1">
      <alignment vertical="center"/>
    </xf>
    <xf numFmtId="38" fontId="9" fillId="0" borderId="57" xfId="326" applyNumberFormat="1" applyFont="1" applyBorder="1" applyAlignment="1">
      <alignment horizontal="center" vertical="center"/>
    </xf>
    <xf numFmtId="38" fontId="4" fillId="0" borderId="54" xfId="14" applyFont="1" applyFill="1" applyBorder="1" applyAlignment="1">
      <alignment horizontal="right"/>
    </xf>
    <xf numFmtId="38" fontId="8" fillId="0" borderId="10" xfId="14" applyFont="1" applyFill="1" applyBorder="1" applyAlignment="1">
      <alignment horizontal="right"/>
    </xf>
    <xf numFmtId="38" fontId="8" fillId="0" borderId="17" xfId="14" applyFont="1" applyFill="1" applyBorder="1" applyAlignment="1">
      <alignment horizontal="right"/>
    </xf>
    <xf numFmtId="38" fontId="8" fillId="0" borderId="8" xfId="14" applyFont="1" applyFill="1" applyBorder="1" applyAlignment="1">
      <alignment horizontal="right"/>
    </xf>
    <xf numFmtId="38" fontId="8" fillId="0" borderId="6" xfId="14" applyFont="1" applyFill="1" applyBorder="1" applyAlignment="1">
      <alignment horizontal="right"/>
    </xf>
    <xf numFmtId="181" fontId="8" fillId="0" borderId="10" xfId="0" applyNumberFormat="1" applyFont="1" applyBorder="1" applyAlignment="1">
      <alignment horizontal="right"/>
    </xf>
    <xf numFmtId="181" fontId="4" fillId="0" borderId="53" xfId="14" applyNumberFormat="1" applyFont="1" applyFill="1" applyBorder="1" applyAlignment="1">
      <alignment horizontal="right"/>
    </xf>
    <xf numFmtId="181" fontId="8" fillId="0" borderId="23" xfId="0" applyNumberFormat="1" applyFont="1" applyBorder="1" applyAlignment="1">
      <alignment horizontal="right"/>
    </xf>
    <xf numFmtId="0" fontId="9" fillId="0" borderId="42" xfId="326" applyFont="1" applyBorder="1" applyAlignment="1">
      <alignment vertical="center" shrinkToFit="1"/>
    </xf>
    <xf numFmtId="2" fontId="9" fillId="0" borderId="45" xfId="326" applyNumberFormat="1" applyFont="1" applyBorder="1" applyAlignment="1">
      <alignment horizontal="left" vertical="center" shrinkToFit="1"/>
    </xf>
    <xf numFmtId="177" fontId="9" fillId="0" borderId="42" xfId="326" applyNumberFormat="1" applyFont="1" applyBorder="1" applyAlignment="1">
      <alignment vertical="center" shrinkToFit="1"/>
    </xf>
    <xf numFmtId="2" fontId="9" fillId="0" borderId="45" xfId="326" applyNumberFormat="1" applyFont="1" applyBorder="1" applyAlignment="1">
      <alignment horizontal="right" vertical="center"/>
    </xf>
    <xf numFmtId="2" fontId="9" fillId="0" borderId="42" xfId="326" applyNumberFormat="1" applyFont="1" applyBorder="1" applyAlignment="1">
      <alignment horizontal="left" vertical="center"/>
    </xf>
    <xf numFmtId="177" fontId="14" fillId="0" borderId="42" xfId="326" applyNumberFormat="1" applyFont="1" applyBorder="1" applyAlignment="1">
      <alignment vertical="center"/>
    </xf>
    <xf numFmtId="0" fontId="9" fillId="0" borderId="41" xfId="326" applyFont="1" applyBorder="1" applyAlignment="1">
      <alignment horizontal="right" vertical="center"/>
    </xf>
    <xf numFmtId="177" fontId="9" fillId="0" borderId="49" xfId="326" applyNumberFormat="1" applyFont="1" applyBorder="1" applyAlignment="1">
      <alignment horizontal="left" vertical="center"/>
    </xf>
    <xf numFmtId="177" fontId="14" fillId="0" borderId="50" xfId="326" applyNumberFormat="1" applyFont="1" applyBorder="1" applyAlignment="1">
      <alignment horizontal="center" vertical="center" shrinkToFit="1"/>
    </xf>
    <xf numFmtId="2" fontId="9" fillId="0" borderId="51" xfId="326" applyNumberFormat="1" applyFont="1" applyBorder="1" applyAlignment="1">
      <alignment horizontal="center" vertical="center" shrinkToFit="1"/>
    </xf>
    <xf numFmtId="177" fontId="9" fillId="0" borderId="48" xfId="139" applyNumberFormat="1" applyFont="1" applyBorder="1" applyAlignment="1">
      <alignment horizontal="center" vertical="center"/>
    </xf>
    <xf numFmtId="177" fontId="14" fillId="0" borderId="48" xfId="139" applyNumberFormat="1" applyFont="1" applyBorder="1" applyAlignment="1">
      <alignment horizontal="center" vertical="center"/>
    </xf>
    <xf numFmtId="38" fontId="9" fillId="0" borderId="52" xfId="326" applyNumberFormat="1" applyFont="1" applyBorder="1" applyAlignment="1">
      <alignment horizontal="center" vertical="center"/>
    </xf>
    <xf numFmtId="0" fontId="14" fillId="0" borderId="44" xfId="326" applyFont="1" applyBorder="1" applyAlignment="1">
      <alignment horizontal="center" vertical="center"/>
    </xf>
    <xf numFmtId="0" fontId="27" fillId="0" borderId="41" xfId="326" applyFont="1" applyBorder="1" applyAlignment="1">
      <alignment vertical="center"/>
    </xf>
    <xf numFmtId="182" fontId="9" fillId="0" borderId="41" xfId="326" applyNumberFormat="1" applyFont="1" applyBorder="1" applyAlignment="1">
      <alignment horizontal="center" vertical="center"/>
    </xf>
    <xf numFmtId="3" fontId="30" fillId="2" borderId="2" xfId="0" applyNumberFormat="1" applyFont="1" applyFill="1" applyBorder="1" applyAlignment="1">
      <alignment horizontal="right"/>
    </xf>
    <xf numFmtId="179" fontId="8" fillId="0" borderId="12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3" fontId="4" fillId="0" borderId="15" xfId="0" applyNumberFormat="1" applyFont="1" applyBorder="1"/>
    <xf numFmtId="3" fontId="4" fillId="0" borderId="0" xfId="322" applyNumberFormat="1" applyFont="1" applyAlignment="1"/>
    <xf numFmtId="38" fontId="8" fillId="0" borderId="0" xfId="14" applyFont="1" applyFill="1"/>
    <xf numFmtId="38" fontId="8" fillId="0" borderId="19" xfId="14" applyFont="1" applyFill="1" applyBorder="1" applyAlignment="1">
      <alignment horizontal="center" vertical="center"/>
    </xf>
    <xf numFmtId="38" fontId="8" fillId="0" borderId="2" xfId="14" applyFont="1" applyFill="1" applyBorder="1"/>
    <xf numFmtId="38" fontId="8" fillId="0" borderId="31" xfId="14" applyFont="1" applyFill="1" applyBorder="1"/>
    <xf numFmtId="38" fontId="8" fillId="0" borderId="22" xfId="14" applyFont="1" applyFill="1" applyBorder="1"/>
    <xf numFmtId="3" fontId="4" fillId="0" borderId="8" xfId="322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181" fontId="4" fillId="0" borderId="54" xfId="14" applyNumberFormat="1" applyFont="1" applyFill="1" applyBorder="1" applyAlignment="1">
      <alignment horizontal="right"/>
    </xf>
    <xf numFmtId="179" fontId="8" fillId="0" borderId="58" xfId="0" applyNumberFormat="1" applyFont="1" applyBorder="1" applyAlignment="1">
      <alignment horizontal="right"/>
    </xf>
    <xf numFmtId="0" fontId="4" fillId="2" borderId="20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176" fontId="31" fillId="2" borderId="0" xfId="321" applyFont="1" applyFill="1" applyAlignment="1">
      <alignment horizontal="center" vertical="top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8" xfId="0" applyFont="1" applyBorder="1" applyAlignment="1">
      <alignment shrinkToFit="1"/>
    </xf>
    <xf numFmtId="0" fontId="8" fillId="0" borderId="9" xfId="0" applyFont="1" applyBorder="1" applyAlignment="1">
      <alignment shrinkToFit="1"/>
    </xf>
    <xf numFmtId="0" fontId="9" fillId="0" borderId="45" xfId="326" applyFont="1" applyBorder="1" applyAlignment="1">
      <alignment vertical="center" shrinkToFit="1"/>
    </xf>
    <xf numFmtId="0" fontId="9" fillId="0" borderId="43" xfId="326" applyFont="1" applyBorder="1" applyAlignment="1">
      <alignment vertical="center" shrinkToFit="1"/>
    </xf>
    <xf numFmtId="0" fontId="9" fillId="0" borderId="16" xfId="326" applyFont="1" applyBorder="1" applyAlignment="1">
      <alignment horizontal="center" vertical="center"/>
    </xf>
    <xf numFmtId="0" fontId="9" fillId="0" borderId="37" xfId="326" applyFont="1" applyBorder="1" applyAlignment="1">
      <alignment horizontal="center" vertical="center"/>
    </xf>
    <xf numFmtId="0" fontId="9" fillId="0" borderId="39" xfId="326" applyFont="1" applyBorder="1" applyAlignment="1">
      <alignment horizontal="center" vertical="center"/>
    </xf>
    <xf numFmtId="38" fontId="9" fillId="0" borderId="37" xfId="139" applyFont="1" applyBorder="1" applyAlignment="1">
      <alignment horizontal="center" vertical="center"/>
    </xf>
    <xf numFmtId="38" fontId="9" fillId="0" borderId="60" xfId="139" applyFont="1" applyBorder="1" applyAlignment="1">
      <alignment horizontal="center" vertical="center"/>
    </xf>
    <xf numFmtId="2" fontId="9" fillId="0" borderId="45" xfId="326" applyNumberFormat="1" applyFont="1" applyBorder="1" applyAlignment="1">
      <alignment vertical="center" shrinkToFit="1"/>
    </xf>
    <xf numFmtId="2" fontId="9" fillId="0" borderId="42" xfId="326" applyNumberFormat="1" applyFont="1" applyBorder="1" applyAlignment="1">
      <alignment vertical="center" shrinkToFit="1"/>
    </xf>
    <xf numFmtId="2" fontId="9" fillId="0" borderId="43" xfId="326" applyNumberFormat="1" applyFont="1" applyBorder="1" applyAlignment="1">
      <alignment vertical="center" shrinkToFit="1"/>
    </xf>
  </cellXfs>
  <cellStyles count="327">
    <cellStyle name="Normal - スタイル7" xfId="1" xr:uid="{553DC5E0-FCD1-4C84-808B-CC81273D794C}"/>
    <cellStyle name="Normal - スタイル8" xfId="2" xr:uid="{4C27059D-A3B0-49C7-9FDC-4A30E55FA61D}"/>
    <cellStyle name="Normal_#18-Internet" xfId="3" xr:uid="{2088D93C-7E69-4F1C-9DCF-DAD65F7908F7}"/>
    <cellStyle name="price" xfId="4" xr:uid="{DA6315C4-AE0A-4E49-A28F-DEB38CC695A1}"/>
    <cellStyle name="revised" xfId="5" xr:uid="{75CAD184-6DE7-4A8A-9F49-3C67291E0908}"/>
    <cellStyle name="section" xfId="6" xr:uid="{792BB41D-6DF2-44AB-9405-3C91222E1114}"/>
    <cellStyle name="subhead" xfId="7" xr:uid="{1B3939C1-D5EA-4221-BFF4-E3151604C15D}"/>
    <cellStyle name="title" xfId="8" xr:uid="{DA570D50-BB93-478C-8E39-3CA367B3D6FB}"/>
    <cellStyle name="uchiwakehyou" xfId="9" xr:uid="{6FF27DF5-1806-4E8E-A124-F6F66E1C29AA}"/>
    <cellStyle name="パーセント" xfId="10" builtinId="5"/>
    <cellStyle name="下点線" xfId="11" xr:uid="{2B441DA5-C177-4590-8242-836E3FD321A3}"/>
    <cellStyle name="下点線 2" xfId="12" xr:uid="{3E612F3C-9DED-4CFB-A946-018650F6609C}"/>
    <cellStyle name="丸ゴシック" xfId="13" xr:uid="{C12F80A4-C593-494F-893B-638C1F183000}"/>
    <cellStyle name="桁区切り" xfId="14" builtinId="6"/>
    <cellStyle name="桁区切り [0.00] 2" xfId="15" xr:uid="{885CCB82-0094-440E-AFF4-1429C9A2DB72}"/>
    <cellStyle name="桁区切り [0.00] 2 2" xfId="16" xr:uid="{B53828F6-F046-42CB-888E-A44846803EC1}"/>
    <cellStyle name="桁区切り [0.00] 3" xfId="17" xr:uid="{DCB96F32-3E3D-4DD6-83F0-BE461472B51B}"/>
    <cellStyle name="桁区切り [0.00] 3 2" xfId="18" xr:uid="{714BC458-4841-4CFC-AEDF-A9F5E5775CA4}"/>
    <cellStyle name="桁区切り [0.00] 4" xfId="19" xr:uid="{34030F10-B93D-49D5-96FF-A5FC29B31BEE}"/>
    <cellStyle name="桁区切り [0.00] 4 2" xfId="20" xr:uid="{16C013BD-9713-4EEE-B7F9-CB14A004C3BF}"/>
    <cellStyle name="桁区切り 10" xfId="21" xr:uid="{322248A9-7DF4-4699-8C14-790B24244C96}"/>
    <cellStyle name="桁区切り 10 2" xfId="22" xr:uid="{1AB958A5-7C9B-41D6-9A10-89A071CA65B8}"/>
    <cellStyle name="桁区切り 100" xfId="23" xr:uid="{CA610D11-B816-4525-AA8E-920F48E20DE6}"/>
    <cellStyle name="桁区切り 100 2" xfId="24" xr:uid="{C2507FF7-AACA-403E-B8EA-258E61EF475C}"/>
    <cellStyle name="桁区切り 101" xfId="25" xr:uid="{D86C72BE-BD80-4007-9350-7D51993BDFEF}"/>
    <cellStyle name="桁区切り 101 2" xfId="26" xr:uid="{0799863F-B63D-498D-BD9D-55629CD3D863}"/>
    <cellStyle name="桁区切り 102" xfId="27" xr:uid="{63E22B6A-8125-4266-9302-47D7B8D6D538}"/>
    <cellStyle name="桁区切り 102 2" xfId="28" xr:uid="{4BE22EBA-3F15-4177-A470-9A8C8D859117}"/>
    <cellStyle name="桁区切り 103" xfId="29" xr:uid="{1889A4A3-674E-4C4A-B685-50A95BA8CB80}"/>
    <cellStyle name="桁区切り 103 2" xfId="30" xr:uid="{3098B0C0-27FA-4F62-A793-4352D95267BD}"/>
    <cellStyle name="桁区切り 104" xfId="31" xr:uid="{9C1F8213-8CE8-48D5-AD07-84CA86C84241}"/>
    <cellStyle name="桁区切り 104 2" xfId="32" xr:uid="{8D8DFF64-2E86-4D5F-B7BD-D2DD2B983DF9}"/>
    <cellStyle name="桁区切り 105" xfId="33" xr:uid="{BD695CAF-36B3-45D8-8C36-A4C05EBED5DB}"/>
    <cellStyle name="桁区切り 105 2" xfId="34" xr:uid="{F0BFD839-3765-49A4-8F75-53079AF4B3C5}"/>
    <cellStyle name="桁区切り 106" xfId="35" xr:uid="{A46BB7F9-3FB2-40FF-94E1-41E20BC6BCE2}"/>
    <cellStyle name="桁区切り 106 2" xfId="36" xr:uid="{D6C903B2-1505-45B4-9713-AB23720A6D9B}"/>
    <cellStyle name="桁区切り 107" xfId="37" xr:uid="{E3193300-335D-4BF4-BB2A-70CD21EA9651}"/>
    <cellStyle name="桁区切り 107 2" xfId="38" xr:uid="{951892BC-D865-4CF2-BD35-3B4BF0D7E25A}"/>
    <cellStyle name="桁区切り 108" xfId="39" xr:uid="{CE857758-134A-460E-AFEC-8D4927C5F805}"/>
    <cellStyle name="桁区切り 108 2" xfId="40" xr:uid="{8E1FDA72-C182-47E1-91A3-C78747B4D60B}"/>
    <cellStyle name="桁区切り 109" xfId="41" xr:uid="{2AA71B65-8CD7-4924-B01F-8AC262C529A1}"/>
    <cellStyle name="桁区切り 109 2" xfId="42" xr:uid="{19BA6BE2-EFA4-4FDF-9A3E-B6BA339DEAE3}"/>
    <cellStyle name="桁区切り 11" xfId="43" xr:uid="{9974EF03-EC4A-4A73-9242-434816014C09}"/>
    <cellStyle name="桁区切り 11 2" xfId="44" xr:uid="{D1EC9150-AE66-42ED-8A50-A8855CEE6A9F}"/>
    <cellStyle name="桁区切り 110" xfId="45" xr:uid="{9516DC87-04C6-43F3-8B94-9D76082681CC}"/>
    <cellStyle name="桁区切り 110 2" xfId="46" xr:uid="{7D359ED2-D07F-4CF6-8BB7-14DE3BEB739C}"/>
    <cellStyle name="桁区切り 111" xfId="47" xr:uid="{B9F24A6F-FA1A-4B86-B785-12873364221C}"/>
    <cellStyle name="桁区切り 111 2" xfId="48" xr:uid="{E3933870-9EE2-48BC-92E1-38E512AEBD31}"/>
    <cellStyle name="桁区切り 112" xfId="49" xr:uid="{DD09C1AA-B373-4B8D-B7AB-27AA9240C82D}"/>
    <cellStyle name="桁区切り 112 2" xfId="50" xr:uid="{B1D6B5BA-C95F-40B9-93EC-61F95F431923}"/>
    <cellStyle name="桁区切り 113" xfId="51" xr:uid="{C183E2C9-09E4-4C20-8A83-830119DADF22}"/>
    <cellStyle name="桁区切り 113 2" xfId="52" xr:uid="{38CF3245-682A-45D0-9551-658DE1487769}"/>
    <cellStyle name="桁区切り 114" xfId="53" xr:uid="{2C1D9CEB-080C-4455-A57B-EB167FF6A25B}"/>
    <cellStyle name="桁区切り 114 2" xfId="54" xr:uid="{A7F22C68-7CD0-4431-89EB-2C727F290E79}"/>
    <cellStyle name="桁区切り 115" xfId="55" xr:uid="{151874E9-7DCF-45C3-9CEE-30CD259FCC8F}"/>
    <cellStyle name="桁区切り 115 2" xfId="56" xr:uid="{A18F007B-D106-489D-B6A8-4A9859104D49}"/>
    <cellStyle name="桁区切り 116" xfId="57" xr:uid="{187F0FAF-5A7F-4A93-B6DB-2C5F1948281C}"/>
    <cellStyle name="桁区切り 116 2" xfId="58" xr:uid="{4B4E6B77-F9AF-4F1F-AA57-461D75480A7F}"/>
    <cellStyle name="桁区切り 117" xfId="59" xr:uid="{5EE2F899-3F57-4D07-AFDA-F90EA8294AAB}"/>
    <cellStyle name="桁区切り 117 2" xfId="60" xr:uid="{6565EA1D-F7F6-45EE-8287-FD6981EAB887}"/>
    <cellStyle name="桁区切り 118" xfId="61" xr:uid="{C69302E4-E0C3-41C9-BE84-2332254518BE}"/>
    <cellStyle name="桁区切り 118 2" xfId="62" xr:uid="{ACC6BD36-C4F9-4448-826E-6D8A50E7FE24}"/>
    <cellStyle name="桁区切り 119" xfId="63" xr:uid="{81897129-FAD6-48D5-8B94-AFCFD35237F9}"/>
    <cellStyle name="桁区切り 119 2" xfId="64" xr:uid="{204AADEA-7A63-42B1-A4D8-238888E187FA}"/>
    <cellStyle name="桁区切り 12" xfId="65" xr:uid="{4A45AC33-08C6-45A5-8ED6-B81C18B809D2}"/>
    <cellStyle name="桁区切り 12 2" xfId="66" xr:uid="{A1A8AA9A-D50B-43D6-A320-9A3AA1F105CE}"/>
    <cellStyle name="桁区切り 120" xfId="67" xr:uid="{9CCEE24E-34AB-401D-8DFB-846A89F79065}"/>
    <cellStyle name="桁区切り 120 2" xfId="68" xr:uid="{99301156-684D-4D3D-8F08-600D72A8365F}"/>
    <cellStyle name="桁区切り 121" xfId="69" xr:uid="{6B6F718E-AD6A-428A-8F3A-7522E36D5C17}"/>
    <cellStyle name="桁区切り 121 2" xfId="70" xr:uid="{19754E97-CD6D-4F4F-A41D-76FD4E0507CA}"/>
    <cellStyle name="桁区切り 122" xfId="71" xr:uid="{D492C282-0F94-4067-AB26-278F36900060}"/>
    <cellStyle name="桁区切り 122 2" xfId="72" xr:uid="{3D03F86C-EBE8-4C37-8B61-CFB111B6E2D1}"/>
    <cellStyle name="桁区切り 123" xfId="73" xr:uid="{5544113D-31FC-47FB-B85E-E39864EF01E4}"/>
    <cellStyle name="桁区切り 123 2" xfId="74" xr:uid="{537A5869-7A7D-4380-BE3F-F8B64AE91EB6}"/>
    <cellStyle name="桁区切り 124" xfId="75" xr:uid="{C90348B5-ECCA-4170-9720-1448B723512B}"/>
    <cellStyle name="桁区切り 124 2" xfId="76" xr:uid="{F9B5A6D8-E5AA-4D7D-BD5D-A5102E921E81}"/>
    <cellStyle name="桁区切り 125" xfId="77" xr:uid="{7BB4DB79-375D-4642-86F3-9037031B9DCA}"/>
    <cellStyle name="桁区切り 125 2" xfId="78" xr:uid="{EFB593AB-C805-4817-B747-E8EC85C5ABB0}"/>
    <cellStyle name="桁区切り 126" xfId="79" xr:uid="{61AF2DA7-0637-46C1-AE7A-E8173916A63A}"/>
    <cellStyle name="桁区切り 126 2" xfId="80" xr:uid="{70F01359-9F98-4C25-BB9D-1B7C264738A2}"/>
    <cellStyle name="桁区切り 127" xfId="81" xr:uid="{94003219-2A04-4E9D-93CC-CAC14EBC554C}"/>
    <cellStyle name="桁区切り 127 2" xfId="82" xr:uid="{75132211-0449-4441-A3A4-E6CC1BC9ABF9}"/>
    <cellStyle name="桁区切り 128" xfId="83" xr:uid="{72B45593-BBF0-4455-AFCA-B53BD8B7B6DF}"/>
    <cellStyle name="桁区切り 128 2" xfId="84" xr:uid="{D736C12A-B9E4-477B-8C33-8DE75544DC79}"/>
    <cellStyle name="桁区切り 129" xfId="85" xr:uid="{A9D67019-D302-483A-A55E-6F545924B1E1}"/>
    <cellStyle name="桁区切り 129 2" xfId="86" xr:uid="{454818BA-C22A-4BAA-B85D-8915B6D65839}"/>
    <cellStyle name="桁区切り 13" xfId="87" xr:uid="{6C0B19F3-C1BB-4A73-BE24-16B0C4ACD752}"/>
    <cellStyle name="桁区切り 13 2" xfId="88" xr:uid="{E2149B6F-60DA-4DFB-85F0-459DDB58F21E}"/>
    <cellStyle name="桁区切り 130" xfId="89" xr:uid="{2AEED7EA-CACE-4966-9214-C766F68187DB}"/>
    <cellStyle name="桁区切り 130 2" xfId="90" xr:uid="{063B5A30-9485-49B3-B487-7556F01127ED}"/>
    <cellStyle name="桁区切り 131" xfId="91" xr:uid="{242A50A9-92B6-431E-9191-91E1379C7755}"/>
    <cellStyle name="桁区切り 132" xfId="92" xr:uid="{F47DCC9A-3A82-40C6-8E3B-BAFB175417AF}"/>
    <cellStyle name="桁区切り 133" xfId="93" xr:uid="{E469FF91-C6EB-4ED6-977D-EC0B8C413DD0}"/>
    <cellStyle name="桁区切り 134" xfId="94" xr:uid="{10D48805-3114-49D2-BDDC-D3137701193F}"/>
    <cellStyle name="桁区切り 135" xfId="95" xr:uid="{2E07601D-FAF5-4B53-80D0-FDADE3E2A88D}"/>
    <cellStyle name="桁区切り 136" xfId="96" xr:uid="{08DA7C30-7959-40C2-B838-F26D27BD4AF3}"/>
    <cellStyle name="桁区切り 137" xfId="97" xr:uid="{2347A2EB-CBD0-4429-B4F6-B1DA024C78A4}"/>
    <cellStyle name="桁区切り 138" xfId="98" xr:uid="{6DFDD9E6-D7BD-4882-AA54-28936D7A3A27}"/>
    <cellStyle name="桁区切り 139" xfId="99" xr:uid="{E3429378-81BC-4FF7-924E-7C6900B8D1DA}"/>
    <cellStyle name="桁区切り 14" xfId="100" xr:uid="{18E2EA19-000C-44EE-8B78-E3E13FDA3C93}"/>
    <cellStyle name="桁区切り 14 2" xfId="101" xr:uid="{05B02BDE-52E7-400C-B8C6-2A19FDA649D1}"/>
    <cellStyle name="桁区切り 140" xfId="102" xr:uid="{A952D508-FCBE-498F-9C9E-46531ED51C23}"/>
    <cellStyle name="桁区切り 141" xfId="103" xr:uid="{E1ABF08C-1BAA-4E63-9B23-087EF6F1063C}"/>
    <cellStyle name="桁区切り 142" xfId="104" xr:uid="{A728165F-0606-4B84-B415-DB994B99EBFD}"/>
    <cellStyle name="桁区切り 143" xfId="105" xr:uid="{7F1EC035-C357-4F71-A15D-0FC17BE01201}"/>
    <cellStyle name="桁区切り 144" xfId="106" xr:uid="{11D0D818-8FE9-4174-B772-586235FC3EDF}"/>
    <cellStyle name="桁区切り 145" xfId="107" xr:uid="{9F07E6F3-B725-4310-98D4-A2CE7A83AE63}"/>
    <cellStyle name="桁区切り 146" xfId="108" xr:uid="{BB72001A-D46C-4EAC-9DA9-A7E8E8E96CA5}"/>
    <cellStyle name="桁区切り 147" xfId="109" xr:uid="{7ACD4D5F-1A38-45A3-B294-14D666DA7B7F}"/>
    <cellStyle name="桁区切り 148" xfId="110" xr:uid="{3BBAB495-7CE3-460F-A79F-D9BCFF37AA8D}"/>
    <cellStyle name="桁区切り 149" xfId="111" xr:uid="{94DE9D61-0A1C-4F61-84CB-0621060809AA}"/>
    <cellStyle name="桁区切り 15" xfId="112" xr:uid="{069CBB8A-764A-42D0-A87F-BF8DB98CBEBF}"/>
    <cellStyle name="桁区切り 15 2" xfId="113" xr:uid="{AFEED7B6-C70B-4934-96B9-A35F799E7FFB}"/>
    <cellStyle name="桁区切り 150" xfId="114" xr:uid="{091B5FF3-A56B-43A7-9631-327373ECDD5A}"/>
    <cellStyle name="桁区切り 151" xfId="115" xr:uid="{1BD64AE1-3D43-4A5E-90EC-B3478C59AC0A}"/>
    <cellStyle name="桁区切り 152" xfId="116" xr:uid="{BE16A13D-8149-4F15-8468-94B14CDD52C7}"/>
    <cellStyle name="桁区切り 153" xfId="117" xr:uid="{666B295D-7696-446B-8815-7828BC4CA7D5}"/>
    <cellStyle name="桁区切り 154" xfId="118" xr:uid="{DFB95009-D9BC-4891-AA27-87FD732B9A06}"/>
    <cellStyle name="桁区切り 155" xfId="119" xr:uid="{8C694264-5D98-46B7-B266-092F19E8AD65}"/>
    <cellStyle name="桁区切り 156" xfId="120" xr:uid="{17AE58B6-EA33-416A-807C-04395846C495}"/>
    <cellStyle name="桁区切り 157" xfId="121" xr:uid="{1741D45D-8AB8-49D6-BC25-DE69B7957BD4}"/>
    <cellStyle name="桁区切り 158" xfId="122" xr:uid="{944757E0-45AD-4BAA-92E8-60449A26154B}"/>
    <cellStyle name="桁区切り 159" xfId="123" xr:uid="{DD050986-8202-425C-B11B-AECE892835E3}"/>
    <cellStyle name="桁区切り 16" xfId="124" xr:uid="{30C0D47E-4004-4517-B1F8-2F5EE57D4D9E}"/>
    <cellStyle name="桁区切り 16 2" xfId="125" xr:uid="{5385C2F0-7AA4-4CF8-80F9-478AED23E94C}"/>
    <cellStyle name="桁区切り 160" xfId="126" xr:uid="{15A5EDF8-A383-415A-BF84-C3EFA897CA97}"/>
    <cellStyle name="桁区切り 161" xfId="127" xr:uid="{B11DB241-97A8-4FC3-8D09-BE6AA9C648B5}"/>
    <cellStyle name="桁区切り 162" xfId="128" xr:uid="{109303BE-C17E-4B48-82F8-156C4C9C8644}"/>
    <cellStyle name="桁区切り 163" xfId="129" xr:uid="{D77E282D-DDCE-49EF-A97D-408854B7433A}"/>
    <cellStyle name="桁区切り 164" xfId="130" xr:uid="{E6D0D276-62E4-4492-B60E-02CDFA0AC66E}"/>
    <cellStyle name="桁区切り 165" xfId="131" xr:uid="{4FBD6AB9-0439-43EE-B749-C573BCF6FC7C}"/>
    <cellStyle name="桁区切り 17" xfId="132" xr:uid="{ECC1F92B-B6AB-416B-94D6-B824DDCB409B}"/>
    <cellStyle name="桁区切り 17 2" xfId="133" xr:uid="{4721E4B7-5ABC-4FDF-8870-4DE575842A13}"/>
    <cellStyle name="桁区切り 18" xfId="134" xr:uid="{6FA73E33-FD1B-4431-B8CF-37429190969D}"/>
    <cellStyle name="桁区切り 18 2" xfId="135" xr:uid="{2361641E-5A23-463D-B536-D6BE8C4B3CBC}"/>
    <cellStyle name="桁区切り 19" xfId="136" xr:uid="{C59F17A1-7794-41F7-8859-4D060B070811}"/>
    <cellStyle name="桁区切り 19 2" xfId="137" xr:uid="{3A93F7F9-6EAF-4D1F-88CB-03E862DC39DB}"/>
    <cellStyle name="桁区切り 2" xfId="138" xr:uid="{F6589DA1-13CE-4722-94EC-5818291882F4}"/>
    <cellStyle name="桁区切り 2 2" xfId="139" xr:uid="{0C2B3DB3-0933-4DE6-A740-5DBEC2F58862}"/>
    <cellStyle name="桁区切り 2 3" xfId="140" xr:uid="{E1CF9C38-D4B6-4F41-B2B4-3B5786E0F37A}"/>
    <cellStyle name="桁区切り 2 3 2" xfId="141" xr:uid="{FCBDFADD-A798-4623-8BB6-0A7E017401F3}"/>
    <cellStyle name="桁区切り 2 4" xfId="142" xr:uid="{A6480B21-8A19-488E-9F5B-7C851F80582B}"/>
    <cellStyle name="桁区切り 2 4 2" xfId="143" xr:uid="{E99973F3-2315-40F1-96D8-6EFD76EEE66A}"/>
    <cellStyle name="桁区切り 2 5" xfId="144" xr:uid="{92944E88-BDD6-4711-9AA9-1F40BE1ABF77}"/>
    <cellStyle name="桁区切り 2 5 2" xfId="145" xr:uid="{F25E2CD8-F5AD-4979-9C9A-871956E447EF}"/>
    <cellStyle name="桁区切り 2 6" xfId="146" xr:uid="{672AD514-1962-4FE0-9040-853A844D5C37}"/>
    <cellStyle name="桁区切り 2 7" xfId="147" xr:uid="{2783C2BA-7C0C-4D39-9A37-4506E631B68B}"/>
    <cellStyle name="桁区切り 20" xfId="148" xr:uid="{0BE3FB2A-1A6B-4998-BE92-D5D49DB61897}"/>
    <cellStyle name="桁区切り 20 2" xfId="149" xr:uid="{D2B270D7-82F9-425B-92FE-E58FB865CE9D}"/>
    <cellStyle name="桁区切り 21" xfId="150" xr:uid="{FB1AE93E-6902-4B61-A4E5-E77F8B54E410}"/>
    <cellStyle name="桁区切り 21 2" xfId="151" xr:uid="{424BE6EC-EDF6-4292-A683-D5AAE908D057}"/>
    <cellStyle name="桁区切り 22" xfId="152" xr:uid="{BDCB4086-34EC-4D35-AFF9-D556588D56B2}"/>
    <cellStyle name="桁区切り 22 2" xfId="153" xr:uid="{B65879E5-6E6A-41A4-B741-2FDAC2BC545B}"/>
    <cellStyle name="桁区切り 23" xfId="154" xr:uid="{5378F2DF-3F2E-459D-B69B-5A2BB23F23CF}"/>
    <cellStyle name="桁区切り 23 2" xfId="155" xr:uid="{4845A146-3AC9-421C-9DC2-FB76790314BA}"/>
    <cellStyle name="桁区切り 24" xfId="156" xr:uid="{B90B0580-3DED-4261-8F44-72C1E32B3A51}"/>
    <cellStyle name="桁区切り 24 2" xfId="157" xr:uid="{DFD6C9EF-254A-4E64-9A69-FC70000C4AD4}"/>
    <cellStyle name="桁区切り 25" xfId="158" xr:uid="{4029FCCC-01FA-40CD-B4F4-E166DC8908E7}"/>
    <cellStyle name="桁区切り 25 2" xfId="159" xr:uid="{E1631762-449A-4C40-9784-C3F6F9AEA8A0}"/>
    <cellStyle name="桁区切り 26" xfId="160" xr:uid="{01B04313-6F05-4073-909A-BEC731B0C8F9}"/>
    <cellStyle name="桁区切り 26 2" xfId="161" xr:uid="{8580FE1D-A8E6-48AF-8FF8-77A942C6B354}"/>
    <cellStyle name="桁区切り 27" xfId="162" xr:uid="{04E4509A-58A5-43DE-814E-55A3002C2929}"/>
    <cellStyle name="桁区切り 27 2" xfId="163" xr:uid="{BEB92E59-B1FB-49B8-A465-F79DB190C140}"/>
    <cellStyle name="桁区切り 28" xfId="164" xr:uid="{1D39741D-F343-47C4-A32F-5C5510889969}"/>
    <cellStyle name="桁区切り 28 2" xfId="165" xr:uid="{7205D7EC-4017-4604-A51F-2FBC29E66473}"/>
    <cellStyle name="桁区切り 29" xfId="166" xr:uid="{8907CA5C-B6E5-4B81-8160-8DE8BB4F1AB2}"/>
    <cellStyle name="桁区切り 29 2" xfId="167" xr:uid="{8937A017-9A9F-453B-B710-ACB9D25CDAFF}"/>
    <cellStyle name="桁区切り 3" xfId="168" xr:uid="{EA3B3408-D41B-4D94-A273-28800DF0722D}"/>
    <cellStyle name="桁区切り 3 2" xfId="169" xr:uid="{5CB800BB-307E-46B1-B752-BC2FB7E73055}"/>
    <cellStyle name="桁区切り 3 3" xfId="170" xr:uid="{3CD30D4E-5E0F-485E-91CF-3E94096826BA}"/>
    <cellStyle name="桁区切り 30" xfId="171" xr:uid="{59E095D5-9779-45DB-8F69-D10ED5B58D06}"/>
    <cellStyle name="桁区切り 30 2" xfId="172" xr:uid="{96DB6C35-9FEB-4088-85A7-F6E6C16F3FED}"/>
    <cellStyle name="桁区切り 31" xfId="173" xr:uid="{6439043B-AD4E-4E0F-84D4-0C42DB0B838E}"/>
    <cellStyle name="桁区切り 31 2" xfId="174" xr:uid="{0C0DB6A0-C840-44D5-A64E-12C07741EA15}"/>
    <cellStyle name="桁区切り 32" xfId="175" xr:uid="{473343A6-FAD3-485F-9C97-D6A63C20A5E6}"/>
    <cellStyle name="桁区切り 32 2" xfId="176" xr:uid="{FD929177-D164-4356-907D-4A3F49D29451}"/>
    <cellStyle name="桁区切り 33" xfId="177" xr:uid="{2AC5AE83-91E0-4089-A85C-5AF00FA68E64}"/>
    <cellStyle name="桁区切り 33 2" xfId="178" xr:uid="{139F7435-C6A5-4343-8663-77CBAF12E22B}"/>
    <cellStyle name="桁区切り 34" xfId="179" xr:uid="{1E141DBF-DFD3-4B3B-811C-EAA118B6C9E0}"/>
    <cellStyle name="桁区切り 34 2" xfId="180" xr:uid="{561D836E-5D89-4477-9A83-BEAA17C3A14B}"/>
    <cellStyle name="桁区切り 35" xfId="181" xr:uid="{2DDA1AD9-B9D4-4428-B867-9E50868B289C}"/>
    <cellStyle name="桁区切り 35 2" xfId="182" xr:uid="{E0143905-BFBF-4AF0-9B58-FF478CE1EEFA}"/>
    <cellStyle name="桁区切り 36" xfId="183" xr:uid="{A9ECD9D0-57FE-45B1-8C93-EB18CEA2021F}"/>
    <cellStyle name="桁区切り 36 2" xfId="184" xr:uid="{2BA180BA-00FF-443B-ABF1-74048973A965}"/>
    <cellStyle name="桁区切り 37" xfId="185" xr:uid="{F987C026-57D0-4551-9215-07388E7AFAB4}"/>
    <cellStyle name="桁区切り 37 2" xfId="186" xr:uid="{5109B675-85FC-4E74-89A4-58AD8E18799C}"/>
    <cellStyle name="桁区切り 38" xfId="187" xr:uid="{27378906-C85A-45D7-8702-7F952CB3F539}"/>
    <cellStyle name="桁区切り 38 2" xfId="188" xr:uid="{136F5FFC-90DA-46E8-9119-66834B7FC24F}"/>
    <cellStyle name="桁区切り 39" xfId="189" xr:uid="{6C6C7D46-AE7B-4DA3-B16D-8BB285728D39}"/>
    <cellStyle name="桁区切り 39 2" xfId="190" xr:uid="{42526EFC-307F-4391-8D14-FC998B013EB2}"/>
    <cellStyle name="桁区切り 4" xfId="191" xr:uid="{7E18F32F-0DFB-4239-AAF6-09E209899DB5}"/>
    <cellStyle name="桁区切り 4 2" xfId="192" xr:uid="{07375F6C-6AB8-4438-B32C-8CB91CC5BF50}"/>
    <cellStyle name="桁区切り 40" xfId="193" xr:uid="{AA44376D-50A3-48BB-B24E-DBBD6338BE53}"/>
    <cellStyle name="桁区切り 40 2" xfId="194" xr:uid="{C35AF1AB-BC3D-4550-8699-A1729367A940}"/>
    <cellStyle name="桁区切り 41" xfId="195" xr:uid="{BFBC50B3-B782-4559-A98D-00667DC05A1F}"/>
    <cellStyle name="桁区切り 41 2" xfId="196" xr:uid="{3E3F183F-6F9D-4C7B-BF53-FFC53DF22E15}"/>
    <cellStyle name="桁区切り 42" xfId="197" xr:uid="{C270E9E2-63FE-4E3F-8D50-17F6CABBDB18}"/>
    <cellStyle name="桁区切り 42 2" xfId="198" xr:uid="{3131046F-C710-463A-89AE-586E91B4F274}"/>
    <cellStyle name="桁区切り 43" xfId="199" xr:uid="{D03A1630-A6E7-4933-ACC4-3AD6845DF134}"/>
    <cellStyle name="桁区切り 43 2" xfId="200" xr:uid="{250BE536-DD5B-449A-9816-4EA2E8AAC20F}"/>
    <cellStyle name="桁区切り 44" xfId="201" xr:uid="{67C78EDD-7FBC-4C73-B894-6AB0DFF07D79}"/>
    <cellStyle name="桁区切り 44 2" xfId="202" xr:uid="{44593BB3-D4C0-4C40-8053-F477B37DF9DA}"/>
    <cellStyle name="桁区切り 45" xfId="203" xr:uid="{93AC2482-5FD9-41BF-A996-D4BDB970790C}"/>
    <cellStyle name="桁区切り 45 2" xfId="204" xr:uid="{303EB81A-3681-4819-AB6C-4E32CA9C6BBC}"/>
    <cellStyle name="桁区切り 46" xfId="205" xr:uid="{F829E6F4-2CAA-4699-AB11-913052FD47D4}"/>
    <cellStyle name="桁区切り 46 2" xfId="206" xr:uid="{E6A5287E-DE60-4624-A503-AF8295BAE112}"/>
    <cellStyle name="桁区切り 47" xfId="207" xr:uid="{E19AAF11-C155-45F3-8181-1D4DF1F1C2F2}"/>
    <cellStyle name="桁区切り 47 2" xfId="208" xr:uid="{7D56F016-8BD5-4D5B-ABCE-45C7907F6D4A}"/>
    <cellStyle name="桁区切り 48" xfId="209" xr:uid="{1255089E-FEE3-48AC-9836-B07271362D6C}"/>
    <cellStyle name="桁区切り 48 2" xfId="210" xr:uid="{0129569A-515D-450B-80EC-11F2ABCAE7A6}"/>
    <cellStyle name="桁区切り 49" xfId="211" xr:uid="{B63E020A-9BB6-4A70-A60B-6EAB44A8A1DD}"/>
    <cellStyle name="桁区切り 49 2" xfId="212" xr:uid="{761E45DA-3E4A-4859-AF89-5AC4776578C4}"/>
    <cellStyle name="桁区切り 5" xfId="213" xr:uid="{CEC51138-F60F-4B15-955B-C433ADF79008}"/>
    <cellStyle name="桁区切り 5 2" xfId="214" xr:uid="{4FA292D1-92C6-4B64-938B-5766AF87A9E3}"/>
    <cellStyle name="桁区切り 50" xfId="215" xr:uid="{7D3B2EAB-BE13-43C8-892E-42E419FA0FCD}"/>
    <cellStyle name="桁区切り 50 2" xfId="216" xr:uid="{5438D683-CCD2-44BD-9EFC-EC57F39A16FF}"/>
    <cellStyle name="桁区切り 51" xfId="217" xr:uid="{6F85BB83-C5B1-4C22-B61F-B767F948A57B}"/>
    <cellStyle name="桁区切り 51 2" xfId="218" xr:uid="{3637D7E2-9C37-43C2-98CC-3D3A416E0E1D}"/>
    <cellStyle name="桁区切り 52" xfId="219" xr:uid="{A78B393C-E29E-4878-8043-AF7795200736}"/>
    <cellStyle name="桁区切り 52 2" xfId="220" xr:uid="{DD3C77F2-8186-4515-9588-43026BF2B0E8}"/>
    <cellStyle name="桁区切り 53" xfId="221" xr:uid="{D44AD589-5279-4B4A-ADBE-BA11CA4DB4EB}"/>
    <cellStyle name="桁区切り 53 2" xfId="222" xr:uid="{2E9F4F10-9FF8-41BE-A0AC-DE72B24B74FF}"/>
    <cellStyle name="桁区切り 54" xfId="223" xr:uid="{EF22E1A8-3904-46A6-A45C-3804E43A7C56}"/>
    <cellStyle name="桁区切り 54 2" xfId="224" xr:uid="{AC9C99BF-2091-423E-A021-C9178D164E44}"/>
    <cellStyle name="桁区切り 55" xfId="225" xr:uid="{2FFE3E70-6047-47E1-861A-01E8A0864622}"/>
    <cellStyle name="桁区切り 55 2" xfId="226" xr:uid="{292FC8BC-61D2-4C5F-AC00-50B2A262747F}"/>
    <cellStyle name="桁区切り 56" xfId="227" xr:uid="{18AAE8EC-165A-46AC-8089-07D9CD79230E}"/>
    <cellStyle name="桁区切り 56 2" xfId="228" xr:uid="{1189C506-1540-4DC0-A89C-E75A6AB944C5}"/>
    <cellStyle name="桁区切り 57" xfId="229" xr:uid="{AC9346D8-B484-4A94-B8F5-4865AC20E7DA}"/>
    <cellStyle name="桁区切り 57 2" xfId="230" xr:uid="{17DEEF20-7265-43CB-9ED4-E58609D49B19}"/>
    <cellStyle name="桁区切り 58" xfId="231" xr:uid="{0B5E957A-4CBD-456F-92BC-E899BCFC340D}"/>
    <cellStyle name="桁区切り 58 2" xfId="232" xr:uid="{0618A5E0-85BE-432C-86A3-BC2C9EC869A5}"/>
    <cellStyle name="桁区切り 59" xfId="233" xr:uid="{F4B5BBE6-43B5-4014-8CA5-C937FC632C92}"/>
    <cellStyle name="桁区切り 59 2" xfId="234" xr:uid="{CDE8B571-9EA6-4BF5-B7B0-412F19ABA7B5}"/>
    <cellStyle name="桁区切り 6" xfId="235" xr:uid="{00318466-5739-4BA8-9E0F-997E7966C35D}"/>
    <cellStyle name="桁区切り 6 2" xfId="236" xr:uid="{A8ED0300-451E-4558-BC1F-1618FE00D430}"/>
    <cellStyle name="桁区切り 60" xfId="237" xr:uid="{93AE0FDF-FBD3-415C-8410-C7F69ACAE0BA}"/>
    <cellStyle name="桁区切り 60 2" xfId="238" xr:uid="{44EC8439-1929-4F76-9810-11F3300DEC54}"/>
    <cellStyle name="桁区切り 61" xfId="239" xr:uid="{1D094692-88D8-46D4-ADC3-73332CBAF038}"/>
    <cellStyle name="桁区切り 61 2" xfId="240" xr:uid="{0CB68FC6-5716-45DF-B7BE-D2E40B1D9B57}"/>
    <cellStyle name="桁区切り 62" xfId="241" xr:uid="{1E2751C0-F7D0-43E7-995F-0ECF7710BAA1}"/>
    <cellStyle name="桁区切り 62 2" xfId="242" xr:uid="{ECFF834B-B95B-4C6B-B568-3CDD0C5CD981}"/>
    <cellStyle name="桁区切り 63" xfId="243" xr:uid="{73A525CC-9783-422C-AE4B-A10574847043}"/>
    <cellStyle name="桁区切り 63 2" xfId="244" xr:uid="{C34C5896-8B5B-4C6A-87F7-A481465007BE}"/>
    <cellStyle name="桁区切り 64" xfId="245" xr:uid="{D69293FB-9D51-4AF6-9914-C27589C19DDC}"/>
    <cellStyle name="桁区切り 64 2" xfId="246" xr:uid="{851CB146-6D1F-47B9-9DB9-DA4BFB4683BC}"/>
    <cellStyle name="桁区切り 65" xfId="247" xr:uid="{1B0B4A88-F3FD-490B-9DDC-AD1D8149021C}"/>
    <cellStyle name="桁区切り 65 2" xfId="248" xr:uid="{B2D16E59-4202-4495-906F-5803EDCD404C}"/>
    <cellStyle name="桁区切り 66" xfId="249" xr:uid="{760507B3-D72E-409D-8F15-39F249ACE8C4}"/>
    <cellStyle name="桁区切り 66 2" xfId="250" xr:uid="{1889862A-99DE-476D-A5C4-A896FB186422}"/>
    <cellStyle name="桁区切り 67" xfId="251" xr:uid="{3170B151-4DFC-46EF-BFF7-9FC2E585CC3C}"/>
    <cellStyle name="桁区切り 67 2" xfId="252" xr:uid="{6AEC660C-3AF4-405E-9D20-4454D92ADD34}"/>
    <cellStyle name="桁区切り 68" xfId="253" xr:uid="{33993BCD-9B5E-4C27-BB25-53F52BDFE31F}"/>
    <cellStyle name="桁区切り 68 2" xfId="254" xr:uid="{76FC1ABE-9AD2-48E9-9CED-7A566F7E2D07}"/>
    <cellStyle name="桁区切り 69" xfId="255" xr:uid="{12704BA4-A60E-45DA-9883-BDE1EB21553F}"/>
    <cellStyle name="桁区切り 69 2" xfId="256" xr:uid="{40AAF0BC-BD91-49BA-824B-5F0B945CF6B6}"/>
    <cellStyle name="桁区切り 7" xfId="257" xr:uid="{A4ECF158-B286-4B1F-B45C-4C56CEF59BA9}"/>
    <cellStyle name="桁区切り 7 2" xfId="258" xr:uid="{8C1FB076-5315-433E-B46C-1A59F83F102B}"/>
    <cellStyle name="桁区切り 70" xfId="259" xr:uid="{20E6093E-EBF1-4360-89E5-4810886A12B5}"/>
    <cellStyle name="桁区切り 70 2" xfId="260" xr:uid="{291F567E-3A1D-4F38-A39E-6BB5B32711D2}"/>
    <cellStyle name="桁区切り 71" xfId="261" xr:uid="{EC06FD1C-486E-4BFA-A3B7-754EB2ECB59E}"/>
    <cellStyle name="桁区切り 71 2" xfId="262" xr:uid="{632D79D8-6403-40BA-91C2-40D02D56E112}"/>
    <cellStyle name="桁区切り 72" xfId="263" xr:uid="{12850219-BB75-4071-9ED2-BFC2D812E9B3}"/>
    <cellStyle name="桁区切り 72 2" xfId="264" xr:uid="{A2611073-DD2F-4374-9001-E314FD066C3F}"/>
    <cellStyle name="桁区切り 73" xfId="265" xr:uid="{E87B2532-5062-4FBE-9007-78EB38F4D177}"/>
    <cellStyle name="桁区切り 73 2" xfId="266" xr:uid="{6413B54F-F776-4232-BA11-7FB7FB7E9578}"/>
    <cellStyle name="桁区切り 74" xfId="267" xr:uid="{C5B915FF-6E7A-4F0D-BAC3-A2777291664B}"/>
    <cellStyle name="桁区切り 74 2" xfId="268" xr:uid="{BF1A7FDB-7061-410E-B3E1-0A79B461365D}"/>
    <cellStyle name="桁区切り 75" xfId="269" xr:uid="{DA16DF31-CC56-461D-9E2E-0E30B3A062E8}"/>
    <cellStyle name="桁区切り 75 2" xfId="270" xr:uid="{D83C547A-E7AE-4B5A-96BC-B4D35E9AC8F8}"/>
    <cellStyle name="桁区切り 76" xfId="271" xr:uid="{D3FBCACD-CBCA-49AB-8CEB-2D817E2DC4B0}"/>
    <cellStyle name="桁区切り 76 2" xfId="272" xr:uid="{AAEA6642-CD77-4911-8F5B-6522DB1FB1F9}"/>
    <cellStyle name="桁区切り 77" xfId="273" xr:uid="{65E94EAB-4667-4FA5-8046-746365935BFC}"/>
    <cellStyle name="桁区切り 77 2" xfId="274" xr:uid="{0D16D473-BD31-4FAD-BD28-C82A215FA6DA}"/>
    <cellStyle name="桁区切り 78" xfId="275" xr:uid="{4C92CCC8-5293-47F3-8229-09B9CA6FFCF9}"/>
    <cellStyle name="桁区切り 78 2" xfId="276" xr:uid="{160059D6-5367-4746-9469-5CA321B54264}"/>
    <cellStyle name="桁区切り 79" xfId="277" xr:uid="{C4853CB9-AFF6-4A62-8F96-A382357EA1FE}"/>
    <cellStyle name="桁区切り 79 2" xfId="278" xr:uid="{1B323CF3-B557-4ED3-A075-BF41DFF989E1}"/>
    <cellStyle name="桁区切り 8" xfId="279" xr:uid="{9B514F2B-F534-4CC7-A613-94045073724B}"/>
    <cellStyle name="桁区切り 8 2" xfId="280" xr:uid="{7CAB7C44-B7E3-4C67-B600-40E56CB53AFC}"/>
    <cellStyle name="桁区切り 80" xfId="281" xr:uid="{7431AC04-9DA3-4025-9C1C-D035DE622D53}"/>
    <cellStyle name="桁区切り 80 2" xfId="282" xr:uid="{30CA3492-4CFB-4BB8-B107-7EA09A0D4AF5}"/>
    <cellStyle name="桁区切り 81" xfId="283" xr:uid="{189A9696-794E-4E33-A407-DB37EB12FFFA}"/>
    <cellStyle name="桁区切り 81 2" xfId="284" xr:uid="{80A9DFD3-8D3F-40AB-8FFD-52F32306321C}"/>
    <cellStyle name="桁区切り 82" xfId="285" xr:uid="{BA8910E1-1B50-4466-97FC-0C8FB831EB3C}"/>
    <cellStyle name="桁区切り 82 2" xfId="286" xr:uid="{AD70D934-00B5-47FA-BD92-822EEDB272E1}"/>
    <cellStyle name="桁区切り 83" xfId="287" xr:uid="{1613224A-25C5-4B6E-B3AE-BD6F1863F797}"/>
    <cellStyle name="桁区切り 83 2" xfId="288" xr:uid="{3C38ADEE-5335-4B7F-9E27-B26048C06461}"/>
    <cellStyle name="桁区切り 84" xfId="289" xr:uid="{E195EF9A-962D-462A-B514-425CB1198350}"/>
    <cellStyle name="桁区切り 84 2" xfId="290" xr:uid="{6D801127-A762-401C-B65C-6AB421CE1AA7}"/>
    <cellStyle name="桁区切り 85" xfId="291" xr:uid="{46A6802D-A8DD-45F5-ADC4-17398DC6FFB2}"/>
    <cellStyle name="桁区切り 85 2" xfId="292" xr:uid="{3D23D6E8-6723-4FEC-98AF-C6679652DB86}"/>
    <cellStyle name="桁区切り 86" xfId="293" xr:uid="{1EA17B0E-0CF3-4AD2-AB48-2A5F98BF213B}"/>
    <cellStyle name="桁区切り 86 2" xfId="294" xr:uid="{60A8792B-C014-43A8-82E8-46588E2A413D}"/>
    <cellStyle name="桁区切り 87" xfId="295" xr:uid="{18F49329-F0A0-43B1-A2E8-E36D8AD5C394}"/>
    <cellStyle name="桁区切り 87 2" xfId="296" xr:uid="{CF6109BF-85B4-464A-948B-5167C322171A}"/>
    <cellStyle name="桁区切り 88" xfId="297" xr:uid="{AA75C378-6C60-4A78-8CB5-9E7E67702338}"/>
    <cellStyle name="桁区切り 88 2" xfId="298" xr:uid="{73A1D838-1149-4D71-8582-2F923BE85B69}"/>
    <cellStyle name="桁区切り 89" xfId="299" xr:uid="{F0F154BD-1885-4788-8B42-BF1A0354A416}"/>
    <cellStyle name="桁区切り 89 2" xfId="300" xr:uid="{91B469EB-4AAB-420F-9A20-1F877771C696}"/>
    <cellStyle name="桁区切り 9" xfId="301" xr:uid="{3EB2265C-37FC-4FB4-87A6-11348869CD4D}"/>
    <cellStyle name="桁区切り 9 2" xfId="302" xr:uid="{1E9F32B8-9A07-46BA-862E-8C0DC2F1A9A7}"/>
    <cellStyle name="桁区切り 90" xfId="303" xr:uid="{ADB2EECB-82CA-47C2-9F00-A6565F61D276}"/>
    <cellStyle name="桁区切り 90 2" xfId="304" xr:uid="{DE4585A0-CD8D-4062-B2B4-8B55C8D4B17E}"/>
    <cellStyle name="桁区切り 91" xfId="305" xr:uid="{E18BD4C4-3998-4E02-8354-1963E8EB3BF6}"/>
    <cellStyle name="桁区切り 91 2" xfId="306" xr:uid="{9357BF30-A554-4915-A4D3-E86E43E6B75A}"/>
    <cellStyle name="桁区切り 92" xfId="307" xr:uid="{2E39005D-AF21-4636-A001-8DB2107E666B}"/>
    <cellStyle name="桁区切り 92 2" xfId="308" xr:uid="{6443F92E-01C4-4EAC-9177-8498CB8FB636}"/>
    <cellStyle name="桁区切り 93" xfId="309" xr:uid="{5FCD1D12-7A00-4C9C-AD58-FB5209DB682F}"/>
    <cellStyle name="桁区切り 93 2" xfId="310" xr:uid="{969C4CAB-2574-44A4-9EE0-82620ACB8C33}"/>
    <cellStyle name="桁区切り 94" xfId="311" xr:uid="{E1BA3AE2-BDC6-4674-9072-ECDDE06BBD9E}"/>
    <cellStyle name="桁区切り 94 2" xfId="312" xr:uid="{7AC155D4-C529-48E5-8F43-4D776CA17EFA}"/>
    <cellStyle name="桁区切り 95" xfId="313" xr:uid="{1D1FAFE2-70DE-4C55-82B8-1EEA7D9B56A7}"/>
    <cellStyle name="桁区切り 95 2" xfId="314" xr:uid="{79E23880-DD12-4757-9488-0712CE822C4C}"/>
    <cellStyle name="桁区切り 96" xfId="315" xr:uid="{BC7A2C37-AAEA-4D64-A01E-2D19AEC698B8}"/>
    <cellStyle name="桁区切り 96 2" xfId="316" xr:uid="{3F1D9119-E139-442F-9639-00013C937F34}"/>
    <cellStyle name="桁区切り 97" xfId="317" xr:uid="{D0B8C7D7-5913-40C9-8494-A2A027A52824}"/>
    <cellStyle name="桁区切り 97 2" xfId="318" xr:uid="{8DC27A17-9646-400F-B1F8-EDF53E9A7C29}"/>
    <cellStyle name="桁区切り 98" xfId="319" xr:uid="{5B6EF543-5BD1-41C7-9742-455BA79D636A}"/>
    <cellStyle name="桁区切り 99" xfId="320" xr:uid="{3E1B53A1-746C-4E9D-97CD-8952B4C755EE}"/>
    <cellStyle name="通貨" xfId="321" builtinId="7"/>
    <cellStyle name="標準" xfId="0" builtinId="0"/>
    <cellStyle name="標準 2" xfId="322" xr:uid="{5641E1DB-F732-497E-B488-D9AA7632552C}"/>
    <cellStyle name="標準 2 2" xfId="323" xr:uid="{1D2105B9-31AD-4A63-8273-37D509BD7E8D}"/>
    <cellStyle name="標準 2 3" xfId="324" xr:uid="{A0FA8460-5F27-4B70-A0D6-CD1BF32F6DF2}"/>
    <cellStyle name="標準 3" xfId="325" xr:uid="{A3AB3835-7792-4E28-AFBC-944791B38C09}"/>
    <cellStyle name="標準 7" xfId="326" xr:uid="{35EFF528-E52E-456D-962C-908EF1B802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2750B-B396-4544-AFB2-6F62932CBDA2}">
  <sheetPr codeName="Sheet3">
    <tabColor theme="5" tint="0.39997558519241921"/>
  </sheetPr>
  <dimension ref="A1:O46"/>
  <sheetViews>
    <sheetView tabSelected="1" view="pageBreakPreview" zoomScaleNormal="100" zoomScaleSheetLayoutView="100" workbookViewId="0">
      <selection activeCell="I17" sqref="I17"/>
    </sheetView>
  </sheetViews>
  <sheetFormatPr defaultColWidth="10.7109375" defaultRowHeight="12.95" customHeight="1"/>
  <cols>
    <col min="1" max="1" width="4.85546875" customWidth="1"/>
    <col min="2" max="2" width="1.42578125" customWidth="1"/>
    <col min="3" max="4" width="20.5703125" customWidth="1"/>
    <col min="5" max="5" width="20.7109375" customWidth="1"/>
    <col min="6" max="6" width="20.42578125" customWidth="1"/>
    <col min="7" max="7" width="8.5703125" style="6" customWidth="1"/>
    <col min="8" max="8" width="4.85546875" style="2" customWidth="1"/>
    <col min="9" max="9" width="11.42578125" customWidth="1"/>
    <col min="10" max="10" width="15.7109375" style="2" customWidth="1"/>
    <col min="11" max="11" width="22.85546875" customWidth="1"/>
    <col min="12" max="12" width="2.7109375" customWidth="1"/>
    <col min="13" max="13" width="17.140625" customWidth="1"/>
    <col min="14" max="14" width="13" bestFit="1" customWidth="1"/>
  </cols>
  <sheetData>
    <row r="1" spans="1:14" ht="12.95" customHeight="1">
      <c r="A1" s="302" t="s">
        <v>488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41"/>
    </row>
    <row r="2" spans="1:14" ht="12.95" customHeight="1" thickBot="1">
      <c r="A2" s="39"/>
      <c r="K2" s="36" t="s">
        <v>9</v>
      </c>
      <c r="L2" s="39">
        <v>1</v>
      </c>
    </row>
    <row r="3" spans="1:14" ht="12.95" customHeight="1" thickBot="1">
      <c r="A3" s="42" t="s">
        <v>6</v>
      </c>
      <c r="B3" s="299" t="s">
        <v>2</v>
      </c>
      <c r="C3" s="301"/>
      <c r="D3" s="300"/>
      <c r="E3" s="299" t="s">
        <v>10</v>
      </c>
      <c r="F3" s="300"/>
      <c r="G3" s="43" t="s">
        <v>7</v>
      </c>
      <c r="H3" s="45" t="s">
        <v>1</v>
      </c>
      <c r="I3" s="46" t="s">
        <v>5</v>
      </c>
      <c r="J3" s="44" t="s">
        <v>8</v>
      </c>
      <c r="K3" s="47" t="s">
        <v>3</v>
      </c>
      <c r="L3" s="40"/>
      <c r="M3" s="13"/>
    </row>
    <row r="4" spans="1:14" ht="12.95" customHeight="1" thickTop="1">
      <c r="A4" s="1"/>
      <c r="B4" s="21"/>
      <c r="C4" s="1"/>
      <c r="D4" s="22"/>
      <c r="E4" s="21"/>
      <c r="F4" s="22"/>
      <c r="G4" s="11"/>
      <c r="H4" s="34"/>
      <c r="I4" s="3"/>
      <c r="J4" s="32"/>
      <c r="K4" s="15"/>
    </row>
    <row r="5" spans="1:14" ht="12.95" customHeight="1">
      <c r="A5" s="37" t="s">
        <v>56</v>
      </c>
      <c r="B5" s="87"/>
      <c r="C5" s="27" t="s">
        <v>67</v>
      </c>
      <c r="D5" s="20"/>
      <c r="E5" s="19"/>
      <c r="F5" s="20"/>
      <c r="G5" s="36">
        <v>1</v>
      </c>
      <c r="H5" s="49" t="s">
        <v>4</v>
      </c>
      <c r="I5" s="4"/>
      <c r="J5" s="32"/>
      <c r="K5" s="12"/>
      <c r="L5" s="38"/>
      <c r="M5" s="63"/>
    </row>
    <row r="6" spans="1:14" ht="12.95" customHeight="1">
      <c r="A6" s="1"/>
      <c r="B6" s="17"/>
      <c r="C6" s="26"/>
      <c r="D6" s="18"/>
      <c r="E6" s="17"/>
      <c r="F6" s="18"/>
      <c r="G6" s="48"/>
      <c r="H6" s="50"/>
      <c r="I6" s="5"/>
      <c r="J6" s="9"/>
      <c r="K6" s="7"/>
      <c r="M6" s="63"/>
    </row>
    <row r="7" spans="1:14" ht="12.95" customHeight="1">
      <c r="A7" s="37"/>
      <c r="B7" s="87"/>
      <c r="C7" s="104" t="s">
        <v>57</v>
      </c>
      <c r="D7" s="89"/>
      <c r="E7" s="87"/>
      <c r="F7" s="89"/>
      <c r="G7" s="112"/>
      <c r="H7" s="91"/>
      <c r="I7" s="113"/>
      <c r="J7" s="93"/>
      <c r="K7" s="12"/>
      <c r="L7" s="38"/>
      <c r="M7" s="63"/>
    </row>
    <row r="8" spans="1:14" ht="12.95" customHeight="1">
      <c r="A8" s="1"/>
      <c r="B8" s="17"/>
      <c r="C8" s="26"/>
      <c r="D8" s="18"/>
      <c r="E8" s="17"/>
      <c r="F8" s="18"/>
      <c r="G8" s="48"/>
      <c r="H8" s="50"/>
      <c r="I8" s="5"/>
      <c r="J8" s="9"/>
      <c r="K8" s="7"/>
    </row>
    <row r="9" spans="1:14" ht="12.95" customHeight="1">
      <c r="A9" s="37"/>
      <c r="B9" s="87"/>
      <c r="C9" s="27"/>
      <c r="D9" s="20"/>
      <c r="E9" s="19"/>
      <c r="F9" s="20"/>
      <c r="G9" s="36"/>
      <c r="H9" s="49"/>
      <c r="I9" s="4"/>
      <c r="J9" s="32"/>
      <c r="K9" s="12"/>
      <c r="L9" s="38"/>
      <c r="M9" s="63"/>
    </row>
    <row r="10" spans="1:14" ht="12.95" customHeight="1">
      <c r="A10" s="1"/>
      <c r="B10" s="17"/>
      <c r="C10" s="26"/>
      <c r="D10" s="18"/>
      <c r="E10" s="17"/>
      <c r="F10" s="18"/>
      <c r="G10" s="48"/>
      <c r="H10" s="50"/>
      <c r="I10" s="5"/>
      <c r="J10" s="9"/>
      <c r="K10" s="7"/>
    </row>
    <row r="11" spans="1:14" ht="12.95" customHeight="1">
      <c r="A11" s="37"/>
      <c r="B11" s="87"/>
      <c r="C11" s="27"/>
      <c r="D11" s="20"/>
      <c r="E11" s="19"/>
      <c r="F11" s="20"/>
      <c r="G11" s="36"/>
      <c r="H11" s="49"/>
      <c r="I11" s="4"/>
      <c r="J11" s="284"/>
      <c r="K11" s="12"/>
      <c r="L11" s="38"/>
    </row>
    <row r="12" spans="1:14" ht="12.95" customHeight="1">
      <c r="A12" s="1"/>
      <c r="B12" s="17"/>
      <c r="C12" s="26"/>
      <c r="D12" s="18"/>
      <c r="E12" s="17"/>
      <c r="F12" s="18"/>
      <c r="G12" s="48"/>
      <c r="H12" s="50"/>
      <c r="I12" s="5"/>
      <c r="J12" s="9"/>
      <c r="K12" s="7"/>
    </row>
    <row r="13" spans="1:14" ht="12.95" customHeight="1">
      <c r="A13" s="37" t="s">
        <v>394</v>
      </c>
      <c r="B13" s="19"/>
      <c r="C13" s="27" t="s">
        <v>58</v>
      </c>
      <c r="D13" s="20"/>
      <c r="E13" s="19"/>
      <c r="F13" s="20"/>
      <c r="G13" s="36"/>
      <c r="H13" s="49"/>
      <c r="I13" s="4"/>
      <c r="J13" s="255"/>
      <c r="K13" s="12"/>
      <c r="L13" s="38"/>
    </row>
    <row r="14" spans="1:14" ht="12.95" customHeight="1">
      <c r="A14" s="1"/>
      <c r="B14" s="17"/>
      <c r="C14" s="26"/>
      <c r="D14" s="18"/>
      <c r="E14" s="17"/>
      <c r="F14" s="18"/>
      <c r="G14" s="48"/>
      <c r="H14" s="50"/>
      <c r="I14" s="5"/>
      <c r="J14" s="9"/>
      <c r="K14" s="7"/>
    </row>
    <row r="15" spans="1:14" ht="12.95" customHeight="1">
      <c r="A15" s="37"/>
      <c r="B15" s="19"/>
      <c r="C15" s="27" t="s">
        <v>11</v>
      </c>
      <c r="D15" s="20"/>
      <c r="E15" s="19"/>
      <c r="F15" s="20"/>
      <c r="G15" s="36">
        <v>1</v>
      </c>
      <c r="H15" s="49" t="s">
        <v>12</v>
      </c>
      <c r="I15" s="4"/>
      <c r="J15" s="255"/>
      <c r="K15" s="15"/>
      <c r="L15" s="38"/>
      <c r="N15" s="63"/>
    </row>
    <row r="16" spans="1:14" ht="12.95" customHeight="1">
      <c r="A16" s="1"/>
      <c r="B16" s="17"/>
      <c r="C16" s="26"/>
      <c r="D16" s="18"/>
      <c r="E16" s="17"/>
      <c r="F16" s="18"/>
      <c r="G16" s="48"/>
      <c r="H16" s="50"/>
      <c r="I16" s="5"/>
      <c r="J16" s="9"/>
      <c r="K16" s="7"/>
      <c r="N16" s="63"/>
    </row>
    <row r="17" spans="1:15" ht="12.95" customHeight="1">
      <c r="A17" s="37"/>
      <c r="B17" s="19"/>
      <c r="C17" s="27" t="s">
        <v>13</v>
      </c>
      <c r="D17" s="20"/>
      <c r="E17" s="19"/>
      <c r="F17" s="20"/>
      <c r="G17" s="36">
        <v>1</v>
      </c>
      <c r="H17" s="49" t="s">
        <v>12</v>
      </c>
      <c r="I17" s="4"/>
      <c r="J17" s="255"/>
      <c r="K17" s="59"/>
      <c r="L17" s="38"/>
      <c r="N17" s="63"/>
    </row>
    <row r="18" spans="1:15" ht="12.95" customHeight="1">
      <c r="A18" s="1"/>
      <c r="B18" s="17"/>
      <c r="C18" s="26"/>
      <c r="D18" s="18"/>
      <c r="E18" s="17"/>
      <c r="F18" s="18"/>
      <c r="G18" s="48"/>
      <c r="H18" s="50"/>
      <c r="I18" s="5"/>
      <c r="J18" s="9"/>
      <c r="K18" s="7"/>
      <c r="N18" s="63"/>
    </row>
    <row r="19" spans="1:15" ht="12.95" customHeight="1">
      <c r="A19" s="37"/>
      <c r="B19" s="19"/>
      <c r="C19" s="27" t="s">
        <v>14</v>
      </c>
      <c r="D19" s="20"/>
      <c r="E19" s="19"/>
      <c r="F19" s="20"/>
      <c r="G19" s="36">
        <v>1</v>
      </c>
      <c r="H19" s="49" t="s">
        <v>12</v>
      </c>
      <c r="I19" s="4"/>
      <c r="J19" s="255"/>
      <c r="K19" s="128"/>
      <c r="L19" s="38"/>
      <c r="N19" s="63"/>
    </row>
    <row r="20" spans="1:15" ht="12.95" customHeight="1">
      <c r="A20" s="1"/>
      <c r="B20" s="17"/>
      <c r="C20" s="26"/>
      <c r="D20" s="18"/>
      <c r="E20" s="17"/>
      <c r="F20" s="18"/>
      <c r="G20" s="30"/>
      <c r="H20" s="50"/>
      <c r="I20" s="5"/>
      <c r="J20" s="9"/>
      <c r="K20" s="7" t="s">
        <v>59</v>
      </c>
      <c r="N20" s="63"/>
    </row>
    <row r="21" spans="1:15" ht="12.95" customHeight="1">
      <c r="A21" s="37"/>
      <c r="B21" s="19"/>
      <c r="C21" s="27" t="s">
        <v>60</v>
      </c>
      <c r="D21" s="20"/>
      <c r="E21" s="19"/>
      <c r="F21" s="20"/>
      <c r="G21" s="36"/>
      <c r="H21" s="49"/>
      <c r="I21" s="4"/>
      <c r="J21" s="32"/>
      <c r="K21" s="128"/>
      <c r="L21" s="38"/>
      <c r="N21" s="63"/>
    </row>
    <row r="22" spans="1:15" ht="12.95" customHeight="1">
      <c r="A22" s="1"/>
      <c r="B22" s="17"/>
      <c r="C22" s="26"/>
      <c r="D22" s="18"/>
      <c r="E22" s="17"/>
      <c r="F22" s="18"/>
      <c r="G22" s="30"/>
      <c r="H22" s="50"/>
      <c r="I22" s="5"/>
      <c r="J22" s="9"/>
      <c r="K22" s="7"/>
      <c r="N22" s="63"/>
    </row>
    <row r="23" spans="1:15" ht="12.95" customHeight="1">
      <c r="A23" s="37"/>
      <c r="B23" s="19"/>
      <c r="C23" s="27"/>
      <c r="D23" s="20"/>
      <c r="E23" s="19"/>
      <c r="F23" s="20"/>
      <c r="G23" s="36"/>
      <c r="H23" s="49"/>
      <c r="I23" s="4"/>
      <c r="J23" s="32"/>
      <c r="K23" s="128"/>
      <c r="L23" s="38"/>
      <c r="N23" s="63"/>
    </row>
    <row r="24" spans="1:15" ht="12.95" customHeight="1">
      <c r="A24" s="1"/>
      <c r="B24" s="17"/>
      <c r="C24" s="26"/>
      <c r="D24" s="18"/>
      <c r="E24" s="17"/>
      <c r="F24" s="18"/>
      <c r="G24" s="30"/>
      <c r="H24" s="50"/>
      <c r="I24" s="5"/>
      <c r="J24" s="9"/>
      <c r="K24" s="7"/>
      <c r="N24" s="63"/>
    </row>
    <row r="25" spans="1:15" ht="12.95" customHeight="1">
      <c r="A25" s="37" t="s">
        <v>395</v>
      </c>
      <c r="B25" s="19"/>
      <c r="C25" s="27" t="s">
        <v>396</v>
      </c>
      <c r="D25" s="20"/>
      <c r="E25" s="19"/>
      <c r="F25" s="20"/>
      <c r="G25" s="36">
        <v>1</v>
      </c>
      <c r="H25" s="49" t="s">
        <v>4</v>
      </c>
      <c r="I25" s="4"/>
      <c r="J25" s="284"/>
      <c r="K25" s="15"/>
      <c r="L25" s="38"/>
      <c r="N25" s="63"/>
    </row>
    <row r="26" spans="1:15" ht="12.95" customHeight="1">
      <c r="A26" s="1"/>
      <c r="B26" s="17"/>
      <c r="C26" s="26"/>
      <c r="D26" s="18"/>
      <c r="E26" s="17"/>
      <c r="F26" s="18"/>
      <c r="G26" s="30"/>
      <c r="H26" s="50"/>
      <c r="I26" s="5"/>
      <c r="J26" s="9"/>
      <c r="K26" s="7"/>
    </row>
    <row r="27" spans="1:15" ht="12.95" customHeight="1">
      <c r="A27" s="37"/>
      <c r="B27" s="19"/>
      <c r="C27" s="27"/>
      <c r="D27" s="20"/>
      <c r="E27" s="19"/>
      <c r="F27" s="20"/>
      <c r="G27" s="256"/>
      <c r="H27" s="49"/>
      <c r="I27" s="4"/>
      <c r="J27" s="32"/>
      <c r="K27" s="15"/>
      <c r="L27" s="38"/>
      <c r="M27" s="63"/>
      <c r="N27" s="61"/>
    </row>
    <row r="28" spans="1:15" ht="12.95" customHeight="1">
      <c r="A28" s="1"/>
      <c r="B28" s="17"/>
      <c r="C28" s="26"/>
      <c r="D28" s="18"/>
      <c r="E28" s="17"/>
      <c r="F28" s="18"/>
      <c r="G28" s="30"/>
      <c r="H28" s="50"/>
      <c r="I28" s="5"/>
      <c r="J28" s="9"/>
      <c r="K28" s="7"/>
    </row>
    <row r="29" spans="1:15" ht="12.95" customHeight="1">
      <c r="A29" s="37"/>
      <c r="B29" s="19"/>
      <c r="C29" s="27" t="s">
        <v>61</v>
      </c>
      <c r="D29" s="20"/>
      <c r="E29" s="19"/>
      <c r="F29" s="20"/>
      <c r="G29" s="256"/>
      <c r="H29" s="49"/>
      <c r="I29" s="4"/>
      <c r="J29" s="32"/>
      <c r="K29" s="15"/>
      <c r="L29" s="38"/>
    </row>
    <row r="30" spans="1:15" ht="12.95" customHeight="1">
      <c r="A30" s="1"/>
      <c r="B30" s="17"/>
      <c r="C30" s="26"/>
      <c r="D30" s="18"/>
      <c r="E30" s="17"/>
      <c r="F30" s="18"/>
      <c r="G30" s="30"/>
      <c r="H30" s="50"/>
      <c r="I30" s="5"/>
      <c r="J30" s="9"/>
      <c r="K30" s="7"/>
    </row>
    <row r="31" spans="1:15" ht="12.95" customHeight="1">
      <c r="A31" s="37"/>
      <c r="B31" s="19"/>
      <c r="C31" s="27"/>
      <c r="D31" s="20" t="s">
        <v>62</v>
      </c>
      <c r="E31" s="19"/>
      <c r="F31" s="20"/>
      <c r="G31" s="256"/>
      <c r="H31" s="49"/>
      <c r="I31" s="4"/>
      <c r="J31" s="32"/>
      <c r="K31" s="15"/>
      <c r="L31" s="38"/>
      <c r="M31" s="63"/>
      <c r="N31" s="63"/>
      <c r="O31" s="62"/>
    </row>
    <row r="32" spans="1:15" ht="12.95" customHeight="1">
      <c r="A32" s="1"/>
      <c r="B32" s="17"/>
      <c r="C32" s="26"/>
      <c r="D32" s="18"/>
      <c r="E32" s="17"/>
      <c r="F32" s="18"/>
      <c r="G32" s="30"/>
      <c r="H32" s="50"/>
      <c r="I32" s="5"/>
      <c r="J32" s="9"/>
      <c r="K32" s="7" t="s">
        <v>63</v>
      </c>
    </row>
    <row r="33" spans="1:13" ht="12.95" customHeight="1">
      <c r="A33" s="37" t="s">
        <v>455</v>
      </c>
      <c r="B33" s="19"/>
      <c r="C33" s="27" t="s">
        <v>64</v>
      </c>
      <c r="D33" s="20"/>
      <c r="E33" s="29"/>
      <c r="F33" s="20"/>
      <c r="G33" s="33">
        <v>1</v>
      </c>
      <c r="H33" s="49" t="s">
        <v>12</v>
      </c>
      <c r="I33" s="4"/>
      <c r="J33" s="32"/>
      <c r="K33" s="51">
        <v>0.1</v>
      </c>
      <c r="L33" s="38"/>
    </row>
    <row r="34" spans="1:13" ht="12.95" customHeight="1">
      <c r="A34" s="1"/>
      <c r="B34" s="17"/>
      <c r="C34" s="26"/>
      <c r="D34" s="18"/>
      <c r="E34" s="17"/>
      <c r="F34" s="18"/>
      <c r="G34" s="48"/>
      <c r="H34" s="50"/>
      <c r="I34" s="5"/>
      <c r="J34" s="9"/>
      <c r="K34" s="7"/>
    </row>
    <row r="35" spans="1:13" ht="12.95" customHeight="1">
      <c r="A35" s="37"/>
      <c r="B35" s="19"/>
      <c r="C35" s="27"/>
      <c r="D35" s="20"/>
      <c r="E35" s="29"/>
      <c r="F35" s="20"/>
      <c r="G35" s="36"/>
      <c r="H35" s="49"/>
      <c r="I35" s="4"/>
      <c r="J35" s="32"/>
      <c r="K35" s="51"/>
      <c r="L35" s="38"/>
    </row>
    <row r="36" spans="1:13" ht="12.95" customHeight="1">
      <c r="A36" s="1"/>
      <c r="B36" s="17"/>
      <c r="C36" s="53"/>
      <c r="D36" s="54"/>
      <c r="E36" s="52"/>
      <c r="F36" s="54"/>
      <c r="G36" s="48"/>
      <c r="H36" s="50"/>
      <c r="I36" s="55"/>
      <c r="J36" s="56"/>
      <c r="K36" s="56"/>
    </row>
    <row r="37" spans="1:13" ht="12.95" customHeight="1">
      <c r="A37" s="37"/>
      <c r="B37" s="19"/>
      <c r="C37" s="27" t="s">
        <v>65</v>
      </c>
      <c r="D37" s="20"/>
      <c r="E37" s="19"/>
      <c r="F37" s="20"/>
      <c r="G37" s="256"/>
      <c r="H37" s="49"/>
      <c r="I37" s="4"/>
      <c r="J37" s="32"/>
      <c r="K37" s="58"/>
      <c r="L37" s="38"/>
      <c r="M37" s="63"/>
    </row>
    <row r="38" spans="1:13" ht="12.95" customHeight="1">
      <c r="A38" s="1"/>
      <c r="B38" s="17"/>
      <c r="C38" s="26"/>
      <c r="D38" s="18"/>
      <c r="E38" s="17"/>
      <c r="F38" s="18"/>
      <c r="G38" s="30"/>
      <c r="H38" s="8"/>
      <c r="I38" s="5"/>
      <c r="J38" s="9"/>
      <c r="K38" s="7"/>
    </row>
    <row r="39" spans="1:13" ht="12.95" customHeight="1" thickBot="1">
      <c r="A39" s="24"/>
      <c r="B39" s="23"/>
      <c r="C39" s="25"/>
      <c r="D39" s="24"/>
      <c r="E39" s="23"/>
      <c r="F39" s="24"/>
      <c r="G39" s="31"/>
      <c r="H39" s="35"/>
      <c r="I39" s="16"/>
      <c r="J39" s="60"/>
      <c r="K39" s="57"/>
      <c r="L39" s="39"/>
    </row>
    <row r="40" spans="1:13" ht="12.95" customHeight="1">
      <c r="A40" s="1"/>
      <c r="B40" s="36"/>
      <c r="C40" s="28"/>
      <c r="D40" s="1"/>
      <c r="E40" s="1"/>
      <c r="F40" s="1"/>
      <c r="G40" s="11"/>
      <c r="H40" s="36"/>
      <c r="J40" s="33"/>
      <c r="K40" s="14"/>
    </row>
    <row r="42" spans="1:13" ht="12.95" customHeight="1">
      <c r="A42" s="10"/>
      <c r="B42" s="10"/>
    </row>
    <row r="44" spans="1:13" ht="12.95" customHeight="1">
      <c r="A44" s="10"/>
      <c r="B44" s="10"/>
    </row>
    <row r="46" spans="1:13" ht="12.95" customHeight="1">
      <c r="A46" s="10"/>
      <c r="B46" s="10"/>
    </row>
  </sheetData>
  <mergeCells count="3">
    <mergeCell ref="E3:F3"/>
    <mergeCell ref="B3:D3"/>
    <mergeCell ref="A1:L1"/>
  </mergeCells>
  <phoneticPr fontId="2"/>
  <printOptions horizontalCentered="1" verticalCentered="1" gridLinesSet="0"/>
  <pageMargins left="0" right="0" top="0.98425196850393704" bottom="0" header="0" footer="0"/>
  <pageSetup paperSize="9" orientation="landscape" verticalDpi="300" r:id="rId1"/>
  <headerFooter alignWithMargins="0"/>
  <rowBreaks count="4" manualBreakCount="4">
    <brk id="65" max="16383" man="1"/>
    <brk id="104" max="16383" man="1"/>
    <brk id="143" max="16383" man="1"/>
    <brk id="1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85BD-5011-4E01-92E3-E18FD2640196}">
  <sheetPr codeName="Sheet9">
    <tabColor theme="7" tint="0.39997558519241921"/>
  </sheetPr>
  <dimension ref="A1:M40"/>
  <sheetViews>
    <sheetView view="pageBreakPreview" zoomScaleNormal="100" zoomScaleSheetLayoutView="100" workbookViewId="0">
      <selection sqref="A1:L1"/>
    </sheetView>
  </sheetViews>
  <sheetFormatPr defaultColWidth="10.7109375" defaultRowHeight="12.95" customHeight="1"/>
  <cols>
    <col min="1" max="1" width="4.7109375" style="67" customWidth="1"/>
    <col min="2" max="2" width="1.42578125" style="67" customWidth="1"/>
    <col min="3" max="3" width="20.7109375" style="67" customWidth="1"/>
    <col min="4" max="4" width="21.7109375" style="67" customWidth="1"/>
    <col min="5" max="5" width="21.140625" style="67" customWidth="1"/>
    <col min="6" max="6" width="20.28515625" style="67" customWidth="1"/>
    <col min="7" max="7" width="8.5703125" style="68" customWidth="1"/>
    <col min="8" max="8" width="4.7109375" style="69" customWidth="1"/>
    <col min="9" max="9" width="11.42578125" style="70" customWidth="1"/>
    <col min="10" max="10" width="15.7109375" style="67" customWidth="1"/>
    <col min="11" max="11" width="22.85546875" style="67" customWidth="1"/>
    <col min="12" max="12" width="2.85546875" style="67" customWidth="1"/>
    <col min="13" max="13" width="12.7109375" style="240" customWidth="1"/>
    <col min="14" max="16384" width="10.7109375" style="67"/>
  </cols>
  <sheetData>
    <row r="1" spans="1:13" s="65" customFormat="1" ht="12.95" customHeight="1">
      <c r="A1" s="302" t="s">
        <v>488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64"/>
    </row>
    <row r="2" spans="1:13" s="65" customFormat="1" ht="12.95" customHeight="1" thickBot="1">
      <c r="A2" s="66"/>
      <c r="B2" s="67"/>
      <c r="C2" s="67"/>
      <c r="D2" s="67"/>
      <c r="E2" s="67"/>
      <c r="F2" s="67"/>
      <c r="G2" s="68"/>
      <c r="H2" s="69"/>
      <c r="I2" s="70"/>
      <c r="J2" s="71"/>
      <c r="K2" s="68" t="s">
        <v>15</v>
      </c>
      <c r="L2" s="67">
        <v>2</v>
      </c>
      <c r="M2" s="64"/>
    </row>
    <row r="3" spans="1:13" s="65" customFormat="1" ht="12.95" customHeight="1" thickBot="1">
      <c r="A3" s="72" t="s">
        <v>16</v>
      </c>
      <c r="B3" s="303" t="s">
        <v>17</v>
      </c>
      <c r="C3" s="304"/>
      <c r="D3" s="305"/>
      <c r="E3" s="303" t="s">
        <v>18</v>
      </c>
      <c r="F3" s="305"/>
      <c r="G3" s="73" t="s">
        <v>19</v>
      </c>
      <c r="H3" s="74" t="s">
        <v>20</v>
      </c>
      <c r="I3" s="75" t="s">
        <v>21</v>
      </c>
      <c r="J3" s="76" t="s">
        <v>22</v>
      </c>
      <c r="K3" s="77" t="s">
        <v>23</v>
      </c>
      <c r="L3" s="78"/>
      <c r="M3" s="64"/>
    </row>
    <row r="4" spans="1:13" s="65" customFormat="1" ht="12.95" customHeight="1" thickTop="1">
      <c r="A4" s="67"/>
      <c r="B4" s="79"/>
      <c r="C4" s="67"/>
      <c r="D4" s="80"/>
      <c r="E4" s="79"/>
      <c r="F4" s="80"/>
      <c r="G4" s="68"/>
      <c r="H4" s="81"/>
      <c r="I4" s="82"/>
      <c r="J4" s="83"/>
      <c r="K4" s="84"/>
      <c r="L4" s="85"/>
      <c r="M4" s="64"/>
    </row>
    <row r="5" spans="1:13" s="65" customFormat="1" ht="12.95" customHeight="1">
      <c r="A5" s="37"/>
      <c r="B5" s="19"/>
      <c r="C5" s="88" t="s">
        <v>397</v>
      </c>
      <c r="D5" s="89"/>
      <c r="E5" s="87"/>
      <c r="F5" s="89"/>
      <c r="G5" s="90"/>
      <c r="H5" s="91"/>
      <c r="I5" s="92"/>
      <c r="J5" s="93"/>
      <c r="K5" s="94"/>
      <c r="L5" s="95"/>
      <c r="M5" s="64"/>
    </row>
    <row r="6" spans="1:13" s="65" customFormat="1" ht="12.95" customHeight="1">
      <c r="A6" s="67"/>
      <c r="B6" s="96"/>
      <c r="C6" s="97"/>
      <c r="D6" s="98"/>
      <c r="E6" s="96"/>
      <c r="F6" s="97"/>
      <c r="G6" s="99"/>
      <c r="H6" s="100"/>
      <c r="I6" s="101"/>
      <c r="J6" s="102"/>
      <c r="K6" s="103"/>
      <c r="L6" s="67"/>
      <c r="M6" s="64"/>
    </row>
    <row r="7" spans="1:13" s="65" customFormat="1" ht="12.95" customHeight="1">
      <c r="A7" s="219"/>
      <c r="B7" s="87"/>
      <c r="C7" s="213" t="s">
        <v>383</v>
      </c>
      <c r="D7" s="136"/>
      <c r="E7" s="141" t="s">
        <v>398</v>
      </c>
      <c r="F7" s="139"/>
      <c r="G7" s="218">
        <v>25</v>
      </c>
      <c r="H7" s="140" t="s">
        <v>37</v>
      </c>
      <c r="I7" s="203"/>
      <c r="J7" s="93"/>
      <c r="K7" s="107"/>
      <c r="L7" s="104"/>
      <c r="M7" s="64"/>
    </row>
    <row r="8" spans="1:13" s="65" customFormat="1" ht="12.95" customHeight="1">
      <c r="A8" s="67"/>
      <c r="B8" s="96"/>
      <c r="C8" s="131"/>
      <c r="D8" s="54"/>
      <c r="E8" s="53"/>
      <c r="F8" s="130"/>
      <c r="G8" s="209"/>
      <c r="H8" s="129"/>
      <c r="I8" s="204"/>
      <c r="J8" s="102"/>
      <c r="K8" s="110"/>
      <c r="L8" s="67"/>
      <c r="M8" s="64"/>
    </row>
    <row r="9" spans="1:13" s="65" customFormat="1" ht="12.95" customHeight="1">
      <c r="A9" s="219"/>
      <c r="B9" s="87"/>
      <c r="C9" s="138"/>
      <c r="D9" s="136"/>
      <c r="E9" s="141"/>
      <c r="F9" s="139"/>
      <c r="G9" s="216"/>
      <c r="H9" s="140"/>
      <c r="I9" s="203"/>
      <c r="J9" s="93"/>
      <c r="K9" s="107"/>
      <c r="L9" s="104"/>
      <c r="M9" s="64"/>
    </row>
    <row r="10" spans="1:13" s="65" customFormat="1" ht="12.95" customHeight="1">
      <c r="A10" s="67"/>
      <c r="B10" s="96"/>
      <c r="C10" s="131"/>
      <c r="D10" s="54"/>
      <c r="E10" s="53"/>
      <c r="F10" s="130"/>
      <c r="G10" s="209"/>
      <c r="H10" s="129"/>
      <c r="I10" s="204"/>
      <c r="J10" s="102"/>
      <c r="K10" s="110"/>
      <c r="L10" s="67"/>
      <c r="M10" s="64"/>
    </row>
    <row r="11" spans="1:13" s="65" customFormat="1" ht="12.95" customHeight="1">
      <c r="A11" s="219"/>
      <c r="B11" s="87"/>
      <c r="C11" s="138"/>
      <c r="D11" s="136"/>
      <c r="E11" s="141"/>
      <c r="F11" s="139"/>
      <c r="G11" s="216"/>
      <c r="H11" s="140"/>
      <c r="I11" s="203"/>
      <c r="J11" s="93"/>
      <c r="K11" s="107"/>
      <c r="L11" s="104"/>
      <c r="M11" s="64"/>
    </row>
    <row r="12" spans="1:13" s="65" customFormat="1" ht="12.95" customHeight="1">
      <c r="A12" s="67"/>
      <c r="B12" s="96"/>
      <c r="C12" s="206"/>
      <c r="D12" s="142"/>
      <c r="E12" s="143"/>
      <c r="F12" s="134"/>
      <c r="G12" s="210"/>
      <c r="H12" s="129"/>
      <c r="I12" s="204"/>
      <c r="J12" s="102"/>
      <c r="K12" s="110"/>
      <c r="L12" s="67"/>
      <c r="M12" s="64"/>
    </row>
    <row r="13" spans="1:13" s="65" customFormat="1" ht="12.95" customHeight="1">
      <c r="A13" s="219"/>
      <c r="B13" s="87"/>
      <c r="C13" s="88"/>
      <c r="D13" s="89"/>
      <c r="E13" s="87"/>
      <c r="F13" s="89"/>
      <c r="G13" s="218"/>
      <c r="H13" s="140"/>
      <c r="I13" s="225"/>
      <c r="J13" s="93"/>
      <c r="K13" s="107"/>
      <c r="L13" s="104"/>
      <c r="M13" s="64"/>
    </row>
    <row r="14" spans="1:13" s="65" customFormat="1" ht="12.95" customHeight="1">
      <c r="A14" s="67"/>
      <c r="B14" s="96"/>
      <c r="C14" s="206"/>
      <c r="D14" s="142"/>
      <c r="E14" s="145"/>
      <c r="F14" s="134"/>
      <c r="G14" s="210"/>
      <c r="H14" s="129"/>
      <c r="I14" s="106"/>
      <c r="J14" s="102"/>
      <c r="K14" s="110"/>
      <c r="L14" s="67"/>
      <c r="M14" s="64"/>
    </row>
    <row r="15" spans="1:13" s="65" customFormat="1" ht="12.95" customHeight="1">
      <c r="A15" s="219"/>
      <c r="B15" s="111"/>
      <c r="C15" s="207"/>
      <c r="D15" s="136"/>
      <c r="E15" s="144"/>
      <c r="F15" s="135"/>
      <c r="G15" s="217"/>
      <c r="H15" s="140"/>
      <c r="I15" s="113"/>
      <c r="J15" s="93"/>
      <c r="K15" s="115"/>
      <c r="L15" s="104"/>
      <c r="M15" s="64"/>
    </row>
    <row r="16" spans="1:13" s="65" customFormat="1" ht="12.95" customHeight="1">
      <c r="A16" s="67"/>
      <c r="B16" s="96"/>
      <c r="C16" s="67"/>
      <c r="D16" s="98"/>
      <c r="E16" s="96"/>
      <c r="F16" s="97"/>
      <c r="G16" s="132"/>
      <c r="H16" s="100"/>
      <c r="I16" s="101"/>
      <c r="J16" s="102"/>
      <c r="K16" s="110"/>
      <c r="L16" s="67"/>
      <c r="M16" s="64"/>
    </row>
    <row r="17" spans="1:13" s="65" customFormat="1" ht="12.95" customHeight="1">
      <c r="A17" s="219"/>
      <c r="B17" s="111"/>
      <c r="C17" s="88"/>
      <c r="D17" s="89"/>
      <c r="E17" s="87"/>
      <c r="F17" s="89"/>
      <c r="G17" s="218"/>
      <c r="H17" s="140"/>
      <c r="I17" s="203"/>
      <c r="J17" s="93"/>
      <c r="K17" s="115"/>
      <c r="L17" s="104"/>
      <c r="M17" s="64"/>
    </row>
    <row r="18" spans="1:13" s="65" customFormat="1" ht="12.95" customHeight="1">
      <c r="A18" s="67"/>
      <c r="B18" s="96"/>
      <c r="C18" s="97"/>
      <c r="D18" s="98"/>
      <c r="E18" s="96"/>
      <c r="F18" s="98"/>
      <c r="G18" s="209"/>
      <c r="H18" s="129"/>
      <c r="I18" s="204"/>
      <c r="J18" s="102"/>
      <c r="K18" s="103"/>
      <c r="L18" s="67"/>
      <c r="M18" s="64"/>
    </row>
    <row r="19" spans="1:13" s="65" customFormat="1" ht="12.95" customHeight="1">
      <c r="A19" s="219"/>
      <c r="B19" s="87"/>
      <c r="C19" s="104"/>
      <c r="D19" s="89"/>
      <c r="E19" s="87"/>
      <c r="F19" s="89"/>
      <c r="G19" s="216"/>
      <c r="H19" s="140"/>
      <c r="I19" s="203"/>
      <c r="J19" s="93"/>
      <c r="K19" s="115"/>
      <c r="L19" s="104"/>
      <c r="M19" s="64"/>
    </row>
    <row r="20" spans="1:13" s="65" customFormat="1" ht="12.95" customHeight="1">
      <c r="A20" s="67"/>
      <c r="B20" s="96"/>
      <c r="C20" s="67"/>
      <c r="D20" s="98"/>
      <c r="E20" s="96"/>
      <c r="F20" s="97"/>
      <c r="G20" s="209"/>
      <c r="H20" s="129"/>
      <c r="I20" s="204"/>
      <c r="J20" s="102"/>
      <c r="K20" s="110"/>
      <c r="L20" s="67"/>
      <c r="M20" s="64"/>
    </row>
    <row r="21" spans="1:13" s="65" customFormat="1" ht="12.95" customHeight="1">
      <c r="A21" s="219"/>
      <c r="B21" s="87"/>
      <c r="C21" s="88"/>
      <c r="D21" s="89"/>
      <c r="E21" s="87"/>
      <c r="F21" s="215"/>
      <c r="G21" s="216"/>
      <c r="H21" s="140"/>
      <c r="I21" s="203"/>
      <c r="J21" s="93"/>
      <c r="K21" s="115"/>
      <c r="L21" s="104"/>
      <c r="M21" s="64"/>
    </row>
    <row r="22" spans="1:13" s="65" customFormat="1" ht="12.95" customHeight="1">
      <c r="A22" s="67"/>
      <c r="B22" s="96"/>
      <c r="C22" s="67"/>
      <c r="D22" s="98"/>
      <c r="E22" s="96"/>
      <c r="F22" s="98"/>
      <c r="G22" s="210"/>
      <c r="H22" s="129"/>
      <c r="I22" s="204"/>
      <c r="J22" s="102"/>
      <c r="K22" s="110"/>
      <c r="L22" s="67"/>
      <c r="M22" s="64"/>
    </row>
    <row r="23" spans="1:13" s="65" customFormat="1" ht="12.95" customHeight="1">
      <c r="A23" s="219"/>
      <c r="B23" s="87"/>
      <c r="C23" s="88"/>
      <c r="D23" s="89"/>
      <c r="E23" s="87"/>
      <c r="F23" s="89"/>
      <c r="G23" s="216"/>
      <c r="H23" s="140"/>
      <c r="I23" s="203"/>
      <c r="J23" s="93"/>
      <c r="K23" s="115"/>
      <c r="L23" s="95"/>
      <c r="M23" s="64"/>
    </row>
    <row r="24" spans="1:13" s="65" customFormat="1" ht="12.95" customHeight="1">
      <c r="A24" s="67"/>
      <c r="B24" s="96"/>
      <c r="C24" s="67"/>
      <c r="D24" s="98"/>
      <c r="E24" s="96"/>
      <c r="F24" s="98"/>
      <c r="G24" s="209"/>
      <c r="H24" s="129"/>
      <c r="I24" s="204"/>
      <c r="J24" s="102"/>
      <c r="K24" s="110"/>
      <c r="L24" s="67"/>
      <c r="M24" s="64"/>
    </row>
    <row r="25" spans="1:13" s="65" customFormat="1" ht="12.95" customHeight="1">
      <c r="A25" s="219"/>
      <c r="B25" s="87"/>
      <c r="C25" s="88"/>
      <c r="D25" s="89"/>
      <c r="E25" s="87"/>
      <c r="F25" s="89"/>
      <c r="G25" s="218"/>
      <c r="H25" s="140"/>
      <c r="I25" s="203"/>
      <c r="J25" s="93"/>
      <c r="K25" s="115"/>
      <c r="L25" s="95"/>
      <c r="M25" s="64"/>
    </row>
    <row r="26" spans="1:13" s="65" customFormat="1" ht="12.95" customHeight="1">
      <c r="A26" s="67"/>
      <c r="B26" s="96"/>
      <c r="C26" s="67"/>
      <c r="D26" s="98"/>
      <c r="E26" s="96"/>
      <c r="F26" s="97"/>
      <c r="G26" s="209"/>
      <c r="H26" s="129"/>
      <c r="I26" s="204"/>
      <c r="J26" s="102"/>
      <c r="K26" s="110"/>
      <c r="L26" s="67"/>
      <c r="M26" s="64"/>
    </row>
    <row r="27" spans="1:13" s="65" customFormat="1" ht="12.95" customHeight="1">
      <c r="A27" s="219"/>
      <c r="B27" s="87"/>
      <c r="C27" s="88"/>
      <c r="D27" s="89"/>
      <c r="E27" s="87"/>
      <c r="F27" s="89"/>
      <c r="G27" s="218"/>
      <c r="H27" s="140"/>
      <c r="I27" s="203"/>
      <c r="J27" s="93"/>
      <c r="K27" s="115"/>
      <c r="L27" s="104"/>
      <c r="M27" s="64"/>
    </row>
    <row r="28" spans="1:13" s="65" customFormat="1" ht="12.95" customHeight="1">
      <c r="A28" s="67"/>
      <c r="B28" s="96"/>
      <c r="C28" s="67"/>
      <c r="D28" s="98"/>
      <c r="E28" s="96"/>
      <c r="F28" s="97"/>
      <c r="G28" s="210"/>
      <c r="H28" s="129"/>
      <c r="I28" s="204"/>
      <c r="J28" s="102"/>
      <c r="K28" s="110"/>
      <c r="L28" s="67"/>
      <c r="M28" s="64"/>
    </row>
    <row r="29" spans="1:13" s="65" customFormat="1" ht="12.95" customHeight="1">
      <c r="A29" s="219"/>
      <c r="B29" s="87"/>
      <c r="C29" s="88"/>
      <c r="D29" s="89"/>
      <c r="E29" s="87"/>
      <c r="F29" s="89"/>
      <c r="G29" s="220"/>
      <c r="H29" s="140"/>
      <c r="I29" s="113"/>
      <c r="J29" s="93"/>
      <c r="K29" s="115"/>
      <c r="L29" s="104"/>
      <c r="M29" s="64"/>
    </row>
    <row r="30" spans="1:13" s="65" customFormat="1" ht="12.95" customHeight="1">
      <c r="A30" s="67"/>
      <c r="B30" s="96"/>
      <c r="C30" s="67"/>
      <c r="D30" s="98"/>
      <c r="E30" s="96"/>
      <c r="F30" s="97"/>
      <c r="G30" s="210"/>
      <c r="H30" s="129"/>
      <c r="I30" s="106"/>
      <c r="J30" s="102"/>
      <c r="K30" s="110"/>
      <c r="L30" s="67"/>
      <c r="M30" s="64"/>
    </row>
    <row r="31" spans="1:13" s="65" customFormat="1" ht="12.95" customHeight="1">
      <c r="A31" s="219"/>
      <c r="B31" s="87"/>
      <c r="C31" s="88"/>
      <c r="D31" s="89"/>
      <c r="E31" s="87"/>
      <c r="F31" s="89"/>
      <c r="G31" s="220"/>
      <c r="H31" s="140"/>
      <c r="I31" s="113"/>
      <c r="J31" s="93"/>
      <c r="K31" s="239"/>
      <c r="L31" s="104"/>
      <c r="M31" s="64"/>
    </row>
    <row r="32" spans="1:13" s="65" customFormat="1" ht="12.95" customHeight="1">
      <c r="A32" s="67"/>
      <c r="B32" s="96"/>
      <c r="C32" s="67"/>
      <c r="D32" s="98"/>
      <c r="E32" s="96"/>
      <c r="F32" s="98"/>
      <c r="G32" s="108"/>
      <c r="H32" s="99"/>
      <c r="I32" s="109"/>
      <c r="J32" s="102"/>
      <c r="K32" s="110"/>
      <c r="L32" s="67"/>
      <c r="M32" s="64"/>
    </row>
    <row r="33" spans="1:13" s="65" customFormat="1" ht="12.95" customHeight="1">
      <c r="A33" s="104"/>
      <c r="B33" s="87"/>
      <c r="C33" s="88"/>
      <c r="D33" s="89"/>
      <c r="E33" s="87"/>
      <c r="F33" s="89"/>
      <c r="G33" s="116"/>
      <c r="H33" s="91"/>
      <c r="I33" s="92"/>
      <c r="J33" s="93"/>
      <c r="K33" s="107"/>
      <c r="L33" s="104"/>
      <c r="M33" s="64"/>
    </row>
    <row r="34" spans="1:13" s="65" customFormat="1" ht="12.95" customHeight="1">
      <c r="A34" s="67"/>
      <c r="B34" s="96"/>
      <c r="C34" s="97"/>
      <c r="D34" s="98"/>
      <c r="E34" s="96"/>
      <c r="F34" s="97"/>
      <c r="G34" s="132"/>
      <c r="H34" s="100"/>
      <c r="I34" s="101"/>
      <c r="J34" s="102"/>
      <c r="K34" s="110"/>
      <c r="L34" s="67"/>
      <c r="M34" s="64"/>
    </row>
    <row r="35" spans="1:13" s="65" customFormat="1" ht="12.95" customHeight="1">
      <c r="A35" s="104"/>
      <c r="B35" s="87"/>
      <c r="C35" s="104"/>
      <c r="D35" s="89"/>
      <c r="E35" s="87"/>
      <c r="F35" s="89"/>
      <c r="G35" s="112"/>
      <c r="H35" s="91"/>
      <c r="I35" s="113"/>
      <c r="J35" s="93"/>
      <c r="K35" s="115"/>
      <c r="L35" s="95"/>
      <c r="M35" s="64"/>
    </row>
    <row r="36" spans="1:13" s="65" customFormat="1" ht="12.95" customHeight="1">
      <c r="A36" s="67"/>
      <c r="B36" s="96"/>
      <c r="C36" s="97"/>
      <c r="D36" s="98"/>
      <c r="E36" s="96"/>
      <c r="F36" s="97"/>
      <c r="G36" s="132"/>
      <c r="H36" s="99"/>
      <c r="I36" s="101"/>
      <c r="J36" s="102"/>
      <c r="K36" s="110"/>
      <c r="L36" s="67"/>
      <c r="M36" s="64"/>
    </row>
    <row r="37" spans="1:13" s="65" customFormat="1" ht="12.95" customHeight="1">
      <c r="A37" s="104"/>
      <c r="B37" s="87"/>
      <c r="C37" s="104" t="s">
        <v>0</v>
      </c>
      <c r="D37" s="89"/>
      <c r="E37" s="87"/>
      <c r="F37" s="89"/>
      <c r="G37" s="112"/>
      <c r="H37" s="91"/>
      <c r="I37" s="113"/>
      <c r="J37" s="93"/>
      <c r="K37" s="115"/>
      <c r="L37" s="104"/>
      <c r="M37" s="64"/>
    </row>
    <row r="38" spans="1:13" s="65" customFormat="1" ht="12.95" customHeight="1">
      <c r="A38" s="67"/>
      <c r="B38" s="96"/>
      <c r="C38" s="97"/>
      <c r="D38" s="98"/>
      <c r="E38" s="96"/>
      <c r="F38" s="97"/>
      <c r="G38" s="132"/>
      <c r="H38" s="99"/>
      <c r="I38" s="101"/>
      <c r="J38" s="102"/>
      <c r="K38" s="110"/>
      <c r="L38" s="67"/>
      <c r="M38" s="64"/>
    </row>
    <row r="39" spans="1:13" s="65" customFormat="1" ht="12.95" customHeight="1" thickBot="1">
      <c r="A39" s="66"/>
      <c r="B39" s="117"/>
      <c r="C39" s="126"/>
      <c r="D39" s="118"/>
      <c r="E39" s="117"/>
      <c r="F39" s="118"/>
      <c r="G39" s="127"/>
      <c r="H39" s="124"/>
      <c r="I39" s="125"/>
      <c r="J39" s="119"/>
      <c r="K39" s="120"/>
      <c r="L39" s="66"/>
      <c r="M39" s="64"/>
    </row>
    <row r="40" spans="1:13" s="65" customFormat="1" ht="12.75" customHeight="1">
      <c r="A40" s="67"/>
      <c r="B40" s="68"/>
      <c r="C40" s="121"/>
      <c r="D40" s="67"/>
      <c r="E40" s="67"/>
      <c r="F40" s="67"/>
      <c r="G40" s="68"/>
      <c r="H40" s="69"/>
      <c r="I40" s="122"/>
      <c r="J40" s="71"/>
      <c r="K40" s="123"/>
      <c r="L40" s="67"/>
      <c r="M40" s="64"/>
    </row>
  </sheetData>
  <mergeCells count="3">
    <mergeCell ref="B3:D3"/>
    <mergeCell ref="E3:F3"/>
    <mergeCell ref="A1:L1"/>
  </mergeCells>
  <phoneticPr fontId="11"/>
  <printOptions horizontalCentered="1" verticalCentered="1" gridLinesSet="0"/>
  <pageMargins left="0" right="0" top="0.78740157480314965" bottom="0" header="0" footer="0"/>
  <pageSetup paperSize="9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0104D-5139-4554-AD3E-A5760B306845}">
  <sheetPr codeName="Sheet7">
    <tabColor theme="7" tint="0.39997558519241921"/>
  </sheetPr>
  <dimension ref="A1:M400"/>
  <sheetViews>
    <sheetView view="pageBreakPreview" topLeftCell="A341" zoomScaleNormal="100" zoomScaleSheetLayoutView="100" workbookViewId="0">
      <selection activeCell="G416" sqref="G416"/>
    </sheetView>
  </sheetViews>
  <sheetFormatPr defaultColWidth="10.7109375" defaultRowHeight="12.95" customHeight="1"/>
  <cols>
    <col min="1" max="1" width="4.7109375" style="67" customWidth="1"/>
    <col min="2" max="2" width="1.42578125" style="67" customWidth="1"/>
    <col min="3" max="3" width="20.7109375" style="67" customWidth="1"/>
    <col min="4" max="4" width="21.7109375" style="67" customWidth="1"/>
    <col min="5" max="5" width="21.140625" style="67" customWidth="1"/>
    <col min="6" max="6" width="20.28515625" style="67" customWidth="1"/>
    <col min="7" max="7" width="8.5703125" style="68" customWidth="1"/>
    <col min="8" max="8" width="4.7109375" style="69" customWidth="1"/>
    <col min="9" max="9" width="11.42578125" style="70" customWidth="1"/>
    <col min="10" max="10" width="15.7109375" style="290" customWidth="1"/>
    <col min="11" max="11" width="22.85546875" style="67" customWidth="1"/>
    <col min="12" max="12" width="2.85546875" style="67" customWidth="1"/>
    <col min="13" max="13" width="12.7109375" style="240" customWidth="1"/>
    <col min="14" max="16384" width="10.7109375" style="67"/>
  </cols>
  <sheetData>
    <row r="1" spans="1:13" s="65" customFormat="1" ht="12.95" customHeight="1">
      <c r="A1" s="302" t="s">
        <v>488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64"/>
    </row>
    <row r="2" spans="1:13" s="65" customFormat="1" ht="12.95" customHeight="1" thickBot="1">
      <c r="A2" s="66"/>
      <c r="B2" s="67"/>
      <c r="C2" s="67"/>
      <c r="D2" s="67"/>
      <c r="E2" s="67"/>
      <c r="F2" s="67"/>
      <c r="G2" s="68"/>
      <c r="H2" s="69"/>
      <c r="I2" s="70"/>
      <c r="J2" s="290"/>
      <c r="K2" s="68" t="s">
        <v>15</v>
      </c>
      <c r="L2" s="67">
        <v>3</v>
      </c>
      <c r="M2" s="64"/>
    </row>
    <row r="3" spans="1:13" s="65" customFormat="1" ht="12.95" customHeight="1" thickBot="1">
      <c r="A3" s="72" t="s">
        <v>16</v>
      </c>
      <c r="B3" s="303" t="s">
        <v>17</v>
      </c>
      <c r="C3" s="304"/>
      <c r="D3" s="305"/>
      <c r="E3" s="303" t="s">
        <v>18</v>
      </c>
      <c r="F3" s="305"/>
      <c r="G3" s="73" t="s">
        <v>19</v>
      </c>
      <c r="H3" s="74" t="s">
        <v>20</v>
      </c>
      <c r="I3" s="75" t="s">
        <v>21</v>
      </c>
      <c r="J3" s="291" t="s">
        <v>22</v>
      </c>
      <c r="K3" s="77" t="s">
        <v>23</v>
      </c>
      <c r="L3" s="78"/>
      <c r="M3" s="64"/>
    </row>
    <row r="4" spans="1:13" s="65" customFormat="1" ht="12.95" customHeight="1" thickTop="1">
      <c r="A4" s="67"/>
      <c r="B4" s="79"/>
      <c r="C4" s="67"/>
      <c r="D4" s="80"/>
      <c r="E4" s="79"/>
      <c r="F4" s="80"/>
      <c r="G4" s="68"/>
      <c r="H4" s="81"/>
      <c r="I4" s="82"/>
      <c r="J4" s="292"/>
      <c r="K4" s="84"/>
      <c r="L4" s="85"/>
      <c r="M4" s="64"/>
    </row>
    <row r="5" spans="1:13" s="65" customFormat="1" ht="12.95" customHeight="1">
      <c r="A5" s="37" t="s">
        <v>56</v>
      </c>
      <c r="B5" s="87"/>
      <c r="C5" s="27" t="s">
        <v>67</v>
      </c>
      <c r="D5" s="89"/>
      <c r="E5" s="87"/>
      <c r="F5" s="89"/>
      <c r="G5" s="90"/>
      <c r="H5" s="91"/>
      <c r="I5" s="92"/>
      <c r="J5" s="230"/>
      <c r="K5" s="94"/>
      <c r="L5" s="95"/>
      <c r="M5" s="64"/>
    </row>
    <row r="6" spans="1:13" s="65" customFormat="1" ht="12.95" customHeight="1">
      <c r="A6" s="67"/>
      <c r="B6" s="96"/>
      <c r="C6" s="97"/>
      <c r="D6" s="98"/>
      <c r="E6" s="96"/>
      <c r="F6" s="97"/>
      <c r="G6" s="99"/>
      <c r="H6" s="100"/>
      <c r="I6" s="101"/>
      <c r="J6" s="101"/>
      <c r="K6" s="103"/>
      <c r="L6" s="67"/>
      <c r="M6" s="64"/>
    </row>
    <row r="7" spans="1:13" s="65" customFormat="1" ht="12.95" customHeight="1">
      <c r="A7" s="37" t="s">
        <v>39</v>
      </c>
      <c r="B7" s="87"/>
      <c r="C7" s="138" t="s">
        <v>399</v>
      </c>
      <c r="D7" s="136"/>
      <c r="E7" s="141"/>
      <c r="F7" s="139"/>
      <c r="G7" s="218">
        <v>1</v>
      </c>
      <c r="H7" s="140" t="s">
        <v>36</v>
      </c>
      <c r="I7" s="203"/>
      <c r="J7" s="230"/>
      <c r="K7" s="107"/>
      <c r="L7" s="104"/>
      <c r="M7" s="64"/>
    </row>
    <row r="8" spans="1:13" s="65" customFormat="1" ht="12.95" customHeight="1">
      <c r="A8" s="67"/>
      <c r="B8" s="96"/>
      <c r="C8" s="131"/>
      <c r="D8" s="54"/>
      <c r="E8" s="53"/>
      <c r="F8" s="130"/>
      <c r="G8" s="242"/>
      <c r="H8" s="129"/>
      <c r="I8" s="204"/>
      <c r="J8" s="101"/>
      <c r="K8" s="110"/>
      <c r="L8" s="67"/>
      <c r="M8" s="64"/>
    </row>
    <row r="9" spans="1:13" s="65" customFormat="1" ht="12.95" customHeight="1">
      <c r="A9" s="37" t="s">
        <v>40</v>
      </c>
      <c r="B9" s="87"/>
      <c r="C9" s="138" t="s">
        <v>401</v>
      </c>
      <c r="D9" s="136"/>
      <c r="E9" s="141"/>
      <c r="F9" s="139"/>
      <c r="G9" s="218">
        <v>1</v>
      </c>
      <c r="H9" s="140" t="s">
        <v>36</v>
      </c>
      <c r="I9" s="203"/>
      <c r="J9" s="230"/>
      <c r="K9" s="107"/>
      <c r="L9" s="104"/>
      <c r="M9" s="64"/>
    </row>
    <row r="10" spans="1:13" s="65" customFormat="1" ht="12.95" customHeight="1">
      <c r="A10" s="67"/>
      <c r="B10" s="96"/>
      <c r="C10" s="131"/>
      <c r="D10" s="54"/>
      <c r="E10" s="53"/>
      <c r="F10" s="130"/>
      <c r="G10" s="242"/>
      <c r="H10" s="129"/>
      <c r="I10" s="204"/>
      <c r="J10" s="101"/>
      <c r="K10" s="110"/>
      <c r="L10" s="67"/>
      <c r="M10" s="64"/>
    </row>
    <row r="11" spans="1:13" s="65" customFormat="1" ht="12.95" customHeight="1">
      <c r="A11" s="37" t="s">
        <v>41</v>
      </c>
      <c r="B11" s="87"/>
      <c r="C11" s="138" t="s">
        <v>402</v>
      </c>
      <c r="D11" s="136"/>
      <c r="E11" s="141"/>
      <c r="F11" s="139"/>
      <c r="G11" s="218">
        <v>1</v>
      </c>
      <c r="H11" s="140" t="s">
        <v>36</v>
      </c>
      <c r="I11" s="203"/>
      <c r="J11" s="230"/>
      <c r="K11" s="107"/>
      <c r="L11" s="104"/>
      <c r="M11" s="64"/>
    </row>
    <row r="12" spans="1:13" s="65" customFormat="1" ht="12.95" customHeight="1">
      <c r="A12" s="67"/>
      <c r="B12" s="96"/>
      <c r="C12" s="206"/>
      <c r="D12" s="142"/>
      <c r="E12" s="143"/>
      <c r="F12" s="134"/>
      <c r="G12" s="253"/>
      <c r="H12" s="129"/>
      <c r="I12" s="204"/>
      <c r="J12" s="101"/>
      <c r="K12" s="110"/>
      <c r="L12" s="67"/>
      <c r="M12" s="64"/>
    </row>
    <row r="13" spans="1:13" s="65" customFormat="1" ht="12.95" customHeight="1">
      <c r="A13" s="37" t="s">
        <v>42</v>
      </c>
      <c r="B13" s="87"/>
      <c r="C13" s="138" t="s">
        <v>403</v>
      </c>
      <c r="D13" s="136"/>
      <c r="E13" s="144"/>
      <c r="F13" s="212"/>
      <c r="G13" s="218">
        <v>1</v>
      </c>
      <c r="H13" s="140" t="s">
        <v>36</v>
      </c>
      <c r="I13" s="113"/>
      <c r="J13" s="230"/>
      <c r="K13" s="107"/>
      <c r="L13" s="104"/>
      <c r="M13" s="64"/>
    </row>
    <row r="14" spans="1:13" s="65" customFormat="1" ht="12.95" customHeight="1">
      <c r="A14" s="67"/>
      <c r="B14" s="96"/>
      <c r="C14" s="206"/>
      <c r="D14" s="142"/>
      <c r="E14" s="145"/>
      <c r="F14" s="134"/>
      <c r="G14" s="210"/>
      <c r="H14" s="129"/>
      <c r="I14" s="106"/>
      <c r="J14" s="101"/>
      <c r="K14" s="110"/>
      <c r="L14" s="67"/>
      <c r="M14" s="64"/>
    </row>
    <row r="15" spans="1:13" s="65" customFormat="1" ht="12.95" customHeight="1">
      <c r="A15" s="37" t="s">
        <v>43</v>
      </c>
      <c r="B15" s="19"/>
      <c r="C15" s="27" t="s">
        <v>404</v>
      </c>
      <c r="D15" s="136"/>
      <c r="E15" s="144"/>
      <c r="F15" s="135"/>
      <c r="G15" s="227">
        <v>1</v>
      </c>
      <c r="H15" s="140" t="s">
        <v>36</v>
      </c>
      <c r="I15" s="113"/>
      <c r="J15" s="230"/>
      <c r="K15" s="115"/>
      <c r="L15" s="104"/>
      <c r="M15" s="64"/>
    </row>
    <row r="16" spans="1:13" s="65" customFormat="1" ht="12.95" customHeight="1">
      <c r="A16" s="67"/>
      <c r="B16" s="96"/>
      <c r="C16" s="67"/>
      <c r="D16" s="98"/>
      <c r="E16" s="96"/>
      <c r="F16" s="97"/>
      <c r="G16" s="132"/>
      <c r="H16" s="100"/>
      <c r="I16" s="101"/>
      <c r="J16" s="101"/>
      <c r="K16" s="110"/>
      <c r="L16" s="67"/>
      <c r="M16" s="64"/>
    </row>
    <row r="17" spans="1:13" s="65" customFormat="1" ht="12.95" customHeight="1">
      <c r="A17" s="37" t="s">
        <v>47</v>
      </c>
      <c r="B17" s="19"/>
      <c r="C17" s="27" t="s">
        <v>405</v>
      </c>
      <c r="D17" s="89"/>
      <c r="E17" s="87"/>
      <c r="F17" s="89"/>
      <c r="G17" s="218">
        <v>1</v>
      </c>
      <c r="H17" s="140" t="s">
        <v>36</v>
      </c>
      <c r="I17" s="203"/>
      <c r="J17" s="230"/>
      <c r="K17" s="115"/>
      <c r="L17" s="104"/>
      <c r="M17" s="64"/>
    </row>
    <row r="18" spans="1:13" s="65" customFormat="1" ht="12.95" customHeight="1">
      <c r="A18" s="67"/>
      <c r="B18" s="96"/>
      <c r="C18" s="97"/>
      <c r="D18" s="98"/>
      <c r="E18" s="96"/>
      <c r="F18" s="98"/>
      <c r="G18" s="242"/>
      <c r="H18" s="129"/>
      <c r="I18" s="204"/>
      <c r="J18" s="101"/>
      <c r="K18" s="103"/>
      <c r="L18" s="67"/>
      <c r="M18" s="64"/>
    </row>
    <row r="19" spans="1:13" s="65" customFormat="1" ht="12.95" customHeight="1">
      <c r="A19" s="37" t="s">
        <v>54</v>
      </c>
      <c r="B19" s="19"/>
      <c r="C19" s="27" t="s">
        <v>406</v>
      </c>
      <c r="D19" s="89"/>
      <c r="E19" s="87"/>
      <c r="F19" s="89"/>
      <c r="G19" s="218">
        <v>1</v>
      </c>
      <c r="H19" s="140" t="s">
        <v>36</v>
      </c>
      <c r="I19" s="203"/>
      <c r="J19" s="230"/>
      <c r="K19" s="115"/>
      <c r="L19" s="104"/>
      <c r="M19" s="64"/>
    </row>
    <row r="20" spans="1:13" s="65" customFormat="1" ht="12.95" customHeight="1">
      <c r="A20" s="67"/>
      <c r="B20" s="96"/>
      <c r="C20" s="67"/>
      <c r="D20" s="98"/>
      <c r="E20" s="96"/>
      <c r="F20" s="97"/>
      <c r="G20" s="242"/>
      <c r="H20" s="129"/>
      <c r="I20" s="204"/>
      <c r="J20" s="101"/>
      <c r="K20" s="110"/>
      <c r="L20" s="67"/>
      <c r="M20" s="64"/>
    </row>
    <row r="21" spans="1:13" s="65" customFormat="1" ht="12.95" customHeight="1">
      <c r="A21" s="37"/>
      <c r="B21" s="19"/>
      <c r="C21" s="27"/>
      <c r="D21" s="89"/>
      <c r="E21" s="87"/>
      <c r="F21" s="215"/>
      <c r="G21" s="218"/>
      <c r="H21" s="140"/>
      <c r="I21" s="203"/>
      <c r="J21" s="230"/>
      <c r="K21" s="115"/>
      <c r="L21" s="104"/>
      <c r="M21" s="64"/>
    </row>
    <row r="22" spans="1:13" s="65" customFormat="1" ht="12.95" customHeight="1">
      <c r="A22" s="67"/>
      <c r="B22" s="96"/>
      <c r="C22" s="67"/>
      <c r="D22" s="98"/>
      <c r="E22" s="96"/>
      <c r="F22" s="98"/>
      <c r="G22" s="253"/>
      <c r="H22" s="129"/>
      <c r="I22" s="204"/>
      <c r="J22" s="101"/>
      <c r="K22" s="110"/>
      <c r="L22" s="67"/>
      <c r="M22" s="64"/>
    </row>
    <row r="23" spans="1:13" s="65" customFormat="1" ht="12.95" customHeight="1">
      <c r="A23" s="37"/>
      <c r="B23" s="19"/>
      <c r="C23" s="27"/>
      <c r="D23" s="89"/>
      <c r="E23" s="87"/>
      <c r="F23" s="89"/>
      <c r="G23" s="218"/>
      <c r="H23" s="140"/>
      <c r="I23" s="203"/>
      <c r="J23" s="230"/>
      <c r="K23" s="115"/>
      <c r="L23" s="95"/>
      <c r="M23" s="64"/>
    </row>
    <row r="24" spans="1:13" s="65" customFormat="1" ht="12.95" customHeight="1">
      <c r="A24" s="67"/>
      <c r="B24" s="96"/>
      <c r="C24" s="67"/>
      <c r="D24" s="98"/>
      <c r="E24" s="96"/>
      <c r="F24" s="98"/>
      <c r="G24" s="210"/>
      <c r="H24" s="129"/>
      <c r="I24" s="204"/>
      <c r="J24" s="101"/>
      <c r="K24" s="110"/>
      <c r="L24" s="67"/>
      <c r="M24" s="64"/>
    </row>
    <row r="25" spans="1:13" s="65" customFormat="1" ht="12.95" customHeight="1">
      <c r="A25" s="37"/>
      <c r="B25" s="19"/>
      <c r="C25" s="27"/>
      <c r="D25" s="89"/>
      <c r="E25" s="87"/>
      <c r="F25" s="89"/>
      <c r="G25" s="227"/>
      <c r="H25" s="140"/>
      <c r="I25" s="203"/>
      <c r="J25" s="230"/>
      <c r="K25" s="115"/>
      <c r="L25" s="95"/>
      <c r="M25" s="64"/>
    </row>
    <row r="26" spans="1:13" s="65" customFormat="1" ht="12.95" customHeight="1">
      <c r="A26" s="67"/>
      <c r="B26" s="96"/>
      <c r="C26" s="67"/>
      <c r="D26" s="98"/>
      <c r="E26" s="96"/>
      <c r="F26" s="97"/>
      <c r="G26" s="209"/>
      <c r="H26" s="129"/>
      <c r="I26" s="204"/>
      <c r="J26" s="101"/>
      <c r="K26" s="110"/>
      <c r="L26" s="67"/>
      <c r="M26" s="64"/>
    </row>
    <row r="27" spans="1:13" s="65" customFormat="1" ht="12.95" customHeight="1">
      <c r="A27" s="219"/>
      <c r="B27" s="87"/>
      <c r="C27" s="88"/>
      <c r="D27" s="89"/>
      <c r="E27" s="87"/>
      <c r="F27" s="89"/>
      <c r="G27" s="218"/>
      <c r="H27" s="140"/>
      <c r="I27" s="203"/>
      <c r="J27" s="230"/>
      <c r="K27" s="115"/>
      <c r="L27" s="104"/>
      <c r="M27" s="64"/>
    </row>
    <row r="28" spans="1:13" s="65" customFormat="1" ht="12.95" customHeight="1">
      <c r="A28" s="67"/>
      <c r="B28" s="96"/>
      <c r="C28" s="67"/>
      <c r="D28" s="98"/>
      <c r="E28" s="96"/>
      <c r="F28" s="97"/>
      <c r="G28" s="210"/>
      <c r="H28" s="129"/>
      <c r="I28" s="204"/>
      <c r="J28" s="101"/>
      <c r="K28" s="110"/>
      <c r="L28" s="67"/>
      <c r="M28" s="64"/>
    </row>
    <row r="29" spans="1:13" s="65" customFormat="1" ht="12.95" customHeight="1">
      <c r="A29" s="219"/>
      <c r="B29" s="87"/>
      <c r="C29" s="88"/>
      <c r="D29" s="89"/>
      <c r="E29" s="87"/>
      <c r="F29" s="89"/>
      <c r="G29" s="220"/>
      <c r="H29" s="140"/>
      <c r="I29" s="113"/>
      <c r="J29" s="230"/>
      <c r="K29" s="115"/>
      <c r="L29" s="104"/>
      <c r="M29" s="64"/>
    </row>
    <row r="30" spans="1:13" s="65" customFormat="1" ht="12.95" customHeight="1">
      <c r="A30" s="67"/>
      <c r="B30" s="96"/>
      <c r="C30" s="67"/>
      <c r="D30" s="98"/>
      <c r="E30" s="96"/>
      <c r="F30" s="97"/>
      <c r="G30" s="210"/>
      <c r="H30" s="129"/>
      <c r="I30" s="106"/>
      <c r="J30" s="101"/>
      <c r="K30" s="110"/>
      <c r="L30" s="67"/>
      <c r="M30" s="64"/>
    </row>
    <row r="31" spans="1:13" s="65" customFormat="1" ht="12.95" customHeight="1">
      <c r="A31" s="219"/>
      <c r="B31" s="87"/>
      <c r="C31" s="88"/>
      <c r="D31" s="89"/>
      <c r="E31" s="87"/>
      <c r="F31" s="89"/>
      <c r="G31" s="220"/>
      <c r="H31" s="140"/>
      <c r="I31" s="113"/>
      <c r="J31" s="230"/>
      <c r="K31" s="239"/>
      <c r="L31" s="104"/>
      <c r="M31" s="64"/>
    </row>
    <row r="32" spans="1:13" s="65" customFormat="1" ht="12.95" customHeight="1">
      <c r="A32" s="67"/>
      <c r="B32" s="96"/>
      <c r="C32" s="67"/>
      <c r="D32" s="98"/>
      <c r="E32" s="96"/>
      <c r="F32" s="98"/>
      <c r="G32" s="108"/>
      <c r="H32" s="99"/>
      <c r="I32" s="109"/>
      <c r="J32" s="101"/>
      <c r="K32" s="110"/>
      <c r="L32" s="67"/>
      <c r="M32" s="64"/>
    </row>
    <row r="33" spans="1:13" s="65" customFormat="1" ht="12.95" customHeight="1">
      <c r="A33" s="104"/>
      <c r="B33" s="87"/>
      <c r="C33" s="88"/>
      <c r="D33" s="89"/>
      <c r="E33" s="87"/>
      <c r="F33" s="89"/>
      <c r="G33" s="116"/>
      <c r="H33" s="91"/>
      <c r="I33" s="92"/>
      <c r="J33" s="230"/>
      <c r="K33" s="107"/>
      <c r="L33" s="104"/>
      <c r="M33" s="64"/>
    </row>
    <row r="34" spans="1:13" s="65" customFormat="1" ht="12.95" customHeight="1">
      <c r="A34" s="67"/>
      <c r="B34" s="96"/>
      <c r="C34" s="97"/>
      <c r="D34" s="98"/>
      <c r="E34" s="96"/>
      <c r="F34" s="97"/>
      <c r="G34" s="132"/>
      <c r="H34" s="100"/>
      <c r="I34" s="101"/>
      <c r="J34" s="101"/>
      <c r="K34" s="110"/>
      <c r="L34" s="67"/>
      <c r="M34" s="64"/>
    </row>
    <row r="35" spans="1:13" s="65" customFormat="1" ht="12.95" customHeight="1">
      <c r="A35" s="104"/>
      <c r="B35" s="87"/>
      <c r="C35" s="104"/>
      <c r="D35" s="89"/>
      <c r="E35" s="87"/>
      <c r="F35" s="89"/>
      <c r="G35" s="112"/>
      <c r="H35" s="91"/>
      <c r="I35" s="113"/>
      <c r="J35" s="230"/>
      <c r="K35" s="115"/>
      <c r="L35" s="95"/>
      <c r="M35" s="64"/>
    </row>
    <row r="36" spans="1:13" s="65" customFormat="1" ht="12.95" customHeight="1">
      <c r="A36" s="67"/>
      <c r="B36" s="96"/>
      <c r="C36" s="97"/>
      <c r="D36" s="98"/>
      <c r="E36" s="96"/>
      <c r="F36" s="97"/>
      <c r="G36" s="132"/>
      <c r="H36" s="99"/>
      <c r="I36" s="101"/>
      <c r="J36" s="101"/>
      <c r="K36" s="110"/>
      <c r="L36" s="67"/>
      <c r="M36" s="64"/>
    </row>
    <row r="37" spans="1:13" s="65" customFormat="1" ht="12.95" customHeight="1">
      <c r="A37" s="104"/>
      <c r="B37" s="87"/>
      <c r="C37" s="104" t="s">
        <v>0</v>
      </c>
      <c r="D37" s="89"/>
      <c r="E37" s="87"/>
      <c r="F37" s="89"/>
      <c r="G37" s="112"/>
      <c r="H37" s="91"/>
      <c r="I37" s="113"/>
      <c r="J37" s="230"/>
      <c r="K37" s="115"/>
      <c r="L37" s="104"/>
      <c r="M37" s="64"/>
    </row>
    <row r="38" spans="1:13" s="65" customFormat="1" ht="12.95" customHeight="1">
      <c r="A38" s="67"/>
      <c r="B38" s="96"/>
      <c r="C38" s="97"/>
      <c r="D38" s="98"/>
      <c r="E38" s="96"/>
      <c r="F38" s="97"/>
      <c r="G38" s="132"/>
      <c r="H38" s="99"/>
      <c r="I38" s="101"/>
      <c r="J38" s="101"/>
      <c r="K38" s="110"/>
      <c r="L38" s="67"/>
      <c r="M38" s="64"/>
    </row>
    <row r="39" spans="1:13" s="65" customFormat="1" ht="12.95" customHeight="1" thickBot="1">
      <c r="A39" s="66"/>
      <c r="B39" s="117"/>
      <c r="C39" s="126"/>
      <c r="D39" s="118"/>
      <c r="E39" s="117"/>
      <c r="F39" s="118"/>
      <c r="G39" s="127"/>
      <c r="H39" s="124"/>
      <c r="I39" s="125"/>
      <c r="J39" s="293"/>
      <c r="K39" s="120"/>
      <c r="L39" s="66"/>
      <c r="M39" s="64"/>
    </row>
    <row r="40" spans="1:13" s="65" customFormat="1" ht="12.75" customHeight="1">
      <c r="A40" s="67"/>
      <c r="B40" s="68"/>
      <c r="C40" s="121"/>
      <c r="D40" s="67"/>
      <c r="E40" s="67"/>
      <c r="F40" s="67"/>
      <c r="G40" s="68"/>
      <c r="H40" s="69"/>
      <c r="I40" s="122"/>
      <c r="J40" s="240"/>
      <c r="K40" s="123"/>
      <c r="L40" s="67"/>
      <c r="M40" s="64"/>
    </row>
    <row r="41" spans="1:13" s="65" customFormat="1" ht="12.95" customHeight="1">
      <c r="A41" s="302" t="s">
        <v>488</v>
      </c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64"/>
    </row>
    <row r="42" spans="1:13" s="65" customFormat="1" ht="12.95" customHeight="1" thickBot="1">
      <c r="A42" s="66"/>
      <c r="B42" s="67"/>
      <c r="C42" s="67"/>
      <c r="D42" s="67"/>
      <c r="E42" s="67"/>
      <c r="F42" s="67"/>
      <c r="G42" s="68"/>
      <c r="H42" s="69"/>
      <c r="I42" s="70"/>
      <c r="J42" s="290"/>
      <c r="K42" s="68" t="s">
        <v>15</v>
      </c>
      <c r="L42" s="67">
        <f>L2+1</f>
        <v>4</v>
      </c>
      <c r="M42" s="64"/>
    </row>
    <row r="43" spans="1:13" s="65" customFormat="1" ht="12.95" customHeight="1" thickBot="1">
      <c r="A43" s="72" t="s">
        <v>16</v>
      </c>
      <c r="B43" s="303" t="s">
        <v>17</v>
      </c>
      <c r="C43" s="304"/>
      <c r="D43" s="305"/>
      <c r="E43" s="303" t="s">
        <v>18</v>
      </c>
      <c r="F43" s="305"/>
      <c r="G43" s="73" t="s">
        <v>19</v>
      </c>
      <c r="H43" s="74" t="s">
        <v>20</v>
      </c>
      <c r="I43" s="75" t="s">
        <v>21</v>
      </c>
      <c r="J43" s="291" t="s">
        <v>22</v>
      </c>
      <c r="K43" s="77" t="s">
        <v>23</v>
      </c>
      <c r="L43" s="78"/>
      <c r="M43" s="64"/>
    </row>
    <row r="44" spans="1:13" s="65" customFormat="1" ht="12.95" customHeight="1" thickTop="1">
      <c r="A44" s="67"/>
      <c r="B44" s="79"/>
      <c r="C44" s="67"/>
      <c r="D44" s="80"/>
      <c r="E44" s="79"/>
      <c r="F44" s="80"/>
      <c r="G44" s="68"/>
      <c r="H44" s="81"/>
      <c r="I44" s="82"/>
      <c r="J44" s="292"/>
      <c r="K44" s="84"/>
      <c r="L44" s="85"/>
      <c r="M44" s="64"/>
    </row>
    <row r="45" spans="1:13" s="65" customFormat="1" ht="12.95" customHeight="1">
      <c r="A45" s="37" t="s">
        <v>39</v>
      </c>
      <c r="B45" s="87"/>
      <c r="C45" s="138" t="s">
        <v>399</v>
      </c>
      <c r="D45" s="89"/>
      <c r="E45" s="87"/>
      <c r="F45" s="89"/>
      <c r="G45" s="90"/>
      <c r="H45" s="91"/>
      <c r="I45" s="92"/>
      <c r="J45" s="230"/>
      <c r="K45" s="94"/>
      <c r="L45" s="95"/>
      <c r="M45" s="64"/>
    </row>
    <row r="46" spans="1:13" s="65" customFormat="1" ht="12.95" customHeight="1">
      <c r="A46" s="67"/>
      <c r="B46" s="96"/>
      <c r="C46" s="97" t="s">
        <v>74</v>
      </c>
      <c r="D46" s="98"/>
      <c r="E46" s="96"/>
      <c r="F46" s="97"/>
      <c r="G46" s="99"/>
      <c r="H46" s="100"/>
      <c r="I46" s="101"/>
      <c r="J46" s="101"/>
      <c r="K46" s="103"/>
      <c r="L46" s="67"/>
      <c r="M46" s="64"/>
    </row>
    <row r="47" spans="1:13" s="65" customFormat="1" ht="12.95" customHeight="1">
      <c r="A47" s="86"/>
      <c r="B47" s="87"/>
      <c r="C47" s="213" t="s">
        <v>75</v>
      </c>
      <c r="D47" s="136"/>
      <c r="E47" s="141"/>
      <c r="F47" s="139"/>
      <c r="G47" s="218">
        <v>102</v>
      </c>
      <c r="H47" s="140" t="s">
        <v>38</v>
      </c>
      <c r="I47" s="203"/>
      <c r="J47" s="230"/>
      <c r="K47" s="107"/>
      <c r="L47" s="104"/>
      <c r="M47" s="64"/>
    </row>
    <row r="48" spans="1:13" s="65" customFormat="1" ht="12.95" customHeight="1">
      <c r="A48" s="67"/>
      <c r="B48" s="96"/>
      <c r="C48" s="131"/>
      <c r="D48" s="54"/>
      <c r="E48" s="53"/>
      <c r="F48" s="130"/>
      <c r="G48" s="242"/>
      <c r="H48" s="129"/>
      <c r="I48" s="204"/>
      <c r="J48" s="101"/>
      <c r="K48" s="110"/>
      <c r="L48" s="67"/>
      <c r="M48" s="64"/>
    </row>
    <row r="49" spans="1:13" s="65" customFormat="1" ht="12.95" customHeight="1">
      <c r="A49" s="86"/>
      <c r="B49" s="87"/>
      <c r="C49" s="138" t="s">
        <v>76</v>
      </c>
      <c r="D49" s="136"/>
      <c r="E49" s="141"/>
      <c r="F49" s="139"/>
      <c r="G49" s="218">
        <v>102</v>
      </c>
      <c r="H49" s="140" t="s">
        <v>38</v>
      </c>
      <c r="I49" s="203"/>
      <c r="J49" s="230"/>
      <c r="K49" s="107"/>
      <c r="L49" s="104"/>
      <c r="M49" s="64"/>
    </row>
    <row r="50" spans="1:13" s="65" customFormat="1" ht="12.95" customHeight="1">
      <c r="A50" s="67"/>
      <c r="B50" s="96"/>
      <c r="C50" s="131" t="s">
        <v>86</v>
      </c>
      <c r="D50" s="54"/>
      <c r="E50" s="53"/>
      <c r="F50" s="130"/>
      <c r="G50" s="242"/>
      <c r="H50" s="129"/>
      <c r="I50" s="204"/>
      <c r="J50" s="101"/>
      <c r="K50" s="110"/>
      <c r="L50" s="67"/>
      <c r="M50" s="64"/>
    </row>
    <row r="51" spans="1:13" s="65" customFormat="1" ht="12.95" customHeight="1">
      <c r="A51" s="86"/>
      <c r="B51" s="87"/>
      <c r="C51" s="138" t="s">
        <v>75</v>
      </c>
      <c r="D51" s="136"/>
      <c r="E51" s="141"/>
      <c r="F51" s="139"/>
      <c r="G51" s="218">
        <v>328</v>
      </c>
      <c r="H51" s="140" t="s">
        <v>38</v>
      </c>
      <c r="I51" s="203"/>
      <c r="J51" s="230"/>
      <c r="K51" s="107"/>
      <c r="L51" s="104"/>
      <c r="M51" s="64"/>
    </row>
    <row r="52" spans="1:13" s="65" customFormat="1" ht="12.95" customHeight="1">
      <c r="A52" s="67"/>
      <c r="B52" s="96"/>
      <c r="C52" s="206"/>
      <c r="D52" s="142"/>
      <c r="E52" s="143"/>
      <c r="F52" s="134"/>
      <c r="G52" s="210"/>
      <c r="H52" s="129"/>
      <c r="I52" s="204"/>
      <c r="J52" s="101"/>
      <c r="K52" s="110"/>
      <c r="L52" s="67"/>
      <c r="M52" s="64"/>
    </row>
    <row r="53" spans="1:13" s="65" customFormat="1" ht="12.95" customHeight="1">
      <c r="A53" s="86"/>
      <c r="B53" s="87"/>
      <c r="C53" s="207" t="s">
        <v>76</v>
      </c>
      <c r="D53" s="136"/>
      <c r="E53" s="144"/>
      <c r="F53" s="212"/>
      <c r="G53" s="220">
        <v>328</v>
      </c>
      <c r="H53" s="140" t="s">
        <v>38</v>
      </c>
      <c r="I53" s="113"/>
      <c r="J53" s="230"/>
      <c r="K53" s="107"/>
      <c r="L53" s="104"/>
      <c r="M53" s="64"/>
    </row>
    <row r="54" spans="1:13" s="65" customFormat="1" ht="12.95" customHeight="1">
      <c r="A54" s="67"/>
      <c r="B54" s="96"/>
      <c r="C54" s="206" t="s">
        <v>105</v>
      </c>
      <c r="D54" s="142"/>
      <c r="E54" s="143"/>
      <c r="F54" s="134"/>
      <c r="G54" s="210"/>
      <c r="H54" s="129"/>
      <c r="I54" s="204"/>
      <c r="J54" s="101"/>
      <c r="K54" s="110"/>
      <c r="L54" s="67"/>
      <c r="M54" s="64"/>
    </row>
    <row r="55" spans="1:13" s="65" customFormat="1" ht="12.95" customHeight="1">
      <c r="A55" s="86"/>
      <c r="B55" s="111"/>
      <c r="C55" s="207" t="s">
        <v>75</v>
      </c>
      <c r="D55" s="136"/>
      <c r="E55" s="144"/>
      <c r="F55" s="212"/>
      <c r="G55" s="220">
        <v>108</v>
      </c>
      <c r="H55" s="140" t="s">
        <v>38</v>
      </c>
      <c r="I55" s="113"/>
      <c r="J55" s="230"/>
      <c r="K55" s="115"/>
      <c r="L55" s="104"/>
      <c r="M55" s="64"/>
    </row>
    <row r="56" spans="1:13" s="65" customFormat="1" ht="12.95" customHeight="1">
      <c r="A56" s="67"/>
      <c r="B56" s="96"/>
      <c r="C56" s="206"/>
      <c r="D56" s="142"/>
      <c r="E56" s="145"/>
      <c r="F56" s="134"/>
      <c r="G56" s="210"/>
      <c r="H56" s="129"/>
      <c r="I56" s="106"/>
      <c r="J56" s="101"/>
      <c r="K56" s="110"/>
      <c r="L56" s="67"/>
      <c r="M56" s="64"/>
    </row>
    <row r="57" spans="1:13" s="65" customFormat="1" ht="12.95" customHeight="1">
      <c r="A57" s="86"/>
      <c r="B57" s="111"/>
      <c r="C57" s="207" t="s">
        <v>76</v>
      </c>
      <c r="D57" s="136"/>
      <c r="E57" s="144"/>
      <c r="F57" s="135"/>
      <c r="G57" s="220">
        <v>108</v>
      </c>
      <c r="H57" s="140" t="s">
        <v>38</v>
      </c>
      <c r="I57" s="113"/>
      <c r="J57" s="230"/>
      <c r="K57" s="115"/>
      <c r="L57" s="104"/>
      <c r="M57" s="64"/>
    </row>
    <row r="58" spans="1:13" s="65" customFormat="1" ht="12.95" customHeight="1">
      <c r="A58" s="67"/>
      <c r="B58" s="96"/>
      <c r="C58" s="67"/>
      <c r="D58" s="98"/>
      <c r="E58" s="96" t="s">
        <v>407</v>
      </c>
      <c r="F58" s="97" t="s">
        <v>111</v>
      </c>
      <c r="G58" s="209"/>
      <c r="H58" s="129"/>
      <c r="I58" s="204"/>
      <c r="J58" s="101"/>
      <c r="K58" s="110"/>
      <c r="L58" s="67"/>
      <c r="M58" s="64"/>
    </row>
    <row r="59" spans="1:13" s="65" customFormat="1" ht="12.95" customHeight="1">
      <c r="A59" s="104"/>
      <c r="B59" s="87"/>
      <c r="C59" s="88" t="s">
        <v>109</v>
      </c>
      <c r="D59" s="89"/>
      <c r="E59" s="87" t="s">
        <v>408</v>
      </c>
      <c r="F59" s="89" t="s">
        <v>410</v>
      </c>
      <c r="G59" s="218">
        <v>711</v>
      </c>
      <c r="H59" s="140" t="s">
        <v>38</v>
      </c>
      <c r="I59" s="203"/>
      <c r="J59" s="230"/>
      <c r="K59" s="115"/>
      <c r="L59" s="104"/>
      <c r="M59" s="64"/>
    </row>
    <row r="60" spans="1:13" s="65" customFormat="1" ht="12.95" customHeight="1">
      <c r="A60" s="67"/>
      <c r="B60" s="96"/>
      <c r="C60" s="67"/>
      <c r="D60" s="98"/>
      <c r="E60" s="96" t="s">
        <v>409</v>
      </c>
      <c r="F60" s="97" t="s">
        <v>111</v>
      </c>
      <c r="G60" s="210"/>
      <c r="H60" s="129"/>
      <c r="I60" s="204"/>
      <c r="J60" s="101"/>
      <c r="K60" s="110"/>
      <c r="L60" s="67"/>
      <c r="M60" s="64"/>
    </row>
    <row r="61" spans="1:13" s="65" customFormat="1" ht="12.95" customHeight="1">
      <c r="A61" s="104"/>
      <c r="B61" s="87"/>
      <c r="C61" s="88" t="s">
        <v>109</v>
      </c>
      <c r="D61" s="89"/>
      <c r="E61" s="87"/>
      <c r="F61" s="89" t="s">
        <v>410</v>
      </c>
      <c r="G61" s="220">
        <v>117</v>
      </c>
      <c r="H61" s="140" t="s">
        <v>38</v>
      </c>
      <c r="I61" s="113"/>
      <c r="J61" s="230"/>
      <c r="K61" s="115"/>
      <c r="L61" s="104"/>
      <c r="M61" s="64"/>
    </row>
    <row r="62" spans="1:13" s="65" customFormat="1" ht="12.95" customHeight="1">
      <c r="A62" s="67"/>
      <c r="B62" s="96"/>
      <c r="C62" s="67"/>
      <c r="D62" s="98"/>
      <c r="E62" s="96"/>
      <c r="F62" s="97"/>
      <c r="G62" s="210"/>
      <c r="H62" s="129"/>
      <c r="I62" s="106"/>
      <c r="J62" s="101"/>
      <c r="K62" s="110"/>
      <c r="L62" s="67"/>
      <c r="M62" s="64"/>
    </row>
    <row r="63" spans="1:13" s="65" customFormat="1" ht="12.95" customHeight="1">
      <c r="A63" s="104"/>
      <c r="B63" s="87"/>
      <c r="C63" s="88" t="s">
        <v>119</v>
      </c>
      <c r="D63" s="89"/>
      <c r="E63" s="87"/>
      <c r="F63" s="89"/>
      <c r="G63" s="217">
        <v>67.7</v>
      </c>
      <c r="H63" s="140" t="s">
        <v>33</v>
      </c>
      <c r="I63" s="113"/>
      <c r="J63" s="230"/>
      <c r="K63" s="239"/>
      <c r="L63" s="104"/>
      <c r="M63" s="64"/>
    </row>
    <row r="64" spans="1:13" s="65" customFormat="1" ht="12.95" customHeight="1">
      <c r="A64" s="67"/>
      <c r="B64" s="96"/>
      <c r="C64" s="67"/>
      <c r="D64" s="98"/>
      <c r="E64" s="96"/>
      <c r="F64" s="98"/>
      <c r="G64" s="108"/>
      <c r="H64" s="99"/>
      <c r="I64" s="109"/>
      <c r="J64" s="101"/>
      <c r="K64" s="110"/>
      <c r="L64" s="67"/>
      <c r="M64" s="64"/>
    </row>
    <row r="65" spans="1:13" s="65" customFormat="1" ht="12.95" customHeight="1">
      <c r="A65" s="104"/>
      <c r="B65" s="87"/>
      <c r="C65" s="88" t="s">
        <v>124</v>
      </c>
      <c r="D65" s="89"/>
      <c r="E65" s="87"/>
      <c r="F65" s="89"/>
      <c r="G65" s="112">
        <v>34.799999999999997</v>
      </c>
      <c r="H65" s="105" t="s">
        <v>38</v>
      </c>
      <c r="I65" s="113"/>
      <c r="J65" s="230"/>
      <c r="K65" s="115"/>
      <c r="L65" s="95"/>
      <c r="M65" s="64"/>
    </row>
    <row r="66" spans="1:13" s="65" customFormat="1" ht="12.95" customHeight="1">
      <c r="A66" s="67"/>
      <c r="B66" s="96"/>
      <c r="C66" s="67"/>
      <c r="D66" s="98"/>
      <c r="E66" s="96"/>
      <c r="F66" s="97"/>
      <c r="G66" s="133"/>
      <c r="H66" s="68"/>
      <c r="I66" s="101"/>
      <c r="J66" s="101"/>
      <c r="K66" s="110"/>
      <c r="L66" s="67"/>
      <c r="M66" s="64"/>
    </row>
    <row r="67" spans="1:13" s="65" customFormat="1" ht="12.95" customHeight="1">
      <c r="A67" s="104"/>
      <c r="B67" s="87"/>
      <c r="C67" s="88" t="s">
        <v>126</v>
      </c>
      <c r="D67" s="89"/>
      <c r="E67" s="87" t="s">
        <v>411</v>
      </c>
      <c r="F67" s="89"/>
      <c r="G67" s="116">
        <v>378</v>
      </c>
      <c r="H67" s="91" t="s">
        <v>38</v>
      </c>
      <c r="I67" s="92"/>
      <c r="J67" s="230"/>
      <c r="K67" s="115"/>
      <c r="L67" s="104"/>
      <c r="M67" s="64"/>
    </row>
    <row r="68" spans="1:13" s="65" customFormat="1" ht="12.95" customHeight="1">
      <c r="A68" s="67"/>
      <c r="B68" s="96"/>
      <c r="C68" s="67"/>
      <c r="D68" s="98"/>
      <c r="E68" s="96"/>
      <c r="F68" s="97"/>
      <c r="G68" s="133"/>
      <c r="H68" s="68"/>
      <c r="I68" s="101"/>
      <c r="J68" s="101"/>
      <c r="K68" s="110"/>
      <c r="L68" s="67"/>
      <c r="M68" s="64"/>
    </row>
    <row r="69" spans="1:13" s="65" customFormat="1" ht="12.95" customHeight="1">
      <c r="A69" s="104"/>
      <c r="B69" s="87"/>
      <c r="C69" s="88" t="s">
        <v>126</v>
      </c>
      <c r="D69" s="89"/>
      <c r="E69" s="87" t="s">
        <v>412</v>
      </c>
      <c r="F69" s="89"/>
      <c r="G69" s="116">
        <v>451</v>
      </c>
      <c r="H69" s="91" t="s">
        <v>38</v>
      </c>
      <c r="I69" s="92"/>
      <c r="J69" s="230"/>
      <c r="K69" s="115"/>
      <c r="L69" s="104"/>
      <c r="M69" s="64"/>
    </row>
    <row r="70" spans="1:13" s="65" customFormat="1" ht="12.95" customHeight="1">
      <c r="A70" s="67"/>
      <c r="B70" s="96"/>
      <c r="C70" s="67"/>
      <c r="D70" s="98"/>
      <c r="E70" s="96"/>
      <c r="F70" s="97"/>
      <c r="G70" s="133"/>
      <c r="H70" s="68"/>
      <c r="I70" s="101"/>
      <c r="J70" s="101"/>
      <c r="K70" s="110"/>
      <c r="L70" s="67"/>
      <c r="M70" s="64"/>
    </row>
    <row r="71" spans="1:13" s="65" customFormat="1" ht="12.95" customHeight="1">
      <c r="A71" s="104"/>
      <c r="B71" s="87"/>
      <c r="C71" s="88" t="s">
        <v>130</v>
      </c>
      <c r="D71" s="89"/>
      <c r="E71" s="87"/>
      <c r="F71" s="89"/>
      <c r="G71" s="112">
        <v>37.4</v>
      </c>
      <c r="H71" s="91" t="s">
        <v>38</v>
      </c>
      <c r="I71" s="92"/>
      <c r="J71" s="230"/>
      <c r="K71" s="115"/>
      <c r="L71" s="104"/>
      <c r="M71" s="64"/>
    </row>
    <row r="72" spans="1:13" s="65" customFormat="1" ht="12.95" customHeight="1">
      <c r="A72" s="67"/>
      <c r="B72" s="96"/>
      <c r="C72" s="67"/>
      <c r="D72" s="98"/>
      <c r="E72" s="96"/>
      <c r="F72" s="98"/>
      <c r="G72" s="108"/>
      <c r="H72" s="99"/>
      <c r="I72" s="109"/>
      <c r="J72" s="101"/>
      <c r="K72" s="110"/>
      <c r="L72" s="67"/>
      <c r="M72" s="64"/>
    </row>
    <row r="73" spans="1:13" s="65" customFormat="1" ht="12.95" customHeight="1">
      <c r="A73" s="104"/>
      <c r="B73" s="87"/>
      <c r="C73" s="88" t="s">
        <v>133</v>
      </c>
      <c r="D73" s="89"/>
      <c r="E73" s="87" t="s">
        <v>55</v>
      </c>
      <c r="F73" s="89"/>
      <c r="G73" s="116">
        <v>189</v>
      </c>
      <c r="H73" s="91" t="s">
        <v>33</v>
      </c>
      <c r="I73" s="92"/>
      <c r="J73" s="230"/>
      <c r="K73" s="107"/>
      <c r="L73" s="104"/>
      <c r="M73" s="64"/>
    </row>
    <row r="74" spans="1:13" s="65" customFormat="1" ht="12.95" customHeight="1">
      <c r="A74" s="67"/>
      <c r="B74" s="96"/>
      <c r="C74" s="97"/>
      <c r="D74" s="98"/>
      <c r="E74" s="96"/>
      <c r="F74" s="97"/>
      <c r="G74" s="132"/>
      <c r="H74" s="100"/>
      <c r="I74" s="101"/>
      <c r="J74" s="101"/>
      <c r="K74" s="110"/>
      <c r="L74" s="67"/>
      <c r="M74" s="64"/>
    </row>
    <row r="75" spans="1:13" s="65" customFormat="1" ht="12.95" customHeight="1">
      <c r="A75" s="104"/>
      <c r="B75" s="87"/>
      <c r="C75" s="104" t="s">
        <v>133</v>
      </c>
      <c r="D75" s="89"/>
      <c r="E75" s="87" t="s">
        <v>53</v>
      </c>
      <c r="F75" s="89"/>
      <c r="G75" s="112">
        <v>15</v>
      </c>
      <c r="H75" s="91" t="s">
        <v>33</v>
      </c>
      <c r="I75" s="113"/>
      <c r="J75" s="230"/>
      <c r="K75" s="115"/>
      <c r="L75" s="95"/>
      <c r="M75" s="64"/>
    </row>
    <row r="76" spans="1:13" s="65" customFormat="1" ht="12.95" customHeight="1">
      <c r="A76" s="67"/>
      <c r="B76" s="96"/>
      <c r="C76" s="97"/>
      <c r="D76" s="98"/>
      <c r="E76" s="96"/>
      <c r="F76" s="97"/>
      <c r="G76" s="132"/>
      <c r="H76" s="99"/>
      <c r="I76" s="101"/>
      <c r="J76" s="101"/>
      <c r="K76" s="110"/>
      <c r="L76" s="67"/>
      <c r="M76" s="64"/>
    </row>
    <row r="77" spans="1:13" s="65" customFormat="1" ht="12.95" customHeight="1">
      <c r="A77" s="104"/>
      <c r="B77" s="87"/>
      <c r="C77" s="104" t="s">
        <v>138</v>
      </c>
      <c r="D77" s="89"/>
      <c r="E77" s="87" t="s">
        <v>413</v>
      </c>
      <c r="F77" s="89"/>
      <c r="G77" s="116">
        <v>1</v>
      </c>
      <c r="H77" s="91" t="s">
        <v>45</v>
      </c>
      <c r="I77" s="113"/>
      <c r="J77" s="230"/>
      <c r="K77" s="115"/>
      <c r="L77" s="104"/>
      <c r="M77" s="64"/>
    </row>
    <row r="78" spans="1:13" s="65" customFormat="1" ht="12.95" customHeight="1">
      <c r="A78" s="67"/>
      <c r="B78" s="96"/>
      <c r="C78" s="97"/>
      <c r="D78" s="98"/>
      <c r="E78" s="96"/>
      <c r="F78" s="97"/>
      <c r="G78" s="132"/>
      <c r="H78" s="99"/>
      <c r="I78" s="101"/>
      <c r="J78" s="101"/>
      <c r="K78" s="110"/>
      <c r="L78" s="67"/>
      <c r="M78" s="64"/>
    </row>
    <row r="79" spans="1:13" s="65" customFormat="1" ht="12.95" customHeight="1" thickBot="1">
      <c r="A79" s="66"/>
      <c r="B79" s="117"/>
      <c r="C79" s="66" t="s">
        <v>0</v>
      </c>
      <c r="D79" s="118"/>
      <c r="E79" s="117"/>
      <c r="F79" s="118"/>
      <c r="G79" s="285"/>
      <c r="H79" s="286"/>
      <c r="I79" s="125"/>
      <c r="J79" s="294"/>
      <c r="K79" s="120"/>
      <c r="L79" s="66"/>
      <c r="M79" s="64"/>
    </row>
    <row r="80" spans="1:13" s="65" customFormat="1" ht="12.75" customHeight="1">
      <c r="A80" s="67"/>
      <c r="B80" s="68"/>
      <c r="C80" s="121"/>
      <c r="D80" s="67"/>
      <c r="E80" s="67"/>
      <c r="F80" s="67"/>
      <c r="G80" s="68"/>
      <c r="H80" s="69"/>
      <c r="I80" s="122"/>
      <c r="J80" s="240"/>
      <c r="K80" s="123"/>
      <c r="L80" s="67"/>
      <c r="M80" s="64"/>
    </row>
    <row r="81" spans="1:13" s="65" customFormat="1" ht="12.95" customHeight="1">
      <c r="A81" s="302" t="s">
        <v>488</v>
      </c>
      <c r="B81" s="302"/>
      <c r="C81" s="302"/>
      <c r="D81" s="302"/>
      <c r="E81" s="302"/>
      <c r="F81" s="302"/>
      <c r="G81" s="302"/>
      <c r="H81" s="302"/>
      <c r="I81" s="302"/>
      <c r="J81" s="302"/>
      <c r="K81" s="302"/>
      <c r="L81" s="302"/>
      <c r="M81" s="64"/>
    </row>
    <row r="82" spans="1:13" s="65" customFormat="1" ht="12.95" customHeight="1" thickBot="1">
      <c r="A82" s="66"/>
      <c r="B82" s="67"/>
      <c r="C82" s="67"/>
      <c r="D82" s="67"/>
      <c r="E82" s="67"/>
      <c r="F82" s="67"/>
      <c r="G82" s="68"/>
      <c r="H82" s="69"/>
      <c r="I82" s="70"/>
      <c r="J82" s="290"/>
      <c r="K82" s="68" t="s">
        <v>15</v>
      </c>
      <c r="L82" s="67">
        <f>L42+1</f>
        <v>5</v>
      </c>
      <c r="M82" s="64"/>
    </row>
    <row r="83" spans="1:13" s="65" customFormat="1" ht="12.95" customHeight="1" thickBot="1">
      <c r="A83" s="72" t="s">
        <v>16</v>
      </c>
      <c r="B83" s="303" t="s">
        <v>17</v>
      </c>
      <c r="C83" s="304"/>
      <c r="D83" s="305"/>
      <c r="E83" s="303" t="s">
        <v>18</v>
      </c>
      <c r="F83" s="305"/>
      <c r="G83" s="73" t="s">
        <v>19</v>
      </c>
      <c r="H83" s="74" t="s">
        <v>20</v>
      </c>
      <c r="I83" s="75" t="s">
        <v>21</v>
      </c>
      <c r="J83" s="291" t="s">
        <v>22</v>
      </c>
      <c r="K83" s="77" t="s">
        <v>23</v>
      </c>
      <c r="L83" s="78"/>
      <c r="M83" s="64"/>
    </row>
    <row r="84" spans="1:13" s="65" customFormat="1" ht="12.95" customHeight="1" thickTop="1">
      <c r="A84" s="67"/>
      <c r="B84" s="79"/>
      <c r="C84" s="67"/>
      <c r="D84" s="80"/>
      <c r="E84" s="79"/>
      <c r="F84" s="80"/>
      <c r="G84" s="68"/>
      <c r="H84" s="81"/>
      <c r="I84" s="82"/>
      <c r="J84" s="292"/>
      <c r="K84" s="84"/>
      <c r="L84" s="85"/>
      <c r="M84" s="64"/>
    </row>
    <row r="85" spans="1:13" s="65" customFormat="1" ht="12.95" customHeight="1">
      <c r="A85" s="37" t="s">
        <v>40</v>
      </c>
      <c r="B85" s="87"/>
      <c r="C85" s="138" t="s">
        <v>400</v>
      </c>
      <c r="D85" s="89"/>
      <c r="E85" s="87"/>
      <c r="F85" s="89"/>
      <c r="G85" s="90"/>
      <c r="H85" s="91"/>
      <c r="I85" s="92"/>
      <c r="J85" s="230"/>
      <c r="K85" s="94"/>
      <c r="L85" s="95"/>
      <c r="M85" s="64"/>
    </row>
    <row r="86" spans="1:13" s="65" customFormat="1" ht="12.95" customHeight="1">
      <c r="A86" s="67"/>
      <c r="B86" s="96"/>
      <c r="C86" s="97"/>
      <c r="D86" s="98"/>
      <c r="E86" s="96"/>
      <c r="F86" s="97"/>
      <c r="G86" s="99"/>
      <c r="H86" s="100"/>
      <c r="I86" s="101"/>
      <c r="J86" s="292"/>
      <c r="K86" s="103"/>
      <c r="L86" s="67"/>
      <c r="M86" s="64"/>
    </row>
    <row r="87" spans="1:13" s="65" customFormat="1" ht="12.95" customHeight="1">
      <c r="A87" s="86"/>
      <c r="B87" s="87"/>
      <c r="C87" s="213" t="s">
        <v>315</v>
      </c>
      <c r="D87" s="136"/>
      <c r="E87" s="141" t="s">
        <v>415</v>
      </c>
      <c r="F87" s="139"/>
      <c r="G87" s="218">
        <v>108</v>
      </c>
      <c r="H87" s="140" t="s">
        <v>38</v>
      </c>
      <c r="I87" s="203"/>
      <c r="J87" s="230"/>
      <c r="K87" s="107"/>
      <c r="L87" s="104"/>
      <c r="M87" s="64"/>
    </row>
    <row r="88" spans="1:13" s="65" customFormat="1" ht="12.95" customHeight="1">
      <c r="A88" s="67"/>
      <c r="B88" s="96"/>
      <c r="C88" s="131"/>
      <c r="D88" s="54"/>
      <c r="E88" s="53"/>
      <c r="F88" s="130"/>
      <c r="G88" s="209"/>
      <c r="H88" s="129"/>
      <c r="I88" s="204"/>
      <c r="J88" s="292"/>
      <c r="K88" s="110"/>
      <c r="L88" s="67"/>
      <c r="M88" s="64"/>
    </row>
    <row r="89" spans="1:13" s="65" customFormat="1" ht="12.95" customHeight="1">
      <c r="A89" s="86"/>
      <c r="B89" s="87"/>
      <c r="C89" s="138" t="s">
        <v>143</v>
      </c>
      <c r="D89" s="136"/>
      <c r="E89" s="141" t="s">
        <v>416</v>
      </c>
      <c r="F89" s="139"/>
      <c r="G89" s="218">
        <v>108</v>
      </c>
      <c r="H89" s="140" t="s">
        <v>38</v>
      </c>
      <c r="I89" s="203"/>
      <c r="J89" s="230"/>
      <c r="K89" s="107"/>
      <c r="L89" s="104"/>
      <c r="M89" s="64"/>
    </row>
    <row r="90" spans="1:13" s="65" customFormat="1" ht="12.95" customHeight="1">
      <c r="A90" s="67"/>
      <c r="B90" s="96"/>
      <c r="C90" s="131"/>
      <c r="D90" s="54"/>
      <c r="E90" s="53"/>
      <c r="F90" s="130"/>
      <c r="G90" s="209"/>
      <c r="H90" s="129"/>
      <c r="I90" s="204"/>
      <c r="J90" s="292"/>
      <c r="K90" s="110"/>
      <c r="L90" s="67"/>
      <c r="M90" s="64"/>
    </row>
    <row r="91" spans="1:13" s="65" customFormat="1" ht="12.95" customHeight="1">
      <c r="A91" s="86"/>
      <c r="B91" s="87"/>
      <c r="C91" s="138" t="s">
        <v>148</v>
      </c>
      <c r="D91" s="136"/>
      <c r="E91" s="141" t="s">
        <v>417</v>
      </c>
      <c r="F91" s="212" t="s">
        <v>145</v>
      </c>
      <c r="G91" s="216">
        <v>89.9</v>
      </c>
      <c r="H91" s="140" t="s">
        <v>38</v>
      </c>
      <c r="I91" s="203"/>
      <c r="J91" s="230"/>
      <c r="K91" s="107"/>
      <c r="L91" s="104"/>
      <c r="M91" s="64"/>
    </row>
    <row r="92" spans="1:13" s="65" customFormat="1" ht="12.95" customHeight="1">
      <c r="A92" s="67"/>
      <c r="B92" s="96"/>
      <c r="C92" s="206"/>
      <c r="D92" s="142"/>
      <c r="E92" s="143"/>
      <c r="F92" s="134"/>
      <c r="G92" s="210"/>
      <c r="H92" s="129"/>
      <c r="I92" s="204"/>
      <c r="J92" s="292"/>
      <c r="K92" s="110"/>
      <c r="L92" s="67"/>
      <c r="M92" s="64"/>
    </row>
    <row r="93" spans="1:13" s="65" customFormat="1" ht="12.95" customHeight="1">
      <c r="A93" s="86"/>
      <c r="B93" s="87"/>
      <c r="C93" s="207" t="s">
        <v>148</v>
      </c>
      <c r="D93" s="226"/>
      <c r="E93" s="144" t="s">
        <v>417</v>
      </c>
      <c r="F93" s="212" t="s">
        <v>146</v>
      </c>
      <c r="G93" s="217">
        <v>18.100000000000001</v>
      </c>
      <c r="H93" s="140" t="s">
        <v>38</v>
      </c>
      <c r="I93" s="113"/>
      <c r="J93" s="230"/>
      <c r="K93" s="107"/>
      <c r="L93" s="104"/>
      <c r="M93" s="64"/>
    </row>
    <row r="94" spans="1:13" s="65" customFormat="1" ht="12.95" customHeight="1">
      <c r="A94" s="67"/>
      <c r="B94" s="96"/>
      <c r="C94" s="206"/>
      <c r="D94" s="136"/>
      <c r="E94" s="221"/>
      <c r="F94" s="134"/>
      <c r="G94" s="216"/>
      <c r="H94" s="129"/>
      <c r="I94" s="106"/>
      <c r="J94" s="292"/>
      <c r="K94" s="110"/>
      <c r="L94" s="67"/>
      <c r="M94" s="64"/>
    </row>
    <row r="95" spans="1:13" s="65" customFormat="1" ht="12.95" customHeight="1">
      <c r="A95" s="86"/>
      <c r="B95" s="111"/>
      <c r="C95" s="207" t="s">
        <v>151</v>
      </c>
      <c r="D95" s="226"/>
      <c r="E95" s="144" t="s">
        <v>446</v>
      </c>
      <c r="F95" s="135"/>
      <c r="G95" s="220">
        <v>16</v>
      </c>
      <c r="H95" s="140" t="s">
        <v>45</v>
      </c>
      <c r="I95" s="113"/>
      <c r="J95" s="230"/>
      <c r="K95" s="115"/>
      <c r="L95" s="104"/>
      <c r="M95" s="64"/>
    </row>
    <row r="96" spans="1:13" s="65" customFormat="1" ht="12.95" customHeight="1">
      <c r="A96" s="67"/>
      <c r="B96" s="96"/>
      <c r="C96" s="206"/>
      <c r="D96" s="136"/>
      <c r="E96" s="221"/>
      <c r="F96" s="134"/>
      <c r="G96" s="216"/>
      <c r="H96" s="129"/>
      <c r="I96" s="106"/>
      <c r="J96" s="292"/>
      <c r="K96" s="110"/>
      <c r="L96" s="67"/>
      <c r="M96" s="64"/>
    </row>
    <row r="97" spans="1:13" s="65" customFormat="1" ht="12.95" customHeight="1">
      <c r="A97" s="86"/>
      <c r="B97" s="111"/>
      <c r="C97" s="207" t="s">
        <v>314</v>
      </c>
      <c r="D97" s="136"/>
      <c r="E97" s="144" t="s">
        <v>447</v>
      </c>
      <c r="F97" s="135"/>
      <c r="G97" s="217">
        <v>19.5</v>
      </c>
      <c r="H97" s="140" t="s">
        <v>33</v>
      </c>
      <c r="I97" s="113"/>
      <c r="J97" s="230"/>
      <c r="K97" s="115"/>
      <c r="L97" s="104"/>
      <c r="M97" s="64"/>
    </row>
    <row r="98" spans="1:13" s="65" customFormat="1" ht="12.95" customHeight="1">
      <c r="A98" s="67"/>
      <c r="B98" s="96"/>
      <c r="C98" s="206"/>
      <c r="D98" s="142"/>
      <c r="E98" s="221"/>
      <c r="F98" s="134"/>
      <c r="G98" s="210"/>
      <c r="H98" s="129"/>
      <c r="I98" s="106"/>
      <c r="J98" s="292"/>
      <c r="K98" s="103"/>
      <c r="L98" s="67"/>
      <c r="M98" s="64"/>
    </row>
    <row r="99" spans="1:13" s="65" customFormat="1" ht="12.95" customHeight="1">
      <c r="A99" s="104"/>
      <c r="B99" s="87"/>
      <c r="C99" s="207" t="s">
        <v>52</v>
      </c>
      <c r="D99" s="136" t="s">
        <v>153</v>
      </c>
      <c r="E99" s="144" t="s">
        <v>418</v>
      </c>
      <c r="F99" s="228"/>
      <c r="G99" s="217">
        <v>5.0999999999999996</v>
      </c>
      <c r="H99" s="140" t="s">
        <v>33</v>
      </c>
      <c r="I99" s="113"/>
      <c r="J99" s="230"/>
      <c r="K99" s="115"/>
      <c r="L99" s="104"/>
      <c r="M99" s="64"/>
    </row>
    <row r="100" spans="1:13" s="65" customFormat="1" ht="12.95" customHeight="1">
      <c r="A100" s="67"/>
      <c r="B100" s="96"/>
      <c r="C100" s="67"/>
      <c r="D100" s="98"/>
      <c r="E100" s="96"/>
      <c r="F100" s="97"/>
      <c r="G100" s="132"/>
      <c r="H100" s="99"/>
      <c r="I100" s="101"/>
      <c r="J100" s="292"/>
      <c r="K100" s="110"/>
      <c r="L100" s="67"/>
      <c r="M100" s="64"/>
    </row>
    <row r="101" spans="1:13" s="65" customFormat="1" ht="12.95" customHeight="1">
      <c r="A101" s="104"/>
      <c r="B101" s="87"/>
      <c r="C101" s="88" t="s">
        <v>52</v>
      </c>
      <c r="D101" s="89" t="s">
        <v>156</v>
      </c>
      <c r="E101" s="87" t="s">
        <v>419</v>
      </c>
      <c r="F101" s="215"/>
      <c r="G101" s="114">
        <v>212</v>
      </c>
      <c r="H101" s="105" t="s">
        <v>33</v>
      </c>
      <c r="I101" s="106"/>
      <c r="J101" s="230"/>
      <c r="K101" s="115"/>
      <c r="L101" s="104"/>
      <c r="M101" s="64"/>
    </row>
    <row r="102" spans="1:13" s="65" customFormat="1" ht="12.95" customHeight="1">
      <c r="A102" s="67"/>
      <c r="B102" s="96"/>
      <c r="C102" s="67"/>
      <c r="D102" s="98"/>
      <c r="E102" s="96"/>
      <c r="F102" s="98"/>
      <c r="G102" s="108"/>
      <c r="H102" s="99"/>
      <c r="I102" s="109"/>
      <c r="J102" s="292"/>
      <c r="K102" s="110"/>
      <c r="L102" s="67"/>
      <c r="M102" s="64"/>
    </row>
    <row r="103" spans="1:13" s="65" customFormat="1" ht="12.95" customHeight="1">
      <c r="A103" s="104"/>
      <c r="B103" s="87"/>
      <c r="C103" s="88" t="s">
        <v>52</v>
      </c>
      <c r="D103" s="89" t="s">
        <v>163</v>
      </c>
      <c r="E103" s="87" t="s">
        <v>420</v>
      </c>
      <c r="F103" s="89"/>
      <c r="G103" s="112">
        <v>30.8</v>
      </c>
      <c r="H103" s="105" t="s">
        <v>33</v>
      </c>
      <c r="I103" s="113"/>
      <c r="J103" s="230"/>
      <c r="K103" s="115"/>
      <c r="L103" s="95"/>
      <c r="M103" s="64"/>
    </row>
    <row r="104" spans="1:13" s="65" customFormat="1" ht="12.95" customHeight="1">
      <c r="A104" s="67"/>
      <c r="B104" s="96"/>
      <c r="C104" s="67"/>
      <c r="D104" s="98"/>
      <c r="E104" s="96"/>
      <c r="F104" s="98"/>
      <c r="G104" s="108"/>
      <c r="H104" s="99"/>
      <c r="I104" s="109"/>
      <c r="J104" s="292"/>
      <c r="K104" s="110"/>
      <c r="L104" s="67"/>
      <c r="M104" s="64"/>
    </row>
    <row r="105" spans="1:13" s="65" customFormat="1" ht="12.95" customHeight="1">
      <c r="A105" s="104"/>
      <c r="B105" s="87"/>
      <c r="C105" s="88" t="s">
        <v>52</v>
      </c>
      <c r="D105" s="89"/>
      <c r="E105" s="87" t="s">
        <v>421</v>
      </c>
      <c r="F105" s="89"/>
      <c r="G105" s="116">
        <v>216</v>
      </c>
      <c r="H105" s="105" t="s">
        <v>33</v>
      </c>
      <c r="I105" s="113"/>
      <c r="J105" s="230"/>
      <c r="K105" s="115"/>
      <c r="L105" s="95"/>
      <c r="M105" s="64"/>
    </row>
    <row r="106" spans="1:13" s="65" customFormat="1" ht="12.95" customHeight="1">
      <c r="A106" s="67"/>
      <c r="B106" s="96"/>
      <c r="C106" s="67"/>
      <c r="D106" s="98"/>
      <c r="E106" s="96"/>
      <c r="F106" s="97"/>
      <c r="G106" s="133"/>
      <c r="H106" s="68"/>
      <c r="I106" s="101"/>
      <c r="J106" s="292"/>
      <c r="K106" s="110"/>
      <c r="L106" s="67"/>
      <c r="M106" s="64"/>
    </row>
    <row r="107" spans="1:13" s="65" customFormat="1" ht="12.95" customHeight="1">
      <c r="A107" s="104"/>
      <c r="B107" s="87"/>
      <c r="C107" s="88" t="s">
        <v>52</v>
      </c>
      <c r="D107" s="89"/>
      <c r="E107" s="87" t="s">
        <v>422</v>
      </c>
      <c r="F107" s="89"/>
      <c r="G107" s="116">
        <v>168</v>
      </c>
      <c r="H107" s="91" t="s">
        <v>33</v>
      </c>
      <c r="I107" s="92"/>
      <c r="J107" s="230"/>
      <c r="K107" s="115"/>
      <c r="L107" s="104"/>
      <c r="M107" s="64"/>
    </row>
    <row r="108" spans="1:13" s="65" customFormat="1" ht="12.95" customHeight="1">
      <c r="A108" s="67"/>
      <c r="B108" s="96"/>
      <c r="C108" s="67"/>
      <c r="D108" s="98"/>
      <c r="E108" s="96"/>
      <c r="F108" s="97"/>
      <c r="G108" s="133"/>
      <c r="H108" s="68"/>
      <c r="I108" s="101"/>
      <c r="J108" s="292"/>
      <c r="K108" s="110"/>
      <c r="L108" s="67"/>
      <c r="M108" s="64"/>
    </row>
    <row r="109" spans="1:13" s="65" customFormat="1" ht="12.95" customHeight="1">
      <c r="A109" s="104"/>
      <c r="B109" s="87"/>
      <c r="C109" s="88" t="s">
        <v>384</v>
      </c>
      <c r="D109" s="89"/>
      <c r="E109" s="87" t="s">
        <v>448</v>
      </c>
      <c r="F109" s="89"/>
      <c r="G109" s="112">
        <v>98.6</v>
      </c>
      <c r="H109" s="91" t="s">
        <v>33</v>
      </c>
      <c r="I109" s="92"/>
      <c r="J109" s="230"/>
      <c r="K109" s="115"/>
      <c r="L109" s="104"/>
      <c r="M109" s="64"/>
    </row>
    <row r="110" spans="1:13" s="65" customFormat="1" ht="12.95" customHeight="1">
      <c r="A110" s="67"/>
      <c r="B110" s="96"/>
      <c r="C110" s="67"/>
      <c r="D110" s="98"/>
      <c r="E110" s="96"/>
      <c r="F110" s="97"/>
      <c r="G110" s="133"/>
      <c r="H110" s="68"/>
      <c r="I110" s="101"/>
      <c r="J110" s="292"/>
      <c r="K110" s="110"/>
      <c r="L110" s="67"/>
      <c r="M110" s="64"/>
    </row>
    <row r="111" spans="1:13" s="65" customFormat="1" ht="12.95" customHeight="1">
      <c r="A111" s="104"/>
      <c r="B111" s="87"/>
      <c r="C111" s="88"/>
      <c r="D111" s="89"/>
      <c r="E111" s="87"/>
      <c r="F111" s="89"/>
      <c r="G111" s="112"/>
      <c r="H111" s="287"/>
      <c r="I111" s="92"/>
      <c r="J111" s="230"/>
      <c r="K111" s="115"/>
      <c r="L111" s="104"/>
      <c r="M111" s="64"/>
    </row>
    <row r="112" spans="1:13" s="65" customFormat="1" ht="12.95" customHeight="1">
      <c r="A112" s="67"/>
      <c r="B112" s="96"/>
      <c r="C112" s="67"/>
      <c r="D112" s="98"/>
      <c r="E112" s="96"/>
      <c r="F112" s="98"/>
      <c r="G112" s="108"/>
      <c r="H112" s="99"/>
      <c r="I112" s="109"/>
      <c r="J112" s="292"/>
      <c r="K112" s="110"/>
      <c r="L112" s="67"/>
      <c r="M112" s="64"/>
    </row>
    <row r="113" spans="1:13" s="65" customFormat="1" ht="12.95" customHeight="1">
      <c r="A113" s="104"/>
      <c r="B113" s="87"/>
      <c r="C113" s="88" t="s">
        <v>198</v>
      </c>
      <c r="D113" s="89"/>
      <c r="E113" s="87" t="s">
        <v>376</v>
      </c>
      <c r="F113" s="89"/>
      <c r="G113" s="112">
        <v>5.0999999999999996</v>
      </c>
      <c r="H113" s="105" t="s">
        <v>33</v>
      </c>
      <c r="I113" s="92"/>
      <c r="J113" s="230"/>
      <c r="K113" s="107"/>
      <c r="L113" s="104"/>
      <c r="M113" s="64"/>
    </row>
    <row r="114" spans="1:13" s="65" customFormat="1" ht="12.95" customHeight="1">
      <c r="A114" s="67"/>
      <c r="B114" s="96"/>
      <c r="C114" s="97"/>
      <c r="D114" s="98"/>
      <c r="E114" s="96"/>
      <c r="F114" s="97"/>
      <c r="G114" s="132"/>
      <c r="H114" s="99"/>
      <c r="I114" s="101"/>
      <c r="J114" s="292"/>
      <c r="K114" s="110"/>
      <c r="L114" s="67"/>
      <c r="M114" s="64"/>
    </row>
    <row r="115" spans="1:13" s="65" customFormat="1" ht="12.95" customHeight="1">
      <c r="A115" s="104"/>
      <c r="B115" s="87"/>
      <c r="C115" s="138" t="s">
        <v>198</v>
      </c>
      <c r="D115" s="136"/>
      <c r="E115" s="141" t="s">
        <v>377</v>
      </c>
      <c r="F115" s="139"/>
      <c r="G115" s="295">
        <v>428</v>
      </c>
      <c r="H115" s="287" t="s">
        <v>33</v>
      </c>
      <c r="I115" s="205"/>
      <c r="J115" s="230"/>
      <c r="K115" s="115"/>
      <c r="L115" s="95"/>
      <c r="M115" s="64"/>
    </row>
    <row r="116" spans="1:13" s="65" customFormat="1" ht="12.95" customHeight="1">
      <c r="A116" s="67"/>
      <c r="B116" s="96"/>
      <c r="C116" s="97"/>
      <c r="D116" s="98"/>
      <c r="E116" s="96"/>
      <c r="F116" s="97"/>
      <c r="G116" s="132"/>
      <c r="H116" s="99"/>
      <c r="I116" s="101"/>
      <c r="J116" s="101"/>
      <c r="K116" s="110"/>
      <c r="L116" s="67"/>
      <c r="M116" s="64"/>
    </row>
    <row r="117" spans="1:13" s="65" customFormat="1" ht="12.95" customHeight="1">
      <c r="A117" s="104"/>
      <c r="B117" s="87"/>
      <c r="C117" s="104" t="s">
        <v>198</v>
      </c>
      <c r="D117" s="89"/>
      <c r="E117" s="87" t="s">
        <v>378</v>
      </c>
      <c r="F117" s="89"/>
      <c r="G117" s="116">
        <v>199</v>
      </c>
      <c r="H117" s="287" t="s">
        <v>33</v>
      </c>
      <c r="I117" s="113"/>
      <c r="J117" s="230"/>
      <c r="K117" s="115"/>
      <c r="L117" s="104"/>
      <c r="M117" s="64"/>
    </row>
    <row r="118" spans="1:13" s="65" customFormat="1" ht="12.95" customHeight="1">
      <c r="A118" s="67"/>
      <c r="B118" s="96"/>
      <c r="C118" s="97"/>
      <c r="D118" s="98"/>
      <c r="E118" s="96"/>
      <c r="F118" s="97"/>
      <c r="G118" s="132"/>
      <c r="H118" s="99"/>
      <c r="I118" s="101"/>
      <c r="J118" s="101"/>
      <c r="K118" s="110"/>
      <c r="L118" s="67"/>
      <c r="M118" s="64"/>
    </row>
    <row r="119" spans="1:13" s="65" customFormat="1" ht="12.95" customHeight="1" thickBot="1">
      <c r="A119" s="66"/>
      <c r="B119" s="117"/>
      <c r="C119" s="66" t="s">
        <v>0</v>
      </c>
      <c r="D119" s="118"/>
      <c r="E119" s="117"/>
      <c r="F119" s="118"/>
      <c r="G119" s="285"/>
      <c r="H119" s="286"/>
      <c r="I119" s="125"/>
      <c r="J119" s="294"/>
      <c r="K119" s="120"/>
      <c r="L119" s="66"/>
      <c r="M119" s="64"/>
    </row>
    <row r="120" spans="1:13" s="65" customFormat="1" ht="12.75" customHeight="1">
      <c r="A120" s="67"/>
      <c r="B120" s="68"/>
      <c r="C120" s="121"/>
      <c r="D120" s="67"/>
      <c r="E120" s="67"/>
      <c r="F120" s="67"/>
      <c r="G120" s="68"/>
      <c r="H120" s="69"/>
      <c r="I120" s="122"/>
      <c r="J120" s="240"/>
      <c r="K120" s="123"/>
      <c r="L120" s="67"/>
      <c r="M120" s="64"/>
    </row>
    <row r="121" spans="1:13" s="65" customFormat="1" ht="12.95" customHeight="1">
      <c r="A121" s="302" t="s">
        <v>488</v>
      </c>
      <c r="B121" s="302"/>
      <c r="C121" s="302"/>
      <c r="D121" s="302"/>
      <c r="E121" s="302"/>
      <c r="F121" s="302"/>
      <c r="G121" s="302"/>
      <c r="H121" s="302"/>
      <c r="I121" s="302"/>
      <c r="J121" s="302"/>
      <c r="K121" s="302"/>
      <c r="L121" s="302"/>
      <c r="M121" s="64"/>
    </row>
    <row r="122" spans="1:13" s="65" customFormat="1" ht="12.95" customHeight="1" thickBot="1">
      <c r="A122" s="66"/>
      <c r="B122" s="67"/>
      <c r="C122" s="67"/>
      <c r="D122" s="67"/>
      <c r="E122" s="67"/>
      <c r="F122" s="67"/>
      <c r="G122" s="68"/>
      <c r="H122" s="69"/>
      <c r="I122" s="70"/>
      <c r="J122" s="290"/>
      <c r="K122" s="68" t="s">
        <v>15</v>
      </c>
      <c r="L122" s="67">
        <f>L82+1</f>
        <v>6</v>
      </c>
      <c r="M122" s="64"/>
    </row>
    <row r="123" spans="1:13" s="65" customFormat="1" ht="12.95" customHeight="1" thickBot="1">
      <c r="A123" s="72" t="s">
        <v>16</v>
      </c>
      <c r="B123" s="303" t="s">
        <v>17</v>
      </c>
      <c r="C123" s="304"/>
      <c r="D123" s="305"/>
      <c r="E123" s="303" t="s">
        <v>18</v>
      </c>
      <c r="F123" s="305"/>
      <c r="G123" s="73" t="s">
        <v>19</v>
      </c>
      <c r="H123" s="74" t="s">
        <v>20</v>
      </c>
      <c r="I123" s="75" t="s">
        <v>21</v>
      </c>
      <c r="J123" s="291" t="s">
        <v>22</v>
      </c>
      <c r="K123" s="77" t="s">
        <v>23</v>
      </c>
      <c r="L123" s="78"/>
      <c r="M123" s="64"/>
    </row>
    <row r="124" spans="1:13" s="65" customFormat="1" ht="12.95" customHeight="1" thickTop="1">
      <c r="A124" s="67"/>
      <c r="B124" s="79"/>
      <c r="C124" s="67"/>
      <c r="D124" s="80"/>
      <c r="E124" s="79"/>
      <c r="F124" s="80"/>
      <c r="G124" s="68"/>
      <c r="H124" s="81"/>
      <c r="I124" s="82"/>
      <c r="J124" s="292"/>
      <c r="K124" s="84"/>
      <c r="L124" s="85"/>
      <c r="M124" s="64"/>
    </row>
    <row r="125" spans="1:13" s="65" customFormat="1" ht="12.95" customHeight="1">
      <c r="A125" s="37" t="s">
        <v>41</v>
      </c>
      <c r="B125" s="87"/>
      <c r="C125" s="138" t="s">
        <v>402</v>
      </c>
      <c r="D125" s="226"/>
      <c r="E125" s="146"/>
      <c r="F125" s="139"/>
      <c r="G125" s="227"/>
      <c r="H125" s="140"/>
      <c r="I125" s="205"/>
      <c r="J125" s="113"/>
      <c r="K125" s="94"/>
      <c r="L125" s="95"/>
      <c r="M125" s="64"/>
    </row>
    <row r="126" spans="1:13" s="65" customFormat="1" ht="12.95" customHeight="1">
      <c r="A126" s="67"/>
      <c r="B126" s="96"/>
      <c r="C126" s="97" t="s">
        <v>226</v>
      </c>
      <c r="D126" s="80"/>
      <c r="E126" s="79"/>
      <c r="F126" s="67"/>
      <c r="G126" s="99"/>
      <c r="H126" s="99"/>
      <c r="I126" s="101"/>
      <c r="J126" s="292"/>
      <c r="K126" s="103"/>
      <c r="L126" s="67"/>
      <c r="M126" s="64"/>
    </row>
    <row r="127" spans="1:13" s="65" customFormat="1" ht="12.95" customHeight="1">
      <c r="A127" s="86"/>
      <c r="B127" s="87"/>
      <c r="C127" s="213" t="s">
        <v>227</v>
      </c>
      <c r="D127" s="136"/>
      <c r="E127" s="141"/>
      <c r="F127" s="139"/>
      <c r="G127" s="218">
        <v>363</v>
      </c>
      <c r="H127" s="140" t="s">
        <v>38</v>
      </c>
      <c r="I127" s="203"/>
      <c r="J127" s="230"/>
      <c r="K127" s="107"/>
      <c r="L127" s="104"/>
      <c r="M127" s="64"/>
    </row>
    <row r="128" spans="1:13" s="65" customFormat="1" ht="12.95" customHeight="1">
      <c r="A128" s="67"/>
      <c r="B128" s="96"/>
      <c r="C128" s="131"/>
      <c r="D128" s="54"/>
      <c r="E128" s="53"/>
      <c r="F128" s="130"/>
      <c r="G128" s="209"/>
      <c r="H128" s="129"/>
      <c r="I128" s="204"/>
      <c r="J128" s="292"/>
      <c r="K128" s="110"/>
      <c r="L128" s="67"/>
      <c r="M128" s="64"/>
    </row>
    <row r="129" spans="1:13" s="65" customFormat="1" ht="12.95" customHeight="1">
      <c r="A129" s="86"/>
      <c r="B129" s="87"/>
      <c r="C129" s="138" t="s">
        <v>315</v>
      </c>
      <c r="D129" s="136"/>
      <c r="E129" s="141" t="s">
        <v>423</v>
      </c>
      <c r="F129" s="139"/>
      <c r="G129" s="218">
        <v>176</v>
      </c>
      <c r="H129" s="140" t="s">
        <v>38</v>
      </c>
      <c r="I129" s="203"/>
      <c r="J129" s="230"/>
      <c r="K129" s="107"/>
      <c r="L129" s="104"/>
      <c r="M129" s="64"/>
    </row>
    <row r="130" spans="1:13" s="65" customFormat="1" ht="12.95" customHeight="1">
      <c r="A130" s="67"/>
      <c r="B130" s="96"/>
      <c r="C130" s="131"/>
      <c r="D130" s="54"/>
      <c r="E130" s="53"/>
      <c r="F130" s="130"/>
      <c r="G130" s="242"/>
      <c r="H130" s="129"/>
      <c r="I130" s="204"/>
      <c r="J130" s="292"/>
      <c r="K130" s="110"/>
      <c r="L130" s="67"/>
      <c r="M130" s="64"/>
    </row>
    <row r="131" spans="1:13" s="65" customFormat="1" ht="12.95" customHeight="1">
      <c r="A131" s="86"/>
      <c r="B131" s="87"/>
      <c r="C131" s="138" t="s">
        <v>230</v>
      </c>
      <c r="D131" s="136"/>
      <c r="E131" s="141"/>
      <c r="F131" s="139"/>
      <c r="G131" s="218">
        <v>187</v>
      </c>
      <c r="H131" s="140" t="s">
        <v>38</v>
      </c>
      <c r="I131" s="203"/>
      <c r="J131" s="230"/>
      <c r="K131" s="107"/>
      <c r="L131" s="104"/>
      <c r="M131" s="64"/>
    </row>
    <row r="132" spans="1:13" s="65" customFormat="1" ht="12.95" customHeight="1">
      <c r="A132" s="67"/>
      <c r="B132" s="96"/>
      <c r="C132" s="206"/>
      <c r="D132" s="142"/>
      <c r="E132" s="143"/>
      <c r="F132" s="134"/>
      <c r="G132" s="210"/>
      <c r="H132" s="129"/>
      <c r="I132" s="204"/>
      <c r="J132" s="292"/>
      <c r="K132" s="110"/>
      <c r="L132" s="67"/>
      <c r="M132" s="64"/>
    </row>
    <row r="133" spans="1:13" s="65" customFormat="1" ht="12.95" customHeight="1">
      <c r="A133" s="86"/>
      <c r="B133" s="87"/>
      <c r="C133" s="207" t="s">
        <v>222</v>
      </c>
      <c r="D133" s="136"/>
      <c r="E133" s="144" t="s">
        <v>424</v>
      </c>
      <c r="F133" s="212"/>
      <c r="G133" s="217">
        <v>25</v>
      </c>
      <c r="H133" s="140" t="s">
        <v>38</v>
      </c>
      <c r="I133" s="113"/>
      <c r="J133" s="230"/>
      <c r="K133" s="107"/>
      <c r="L133" s="104"/>
      <c r="M133" s="64"/>
    </row>
    <row r="134" spans="1:13" s="65" customFormat="1" ht="12.95" customHeight="1">
      <c r="A134" s="67"/>
      <c r="B134" s="96"/>
      <c r="C134" s="206"/>
      <c r="D134" s="142"/>
      <c r="E134" s="145"/>
      <c r="F134" s="134"/>
      <c r="G134" s="210"/>
      <c r="H134" s="129"/>
      <c r="I134" s="106"/>
      <c r="J134" s="292"/>
      <c r="K134" s="110"/>
      <c r="L134" s="67"/>
      <c r="M134" s="64"/>
    </row>
    <row r="135" spans="1:13" s="65" customFormat="1" ht="12.95" customHeight="1">
      <c r="A135" s="86"/>
      <c r="B135" s="111"/>
      <c r="C135" s="207" t="s">
        <v>223</v>
      </c>
      <c r="D135" s="136"/>
      <c r="E135" s="144" t="s">
        <v>425</v>
      </c>
      <c r="F135" s="135"/>
      <c r="G135" s="217">
        <v>5</v>
      </c>
      <c r="H135" s="140" t="s">
        <v>38</v>
      </c>
      <c r="I135" s="113"/>
      <c r="J135" s="230"/>
      <c r="K135" s="115"/>
      <c r="L135" s="104"/>
      <c r="M135" s="64"/>
    </row>
    <row r="136" spans="1:13" s="65" customFormat="1" ht="12.95" customHeight="1">
      <c r="A136" s="67"/>
      <c r="B136" s="96"/>
      <c r="C136" s="67"/>
      <c r="D136" s="98"/>
      <c r="E136" s="96"/>
      <c r="F136" s="97"/>
      <c r="G136" s="132"/>
      <c r="H136" s="100"/>
      <c r="I136" s="101"/>
      <c r="J136" s="292"/>
      <c r="K136" s="110"/>
      <c r="L136" s="67"/>
      <c r="M136" s="64"/>
    </row>
    <row r="137" spans="1:13" s="65" customFormat="1" ht="12.95" customHeight="1">
      <c r="A137" s="86"/>
      <c r="B137" s="111"/>
      <c r="C137" s="88" t="s">
        <v>248</v>
      </c>
      <c r="D137" s="89"/>
      <c r="E137" s="87" t="s">
        <v>426</v>
      </c>
      <c r="F137" s="89"/>
      <c r="G137" s="214">
        <v>31</v>
      </c>
      <c r="H137" s="105" t="s">
        <v>38</v>
      </c>
      <c r="I137" s="106"/>
      <c r="J137" s="230"/>
      <c r="K137" s="115"/>
      <c r="L137" s="104"/>
      <c r="M137" s="64"/>
    </row>
    <row r="138" spans="1:13" s="65" customFormat="1" ht="12.95" customHeight="1">
      <c r="A138" s="67"/>
      <c r="B138" s="96"/>
      <c r="C138" s="97"/>
      <c r="D138" s="98"/>
      <c r="E138" s="96" t="s">
        <v>427</v>
      </c>
      <c r="F138" s="98"/>
      <c r="G138" s="108"/>
      <c r="H138" s="99"/>
      <c r="I138" s="109"/>
      <c r="J138" s="292"/>
      <c r="K138" s="103"/>
      <c r="L138" s="67"/>
      <c r="M138" s="64"/>
    </row>
    <row r="139" spans="1:13" s="65" customFormat="1" ht="12.95" customHeight="1">
      <c r="A139" s="104"/>
      <c r="B139" s="87"/>
      <c r="C139" s="104" t="s">
        <v>246</v>
      </c>
      <c r="D139" s="89"/>
      <c r="E139" s="87" t="s">
        <v>462</v>
      </c>
      <c r="F139" s="89"/>
      <c r="G139" s="112">
        <v>31</v>
      </c>
      <c r="H139" s="105" t="s">
        <v>38</v>
      </c>
      <c r="I139" s="113"/>
      <c r="J139" s="230"/>
      <c r="K139" s="115"/>
      <c r="L139" s="104"/>
      <c r="M139" s="64"/>
    </row>
    <row r="140" spans="1:13" s="65" customFormat="1" ht="12.95" customHeight="1">
      <c r="A140" s="67"/>
      <c r="B140" s="96"/>
      <c r="C140" s="67"/>
      <c r="D140" s="98"/>
      <c r="E140" s="96"/>
      <c r="F140" s="97"/>
      <c r="G140" s="132"/>
      <c r="H140" s="99"/>
      <c r="I140" s="101"/>
      <c r="J140" s="292"/>
      <c r="K140" s="110"/>
      <c r="L140" s="67"/>
      <c r="M140" s="64"/>
    </row>
    <row r="141" spans="1:13" s="65" customFormat="1" ht="12.95" customHeight="1">
      <c r="A141" s="104"/>
      <c r="B141" s="87"/>
      <c r="C141" s="88" t="s">
        <v>456</v>
      </c>
      <c r="D141" s="89"/>
      <c r="E141" s="87" t="s">
        <v>459</v>
      </c>
      <c r="F141" s="215"/>
      <c r="G141" s="116">
        <v>145</v>
      </c>
      <c r="H141" s="105" t="s">
        <v>38</v>
      </c>
      <c r="I141" s="230"/>
      <c r="J141" s="230"/>
      <c r="K141" s="115"/>
      <c r="L141" s="104"/>
      <c r="M141" s="64"/>
    </row>
    <row r="142" spans="1:13" s="65" customFormat="1" ht="12.95" customHeight="1">
      <c r="A142" s="67"/>
      <c r="B142" s="96"/>
      <c r="C142" s="67"/>
      <c r="D142" s="98"/>
      <c r="E142" s="96"/>
      <c r="F142" s="97"/>
      <c r="G142" s="132"/>
      <c r="H142" s="99"/>
      <c r="I142" s="101"/>
      <c r="J142" s="292"/>
      <c r="K142" s="110"/>
      <c r="L142" s="67"/>
      <c r="M142" s="64"/>
    </row>
    <row r="143" spans="1:13" s="65" customFormat="1" ht="12.95" customHeight="1">
      <c r="A143" s="104"/>
      <c r="B143" s="87"/>
      <c r="C143" s="88" t="s">
        <v>250</v>
      </c>
      <c r="D143" s="89"/>
      <c r="E143" s="87" t="s">
        <v>428</v>
      </c>
      <c r="F143" s="215"/>
      <c r="G143" s="114">
        <v>145</v>
      </c>
      <c r="H143" s="105" t="s">
        <v>38</v>
      </c>
      <c r="I143" s="106"/>
      <c r="J143" s="230"/>
      <c r="K143" s="115"/>
      <c r="L143" s="95"/>
      <c r="M143" s="64"/>
    </row>
    <row r="144" spans="1:13" s="65" customFormat="1" ht="12.95" customHeight="1">
      <c r="A144" s="67"/>
      <c r="B144" s="96"/>
      <c r="C144" s="67"/>
      <c r="D144" s="98"/>
      <c r="E144" s="96" t="s">
        <v>429</v>
      </c>
      <c r="F144" s="98"/>
      <c r="G144" s="108"/>
      <c r="H144" s="99"/>
      <c r="I144" s="109"/>
      <c r="J144" s="292"/>
      <c r="K144" s="110"/>
      <c r="L144" s="67"/>
      <c r="M144" s="64"/>
    </row>
    <row r="145" spans="1:13" s="65" customFormat="1" ht="12.95" customHeight="1">
      <c r="A145" s="104"/>
      <c r="B145" s="87"/>
      <c r="C145" s="88" t="s">
        <v>246</v>
      </c>
      <c r="D145" s="89"/>
      <c r="E145" s="306" t="s">
        <v>430</v>
      </c>
      <c r="F145" s="307"/>
      <c r="G145" s="116">
        <v>145</v>
      </c>
      <c r="H145" s="105" t="s">
        <v>38</v>
      </c>
      <c r="I145" s="113"/>
      <c r="J145" s="230"/>
      <c r="K145" s="115"/>
      <c r="L145" s="95"/>
      <c r="M145" s="64"/>
    </row>
    <row r="146" spans="1:13" s="65" customFormat="1" ht="12.95" customHeight="1">
      <c r="A146" s="67"/>
      <c r="B146" s="96"/>
      <c r="C146" s="67"/>
      <c r="D146" s="98"/>
      <c r="E146" s="96"/>
      <c r="F146" s="98"/>
      <c r="G146" s="108"/>
      <c r="H146" s="99"/>
      <c r="I146" s="109"/>
      <c r="J146" s="292"/>
      <c r="K146" s="110"/>
      <c r="L146" s="67"/>
      <c r="M146" s="64"/>
    </row>
    <row r="147" spans="1:13" s="65" customFormat="1" ht="12.95" customHeight="1">
      <c r="A147" s="104"/>
      <c r="B147" s="87"/>
      <c r="C147" s="88"/>
      <c r="D147" s="89"/>
      <c r="E147" s="87"/>
      <c r="F147" s="89"/>
      <c r="G147" s="112"/>
      <c r="H147" s="105"/>
      <c r="I147" s="113"/>
      <c r="J147" s="230"/>
      <c r="K147" s="115"/>
      <c r="L147" s="104"/>
      <c r="M147" s="64"/>
    </row>
    <row r="148" spans="1:13" s="65" customFormat="1" ht="12.95" customHeight="1">
      <c r="A148" s="67"/>
      <c r="B148" s="96"/>
      <c r="C148" s="67" t="s">
        <v>255</v>
      </c>
      <c r="D148" s="98"/>
      <c r="E148" s="96"/>
      <c r="F148" s="98"/>
      <c r="G148" s="108"/>
      <c r="H148" s="99"/>
      <c r="I148" s="101"/>
      <c r="J148" s="292"/>
      <c r="K148" s="110"/>
      <c r="L148" s="67"/>
      <c r="M148" s="64"/>
    </row>
    <row r="149" spans="1:13" s="65" customFormat="1" ht="12.95" customHeight="1">
      <c r="A149" s="104"/>
      <c r="B149" s="87"/>
      <c r="C149" s="88" t="s">
        <v>370</v>
      </c>
      <c r="D149" s="89"/>
      <c r="E149" s="87"/>
      <c r="F149" s="89"/>
      <c r="G149" s="116">
        <v>1598</v>
      </c>
      <c r="H149" s="105" t="s">
        <v>38</v>
      </c>
      <c r="I149" s="92"/>
      <c r="J149" s="230"/>
      <c r="K149" s="115"/>
      <c r="L149" s="104"/>
      <c r="M149" s="64"/>
    </row>
    <row r="150" spans="1:13" s="65" customFormat="1" ht="12.95" customHeight="1">
      <c r="A150" s="67"/>
      <c r="B150" s="96"/>
      <c r="C150" s="67"/>
      <c r="D150" s="98"/>
      <c r="E150" s="96"/>
      <c r="F150" s="97"/>
      <c r="G150" s="296"/>
      <c r="H150" s="68"/>
      <c r="I150" s="101"/>
      <c r="J150" s="292"/>
      <c r="K150" s="110"/>
      <c r="L150" s="67"/>
      <c r="M150" s="64"/>
    </row>
    <row r="151" spans="1:13" s="65" customFormat="1" ht="12.95" customHeight="1">
      <c r="A151" s="104"/>
      <c r="B151" s="87"/>
      <c r="C151" s="88" t="s">
        <v>315</v>
      </c>
      <c r="D151" s="89"/>
      <c r="E151" s="87" t="s">
        <v>423</v>
      </c>
      <c r="F151" s="89"/>
      <c r="G151" s="116">
        <v>1583</v>
      </c>
      <c r="H151" s="91" t="s">
        <v>38</v>
      </c>
      <c r="I151" s="92"/>
      <c r="J151" s="230"/>
      <c r="K151" s="115"/>
      <c r="L151" s="104"/>
      <c r="M151" s="64"/>
    </row>
    <row r="152" spans="1:13" s="65" customFormat="1" ht="12.95" customHeight="1">
      <c r="A152" s="67"/>
      <c r="B152" s="96"/>
      <c r="C152" s="67"/>
      <c r="D152" s="98"/>
      <c r="E152" s="96"/>
      <c r="F152" s="97"/>
      <c r="G152" s="133"/>
      <c r="H152" s="68"/>
      <c r="I152" s="101"/>
      <c r="J152" s="292"/>
      <c r="K152" s="110"/>
      <c r="L152" s="67"/>
      <c r="M152" s="64"/>
    </row>
    <row r="153" spans="1:13" s="65" customFormat="1" ht="12.95" customHeight="1">
      <c r="A153" s="104"/>
      <c r="B153" s="87"/>
      <c r="C153" s="88" t="s">
        <v>315</v>
      </c>
      <c r="D153" s="89"/>
      <c r="E153" s="87" t="s">
        <v>431</v>
      </c>
      <c r="F153" s="89"/>
      <c r="G153" s="112">
        <v>82.2</v>
      </c>
      <c r="H153" s="91" t="s">
        <v>38</v>
      </c>
      <c r="I153" s="92"/>
      <c r="J153" s="230"/>
      <c r="K153" s="107"/>
      <c r="L153" s="104"/>
      <c r="M153" s="64"/>
    </row>
    <row r="154" spans="1:13" s="65" customFormat="1" ht="12.95" customHeight="1">
      <c r="A154" s="67"/>
      <c r="B154" s="96"/>
      <c r="C154" s="67"/>
      <c r="D154" s="98"/>
      <c r="E154" s="96"/>
      <c r="F154" s="97"/>
      <c r="G154" s="133"/>
      <c r="H154" s="68"/>
      <c r="I154" s="109"/>
      <c r="J154" s="292"/>
      <c r="K154" s="110"/>
      <c r="L154" s="67"/>
      <c r="M154" s="64"/>
    </row>
    <row r="155" spans="1:13" s="65" customFormat="1" ht="12.95" customHeight="1">
      <c r="A155" s="104"/>
      <c r="B155" s="87"/>
      <c r="C155" s="88" t="s">
        <v>230</v>
      </c>
      <c r="D155" s="89"/>
      <c r="E155" s="87"/>
      <c r="F155" s="89"/>
      <c r="G155" s="112">
        <v>34.9</v>
      </c>
      <c r="H155" s="91" t="s">
        <v>38</v>
      </c>
      <c r="I155" s="92"/>
      <c r="J155" s="230"/>
      <c r="K155" s="115"/>
      <c r="L155" s="95"/>
      <c r="M155" s="64"/>
    </row>
    <row r="156" spans="1:13" s="65" customFormat="1" ht="12.95" customHeight="1">
      <c r="A156" s="67"/>
      <c r="B156" s="96"/>
      <c r="C156" s="97"/>
      <c r="D156" s="98"/>
      <c r="E156" s="96"/>
      <c r="F156" s="97"/>
      <c r="G156" s="132"/>
      <c r="H156" s="100"/>
      <c r="I156" s="101"/>
      <c r="J156" s="292"/>
      <c r="K156" s="110"/>
      <c r="L156" s="67"/>
      <c r="M156" s="64"/>
    </row>
    <row r="157" spans="1:13" s="65" customFormat="1" ht="12.95" customHeight="1">
      <c r="A157" s="104"/>
      <c r="B157" s="87"/>
      <c r="C157" s="138" t="s">
        <v>256</v>
      </c>
      <c r="D157" s="136"/>
      <c r="E157" s="141" t="s">
        <v>424</v>
      </c>
      <c r="F157" s="139"/>
      <c r="G157" s="211">
        <v>10</v>
      </c>
      <c r="H157" s="140" t="s">
        <v>38</v>
      </c>
      <c r="I157" s="205"/>
      <c r="J157" s="230"/>
      <c r="K157" s="115"/>
      <c r="L157" s="104"/>
      <c r="M157" s="64"/>
    </row>
    <row r="158" spans="1:13" s="65" customFormat="1" ht="12.95" customHeight="1">
      <c r="A158" s="67"/>
      <c r="B158" s="96"/>
      <c r="C158" s="97"/>
      <c r="D158" s="98"/>
      <c r="E158" s="96"/>
      <c r="F158" s="97"/>
      <c r="G158" s="132"/>
      <c r="H158" s="99"/>
      <c r="I158" s="101"/>
      <c r="J158" s="101"/>
      <c r="K158" s="110"/>
      <c r="L158" s="67"/>
      <c r="M158" s="64"/>
    </row>
    <row r="159" spans="1:13" s="65" customFormat="1" ht="12.95" customHeight="1" thickBot="1">
      <c r="A159" s="66"/>
      <c r="B159" s="117"/>
      <c r="C159" s="126"/>
      <c r="D159" s="118"/>
      <c r="E159" s="117"/>
      <c r="F159" s="118"/>
      <c r="G159" s="127"/>
      <c r="H159" s="124"/>
      <c r="I159" s="125"/>
      <c r="J159" s="293"/>
      <c r="K159" s="120"/>
      <c r="L159" s="66"/>
      <c r="M159" s="64"/>
    </row>
    <row r="160" spans="1:13" s="65" customFormat="1" ht="12.75" customHeight="1">
      <c r="A160" s="67"/>
      <c r="B160" s="68"/>
      <c r="C160" s="121"/>
      <c r="D160" s="67"/>
      <c r="E160" s="67"/>
      <c r="F160" s="67"/>
      <c r="G160" s="68"/>
      <c r="H160" s="69"/>
      <c r="I160" s="122"/>
      <c r="J160" s="240"/>
      <c r="K160" s="123"/>
      <c r="L160" s="67"/>
      <c r="M160" s="64"/>
    </row>
    <row r="161" spans="1:13" s="65" customFormat="1" ht="12.95" customHeight="1">
      <c r="A161" s="302" t="s">
        <v>488</v>
      </c>
      <c r="B161" s="302"/>
      <c r="C161" s="302"/>
      <c r="D161" s="302"/>
      <c r="E161" s="302"/>
      <c r="F161" s="302"/>
      <c r="G161" s="302"/>
      <c r="H161" s="302"/>
      <c r="I161" s="302"/>
      <c r="J161" s="302"/>
      <c r="K161" s="302"/>
      <c r="L161" s="302"/>
      <c r="M161" s="64"/>
    </row>
    <row r="162" spans="1:13" s="65" customFormat="1" ht="12.95" customHeight="1" thickBot="1">
      <c r="A162" s="66"/>
      <c r="B162" s="67"/>
      <c r="C162" s="67"/>
      <c r="D162" s="67"/>
      <c r="E162" s="67"/>
      <c r="F162" s="67"/>
      <c r="G162" s="68"/>
      <c r="H162" s="69"/>
      <c r="I162" s="70"/>
      <c r="J162" s="290"/>
      <c r="K162" s="68" t="s">
        <v>15</v>
      </c>
      <c r="L162" s="67">
        <f>L122+1</f>
        <v>7</v>
      </c>
      <c r="M162" s="64"/>
    </row>
    <row r="163" spans="1:13" s="65" customFormat="1" ht="12.95" customHeight="1" thickBot="1">
      <c r="A163" s="72" t="s">
        <v>16</v>
      </c>
      <c r="B163" s="303" t="s">
        <v>17</v>
      </c>
      <c r="C163" s="304"/>
      <c r="D163" s="305"/>
      <c r="E163" s="303" t="s">
        <v>18</v>
      </c>
      <c r="F163" s="305"/>
      <c r="G163" s="73" t="s">
        <v>19</v>
      </c>
      <c r="H163" s="74" t="s">
        <v>20</v>
      </c>
      <c r="I163" s="75" t="s">
        <v>21</v>
      </c>
      <c r="J163" s="291" t="s">
        <v>22</v>
      </c>
      <c r="K163" s="77" t="s">
        <v>23</v>
      </c>
      <c r="L163" s="78"/>
      <c r="M163" s="64"/>
    </row>
    <row r="164" spans="1:13" s="65" customFormat="1" ht="12.95" customHeight="1" thickTop="1">
      <c r="A164" s="67"/>
      <c r="B164" s="79"/>
      <c r="C164" s="97"/>
      <c r="D164" s="98"/>
      <c r="E164" s="96"/>
      <c r="F164" s="97"/>
      <c r="G164" s="132"/>
      <c r="H164" s="99"/>
      <c r="I164" s="101"/>
      <c r="J164" s="292"/>
      <c r="K164" s="110"/>
      <c r="L164" s="67"/>
      <c r="M164" s="64"/>
    </row>
    <row r="165" spans="1:13" s="65" customFormat="1" ht="12.95" customHeight="1">
      <c r="A165" s="37"/>
      <c r="B165" s="87"/>
      <c r="C165" s="104" t="s">
        <v>257</v>
      </c>
      <c r="D165" s="89"/>
      <c r="E165" s="87" t="s">
        <v>432</v>
      </c>
      <c r="F165" s="89"/>
      <c r="G165" s="112">
        <v>45</v>
      </c>
      <c r="H165" s="91" t="s">
        <v>33</v>
      </c>
      <c r="I165" s="113"/>
      <c r="J165" s="230"/>
      <c r="K165" s="115"/>
      <c r="L165" s="104"/>
      <c r="M165" s="64"/>
    </row>
    <row r="166" spans="1:13" s="65" customFormat="1" ht="12.95" customHeight="1">
      <c r="A166" s="67"/>
      <c r="B166" s="96"/>
      <c r="C166" s="67" t="s">
        <v>259</v>
      </c>
      <c r="D166" s="98"/>
      <c r="E166" s="96"/>
      <c r="F166" s="97"/>
      <c r="G166" s="209"/>
      <c r="H166" s="129"/>
      <c r="I166" s="204"/>
      <c r="J166" s="101"/>
      <c r="K166" s="110"/>
      <c r="L166" s="67"/>
      <c r="M166" s="64"/>
    </row>
    <row r="167" spans="1:13" s="65" customFormat="1" ht="12.95" customHeight="1">
      <c r="A167" s="86"/>
      <c r="B167" s="87"/>
      <c r="C167" s="138" t="s">
        <v>260</v>
      </c>
      <c r="D167" s="89"/>
      <c r="E167" s="87"/>
      <c r="F167" s="89"/>
      <c r="G167" s="218">
        <v>1256</v>
      </c>
      <c r="H167" s="140" t="s">
        <v>38</v>
      </c>
      <c r="I167" s="203"/>
      <c r="J167" s="230"/>
      <c r="K167" s="115"/>
      <c r="L167" s="104"/>
      <c r="M167" s="64"/>
    </row>
    <row r="168" spans="1:13" s="65" customFormat="1" ht="12.95" customHeight="1">
      <c r="A168" s="67"/>
      <c r="B168" s="96"/>
      <c r="C168" s="67"/>
      <c r="D168" s="98"/>
      <c r="E168" s="96"/>
      <c r="F168" s="97"/>
      <c r="G168" s="210"/>
      <c r="H168" s="129"/>
      <c r="I168" s="204"/>
      <c r="J168" s="101"/>
      <c r="K168" s="110"/>
      <c r="L168" s="67"/>
      <c r="M168" s="64"/>
    </row>
    <row r="169" spans="1:13" s="65" customFormat="1" ht="12.95" customHeight="1">
      <c r="A169" s="86"/>
      <c r="B169" s="87"/>
      <c r="C169" s="88" t="s">
        <v>267</v>
      </c>
      <c r="D169" s="89"/>
      <c r="E169" s="87"/>
      <c r="F169" s="89"/>
      <c r="G169" s="220">
        <v>1256</v>
      </c>
      <c r="H169" s="140" t="s">
        <v>38</v>
      </c>
      <c r="I169" s="113"/>
      <c r="J169" s="230"/>
      <c r="K169" s="239"/>
      <c r="L169" s="104"/>
      <c r="M169" s="64"/>
    </row>
    <row r="170" spans="1:13" s="65" customFormat="1" ht="12.95" customHeight="1">
      <c r="A170" s="67"/>
      <c r="B170" s="96"/>
      <c r="C170" s="67" t="s">
        <v>268</v>
      </c>
      <c r="D170" s="98"/>
      <c r="E170" s="96"/>
      <c r="F170" s="97"/>
      <c r="G170" s="210"/>
      <c r="H170" s="129"/>
      <c r="I170" s="106"/>
      <c r="J170" s="101"/>
      <c r="K170" s="110"/>
      <c r="L170" s="67"/>
      <c r="M170" s="64"/>
    </row>
    <row r="171" spans="1:13" s="65" customFormat="1" ht="12.95" customHeight="1">
      <c r="A171" s="86"/>
      <c r="B171" s="87"/>
      <c r="C171" s="88" t="s">
        <v>143</v>
      </c>
      <c r="D171" s="89"/>
      <c r="E171" s="87" t="s">
        <v>433</v>
      </c>
      <c r="F171" s="89"/>
      <c r="G171" s="220">
        <v>171</v>
      </c>
      <c r="H171" s="140" t="s">
        <v>38</v>
      </c>
      <c r="I171" s="113"/>
      <c r="J171" s="230"/>
      <c r="K171" s="107"/>
      <c r="L171" s="104"/>
      <c r="M171" s="64"/>
    </row>
    <row r="172" spans="1:13" s="65" customFormat="1" ht="12.95" customHeight="1">
      <c r="A172" s="67"/>
      <c r="B172" s="96"/>
      <c r="C172" s="131"/>
      <c r="D172" s="54"/>
      <c r="E172" s="53"/>
      <c r="F172" s="130"/>
      <c r="G172" s="209"/>
      <c r="H172" s="129"/>
      <c r="I172" s="204"/>
      <c r="J172" s="101"/>
      <c r="K172" s="110"/>
      <c r="L172" s="67"/>
      <c r="M172" s="64"/>
    </row>
    <row r="173" spans="1:13" s="65" customFormat="1" ht="12.95" customHeight="1">
      <c r="A173" s="86"/>
      <c r="B173" s="87"/>
      <c r="C173" s="138" t="s">
        <v>449</v>
      </c>
      <c r="D173" s="136"/>
      <c r="E173" s="141" t="s">
        <v>451</v>
      </c>
      <c r="F173" s="212" t="s">
        <v>452</v>
      </c>
      <c r="G173" s="218">
        <v>171</v>
      </c>
      <c r="H173" s="140" t="s">
        <v>38</v>
      </c>
      <c r="I173" s="203"/>
      <c r="J173" s="230"/>
      <c r="K173" s="107"/>
      <c r="L173" s="104"/>
      <c r="M173" s="64"/>
    </row>
    <row r="174" spans="1:13" s="65" customFormat="1" ht="12.95" customHeight="1">
      <c r="A174" s="67"/>
      <c r="B174" s="96"/>
      <c r="C174" s="206" t="s">
        <v>280</v>
      </c>
      <c r="D174" s="142"/>
      <c r="E174" s="143"/>
      <c r="F174" s="134"/>
      <c r="G174" s="210"/>
      <c r="H174" s="129"/>
      <c r="I174" s="204"/>
      <c r="J174" s="101"/>
      <c r="K174" s="110"/>
      <c r="L174" s="67"/>
      <c r="M174" s="64"/>
    </row>
    <row r="175" spans="1:13" s="65" customFormat="1" ht="12.95" customHeight="1">
      <c r="A175" s="86"/>
      <c r="B175" s="111"/>
      <c r="C175" s="207" t="s">
        <v>143</v>
      </c>
      <c r="D175" s="136"/>
      <c r="E175" s="144" t="s">
        <v>434</v>
      </c>
      <c r="F175" s="212" t="s">
        <v>284</v>
      </c>
      <c r="G175" s="220">
        <v>131</v>
      </c>
      <c r="H175" s="140" t="s">
        <v>38</v>
      </c>
      <c r="I175" s="113"/>
      <c r="J175" s="230"/>
      <c r="K175" s="115"/>
      <c r="L175" s="104"/>
      <c r="M175" s="64"/>
    </row>
    <row r="176" spans="1:13" s="65" customFormat="1" ht="12.95" customHeight="1">
      <c r="A176" s="67"/>
      <c r="B176" s="96"/>
      <c r="C176" s="206"/>
      <c r="D176" s="142"/>
      <c r="E176" s="145"/>
      <c r="F176" s="134"/>
      <c r="G176" s="210"/>
      <c r="H176" s="129"/>
      <c r="I176" s="106"/>
      <c r="J176" s="101"/>
      <c r="K176" s="110"/>
      <c r="L176" s="67"/>
      <c r="M176" s="64"/>
    </row>
    <row r="177" spans="1:13" s="65" customFormat="1" ht="12.95" customHeight="1">
      <c r="A177" s="86"/>
      <c r="B177" s="111"/>
      <c r="C177" s="207"/>
      <c r="D177" s="136"/>
      <c r="E177" s="144"/>
      <c r="F177" s="228" t="s">
        <v>285</v>
      </c>
      <c r="G177" s="217">
        <v>82.2</v>
      </c>
      <c r="H177" s="140" t="s">
        <v>38</v>
      </c>
      <c r="I177" s="113"/>
      <c r="J177" s="230"/>
      <c r="K177" s="115"/>
      <c r="L177" s="104"/>
      <c r="M177" s="64"/>
    </row>
    <row r="178" spans="1:13" s="65" customFormat="1" ht="12.95" customHeight="1">
      <c r="A178" s="67"/>
      <c r="B178" s="96"/>
      <c r="C178" s="67"/>
      <c r="D178" s="98"/>
      <c r="E178" s="96"/>
      <c r="F178" s="97"/>
      <c r="G178" s="132"/>
      <c r="H178" s="100"/>
      <c r="I178" s="101"/>
      <c r="J178" s="101"/>
      <c r="K178" s="103"/>
      <c r="L178" s="67"/>
      <c r="M178" s="64"/>
    </row>
    <row r="179" spans="1:13" s="65" customFormat="1" ht="12.95" customHeight="1">
      <c r="A179" s="104"/>
      <c r="B179" s="87"/>
      <c r="C179" s="88" t="s">
        <v>282</v>
      </c>
      <c r="D179" s="89"/>
      <c r="E179" s="87" t="s">
        <v>435</v>
      </c>
      <c r="F179" s="89"/>
      <c r="G179" s="116">
        <v>213</v>
      </c>
      <c r="H179" s="105" t="s">
        <v>38</v>
      </c>
      <c r="I179" s="230"/>
      <c r="J179" s="230"/>
      <c r="K179" s="115"/>
      <c r="L179" s="104"/>
      <c r="M179" s="64"/>
    </row>
    <row r="180" spans="1:13" s="65" customFormat="1" ht="12.95" customHeight="1">
      <c r="A180" s="67"/>
      <c r="B180" s="96"/>
      <c r="C180" s="67" t="s">
        <v>296</v>
      </c>
      <c r="D180" s="98"/>
      <c r="E180" s="96" t="s">
        <v>436</v>
      </c>
      <c r="F180" s="97"/>
      <c r="G180" s="132"/>
      <c r="H180" s="99"/>
      <c r="I180" s="101"/>
      <c r="J180" s="101"/>
      <c r="K180" s="110"/>
      <c r="L180" s="67"/>
      <c r="M180" s="64"/>
    </row>
    <row r="181" spans="1:13" s="65" customFormat="1" ht="12.95" customHeight="1">
      <c r="A181" s="104"/>
      <c r="B181" s="87"/>
      <c r="C181" s="88" t="s">
        <v>460</v>
      </c>
      <c r="D181" s="89" t="s">
        <v>461</v>
      </c>
      <c r="E181" s="87" t="s">
        <v>437</v>
      </c>
      <c r="F181" s="215"/>
      <c r="G181" s="112">
        <v>5.5</v>
      </c>
      <c r="H181" s="105" t="s">
        <v>38</v>
      </c>
      <c r="I181" s="230"/>
      <c r="J181" s="230"/>
      <c r="K181" s="115"/>
      <c r="L181" s="104"/>
      <c r="M181" s="64"/>
    </row>
    <row r="182" spans="1:13" s="65" customFormat="1" ht="12.95" customHeight="1">
      <c r="A182" s="67"/>
      <c r="B182" s="96"/>
      <c r="C182" s="67"/>
      <c r="D182" s="98"/>
      <c r="E182" s="96"/>
      <c r="F182" s="97"/>
      <c r="G182" s="132"/>
      <c r="H182" s="99"/>
      <c r="I182" s="101"/>
      <c r="J182" s="101"/>
      <c r="K182" s="110"/>
      <c r="L182" s="67"/>
      <c r="M182" s="64"/>
    </row>
    <row r="183" spans="1:13" s="65" customFormat="1" ht="12.95" customHeight="1">
      <c r="A183" s="104"/>
      <c r="B183" s="87"/>
      <c r="C183" s="88"/>
      <c r="D183" s="89"/>
      <c r="E183" s="87"/>
      <c r="F183" s="215"/>
      <c r="G183" s="214"/>
      <c r="H183" s="105"/>
      <c r="I183" s="106"/>
      <c r="J183" s="230"/>
      <c r="K183" s="115"/>
      <c r="L183" s="95"/>
      <c r="M183" s="64"/>
    </row>
    <row r="184" spans="1:13" s="65" customFormat="1" ht="12.95" customHeight="1">
      <c r="A184" s="67"/>
      <c r="B184" s="96"/>
      <c r="C184" s="67"/>
      <c r="D184" s="98"/>
      <c r="E184" s="96"/>
      <c r="F184" s="98"/>
      <c r="G184" s="108"/>
      <c r="H184" s="99"/>
      <c r="I184" s="109"/>
      <c r="J184" s="101"/>
      <c r="K184" s="110"/>
      <c r="L184" s="67"/>
      <c r="M184" s="64"/>
    </row>
    <row r="185" spans="1:13" s="65" customFormat="1" ht="12.95" customHeight="1">
      <c r="A185" s="104"/>
      <c r="B185" s="87"/>
      <c r="C185" s="88"/>
      <c r="D185" s="89"/>
      <c r="E185" s="87"/>
      <c r="F185" s="89"/>
      <c r="G185" s="112"/>
      <c r="H185" s="105"/>
      <c r="I185" s="113"/>
      <c r="J185" s="230"/>
      <c r="K185" s="115"/>
      <c r="L185" s="95"/>
      <c r="M185" s="64"/>
    </row>
    <row r="186" spans="1:13" s="65" customFormat="1" ht="12.95" customHeight="1">
      <c r="A186" s="67"/>
      <c r="B186" s="96"/>
      <c r="C186" s="67"/>
      <c r="D186" s="98"/>
      <c r="E186" s="96"/>
      <c r="F186" s="97"/>
      <c r="G186" s="133"/>
      <c r="H186" s="68"/>
      <c r="I186" s="101"/>
      <c r="J186" s="101"/>
      <c r="K186" s="110"/>
      <c r="L186" s="67"/>
      <c r="M186" s="64"/>
    </row>
    <row r="187" spans="1:13" s="65" customFormat="1" ht="12.95" customHeight="1">
      <c r="A187" s="104"/>
      <c r="B187" s="87"/>
      <c r="C187" s="88"/>
      <c r="D187" s="89"/>
      <c r="E187" s="87"/>
      <c r="F187" s="89"/>
      <c r="G187" s="112"/>
      <c r="H187" s="91"/>
      <c r="I187" s="92"/>
      <c r="J187" s="230"/>
      <c r="K187" s="115"/>
      <c r="L187" s="104"/>
      <c r="M187" s="64"/>
    </row>
    <row r="188" spans="1:13" s="65" customFormat="1" ht="12.95" customHeight="1">
      <c r="A188" s="67"/>
      <c r="B188" s="96"/>
      <c r="C188" s="67"/>
      <c r="D188" s="98"/>
      <c r="E188" s="96"/>
      <c r="F188" s="97"/>
      <c r="G188" s="133"/>
      <c r="H188" s="68"/>
      <c r="I188" s="101"/>
      <c r="J188" s="101"/>
      <c r="K188" s="110"/>
      <c r="L188" s="67"/>
      <c r="M188" s="64"/>
    </row>
    <row r="189" spans="1:13" s="65" customFormat="1" ht="12.95" customHeight="1">
      <c r="A189" s="104"/>
      <c r="B189" s="87"/>
      <c r="C189" s="88"/>
      <c r="D189" s="89"/>
      <c r="E189" s="87"/>
      <c r="F189" s="89"/>
      <c r="G189" s="112"/>
      <c r="H189" s="91"/>
      <c r="I189" s="92"/>
      <c r="J189" s="230"/>
      <c r="K189" s="115"/>
      <c r="L189" s="104"/>
      <c r="M189" s="64"/>
    </row>
    <row r="190" spans="1:13" s="65" customFormat="1" ht="12.95" customHeight="1">
      <c r="A190" s="67"/>
      <c r="B190" s="96"/>
      <c r="C190" s="67"/>
      <c r="D190" s="98"/>
      <c r="E190" s="96"/>
      <c r="F190" s="97"/>
      <c r="G190" s="133"/>
      <c r="H190" s="68"/>
      <c r="I190" s="101"/>
      <c r="J190" s="101"/>
      <c r="K190" s="110"/>
      <c r="L190" s="67"/>
      <c r="M190" s="64"/>
    </row>
    <row r="191" spans="1:13" s="65" customFormat="1" ht="12.95" customHeight="1">
      <c r="A191" s="104"/>
      <c r="B191" s="87"/>
      <c r="C191" s="88"/>
      <c r="D191" s="89"/>
      <c r="E191" s="87"/>
      <c r="F191" s="89"/>
      <c r="G191" s="116"/>
      <c r="H191" s="91"/>
      <c r="I191" s="92"/>
      <c r="J191" s="230"/>
      <c r="K191" s="115"/>
      <c r="L191" s="104"/>
      <c r="M191" s="64"/>
    </row>
    <row r="192" spans="1:13" s="65" customFormat="1" ht="12.95" customHeight="1">
      <c r="A192" s="67"/>
      <c r="B192" s="96"/>
      <c r="C192" s="67"/>
      <c r="D192" s="98"/>
      <c r="E192" s="96"/>
      <c r="F192" s="98"/>
      <c r="G192" s="108"/>
      <c r="H192" s="99"/>
      <c r="I192" s="109"/>
      <c r="J192" s="101"/>
      <c r="K192" s="110"/>
      <c r="L192" s="67"/>
      <c r="M192" s="64"/>
    </row>
    <row r="193" spans="1:13" s="65" customFormat="1" ht="12.95" customHeight="1">
      <c r="A193" s="104"/>
      <c r="B193" s="87"/>
      <c r="C193" s="88"/>
      <c r="D193" s="89"/>
      <c r="E193" s="87"/>
      <c r="F193" s="89"/>
      <c r="G193" s="116"/>
      <c r="H193" s="91"/>
      <c r="I193" s="92"/>
      <c r="J193" s="230"/>
      <c r="K193" s="107"/>
      <c r="L193" s="104"/>
      <c r="M193" s="64"/>
    </row>
    <row r="194" spans="1:13" s="65" customFormat="1" ht="12.95" customHeight="1">
      <c r="A194" s="67"/>
      <c r="B194" s="96"/>
      <c r="C194" s="97"/>
      <c r="D194" s="98"/>
      <c r="E194" s="96"/>
      <c r="F194" s="97"/>
      <c r="G194" s="132"/>
      <c r="H194" s="100"/>
      <c r="I194" s="101"/>
      <c r="J194" s="101"/>
      <c r="K194" s="110"/>
      <c r="L194" s="67"/>
      <c r="M194" s="64"/>
    </row>
    <row r="195" spans="1:13" s="65" customFormat="1" ht="12.95" customHeight="1">
      <c r="A195" s="104"/>
      <c r="B195" s="87"/>
      <c r="C195" s="104"/>
      <c r="D195" s="89"/>
      <c r="E195" s="87"/>
      <c r="F195" s="89"/>
      <c r="G195" s="112"/>
      <c r="H195" s="91"/>
      <c r="I195" s="113"/>
      <c r="J195" s="230"/>
      <c r="K195" s="115"/>
      <c r="L195" s="95"/>
      <c r="M195" s="64"/>
    </row>
    <row r="196" spans="1:13" s="65" customFormat="1" ht="12.95" customHeight="1">
      <c r="A196" s="67"/>
      <c r="B196" s="96"/>
      <c r="C196" s="97"/>
      <c r="D196" s="98"/>
      <c r="E196" s="96"/>
      <c r="F196" s="97"/>
      <c r="G196" s="132"/>
      <c r="H196" s="99"/>
      <c r="I196" s="101"/>
      <c r="J196" s="101"/>
      <c r="K196" s="110"/>
      <c r="L196" s="67"/>
      <c r="M196" s="64"/>
    </row>
    <row r="197" spans="1:13" s="65" customFormat="1" ht="12.95" customHeight="1">
      <c r="A197" s="104"/>
      <c r="B197" s="87"/>
      <c r="C197" s="104" t="s">
        <v>0</v>
      </c>
      <c r="D197" s="89"/>
      <c r="E197" s="87"/>
      <c r="F197" s="89"/>
      <c r="G197" s="112"/>
      <c r="H197" s="91"/>
      <c r="I197" s="113"/>
      <c r="J197" s="230"/>
      <c r="K197" s="115"/>
      <c r="L197" s="104"/>
      <c r="M197" s="64"/>
    </row>
    <row r="198" spans="1:13" s="65" customFormat="1" ht="12.95" customHeight="1">
      <c r="A198" s="67"/>
      <c r="B198" s="96"/>
      <c r="C198" s="97"/>
      <c r="D198" s="98"/>
      <c r="E198" s="96"/>
      <c r="F198" s="97"/>
      <c r="G198" s="132"/>
      <c r="H198" s="99"/>
      <c r="I198" s="101"/>
      <c r="J198" s="101"/>
      <c r="K198" s="110"/>
      <c r="L198" s="67"/>
      <c r="M198" s="64"/>
    </row>
    <row r="199" spans="1:13" s="65" customFormat="1" ht="12.95" customHeight="1" thickBot="1">
      <c r="A199" s="66"/>
      <c r="B199" s="117"/>
      <c r="C199" s="126"/>
      <c r="D199" s="118"/>
      <c r="E199" s="117"/>
      <c r="F199" s="118"/>
      <c r="G199" s="127"/>
      <c r="H199" s="124"/>
      <c r="I199" s="125"/>
      <c r="J199" s="293"/>
      <c r="K199" s="120"/>
      <c r="L199" s="66"/>
      <c r="M199" s="64"/>
    </row>
    <row r="200" spans="1:13" s="65" customFormat="1" ht="12.75" customHeight="1">
      <c r="A200" s="67"/>
      <c r="B200" s="68"/>
      <c r="C200" s="121"/>
      <c r="D200" s="67"/>
      <c r="E200" s="67"/>
      <c r="F200" s="67"/>
      <c r="G200" s="68"/>
      <c r="H200" s="69"/>
      <c r="I200" s="122"/>
      <c r="J200" s="240"/>
      <c r="K200" s="123"/>
      <c r="L200" s="67"/>
      <c r="M200" s="64"/>
    </row>
    <row r="201" spans="1:13" s="65" customFormat="1" ht="12.95" customHeight="1">
      <c r="A201" s="302" t="s">
        <v>488</v>
      </c>
      <c r="B201" s="302"/>
      <c r="C201" s="302"/>
      <c r="D201" s="302"/>
      <c r="E201" s="302"/>
      <c r="F201" s="302"/>
      <c r="G201" s="302"/>
      <c r="H201" s="302"/>
      <c r="I201" s="302"/>
      <c r="J201" s="302"/>
      <c r="K201" s="302"/>
      <c r="L201" s="302"/>
      <c r="M201" s="64"/>
    </row>
    <row r="202" spans="1:13" s="65" customFormat="1" ht="12.95" customHeight="1" thickBot="1">
      <c r="A202" s="66"/>
      <c r="B202" s="67"/>
      <c r="C202" s="67"/>
      <c r="D202" s="67"/>
      <c r="E202" s="67"/>
      <c r="F202" s="67"/>
      <c r="G202" s="68"/>
      <c r="H202" s="69"/>
      <c r="I202" s="70"/>
      <c r="J202" s="290"/>
      <c r="K202" s="68" t="s">
        <v>15</v>
      </c>
      <c r="L202" s="67">
        <f>L162+1</f>
        <v>8</v>
      </c>
      <c r="M202" s="64"/>
    </row>
    <row r="203" spans="1:13" s="65" customFormat="1" ht="12.95" customHeight="1" thickBot="1">
      <c r="A203" s="72" t="s">
        <v>16</v>
      </c>
      <c r="B203" s="303" t="s">
        <v>17</v>
      </c>
      <c r="C203" s="304"/>
      <c r="D203" s="305"/>
      <c r="E203" s="303" t="s">
        <v>18</v>
      </c>
      <c r="F203" s="305"/>
      <c r="G203" s="73" t="s">
        <v>19</v>
      </c>
      <c r="H203" s="74" t="s">
        <v>20</v>
      </c>
      <c r="I203" s="75" t="s">
        <v>21</v>
      </c>
      <c r="J203" s="291" t="s">
        <v>22</v>
      </c>
      <c r="K203" s="77" t="s">
        <v>23</v>
      </c>
      <c r="L203" s="78"/>
      <c r="M203" s="64"/>
    </row>
    <row r="204" spans="1:13" s="65" customFormat="1" ht="12.95" customHeight="1" thickTop="1">
      <c r="A204" s="67"/>
      <c r="B204" s="79"/>
      <c r="C204" s="67"/>
      <c r="D204" s="80"/>
      <c r="E204" s="79"/>
      <c r="F204" s="80"/>
      <c r="G204" s="68"/>
      <c r="H204" s="81"/>
      <c r="I204" s="82"/>
      <c r="J204" s="292"/>
      <c r="K204" s="84"/>
      <c r="L204" s="85"/>
      <c r="M204" s="64"/>
    </row>
    <row r="205" spans="1:13" s="65" customFormat="1" ht="12.95" customHeight="1">
      <c r="A205" s="37" t="s">
        <v>42</v>
      </c>
      <c r="B205" s="87"/>
      <c r="C205" s="138" t="s">
        <v>403</v>
      </c>
      <c r="D205" s="89"/>
      <c r="E205" s="87"/>
      <c r="F205" s="89"/>
      <c r="G205" s="90"/>
      <c r="H205" s="91"/>
      <c r="I205" s="92"/>
      <c r="J205" s="230"/>
      <c r="K205" s="94"/>
      <c r="L205" s="95"/>
      <c r="M205" s="64"/>
    </row>
    <row r="206" spans="1:13" s="65" customFormat="1" ht="12.95" customHeight="1">
      <c r="A206" s="67"/>
      <c r="B206" s="96"/>
      <c r="C206" s="97"/>
      <c r="D206" s="98"/>
      <c r="E206" s="96"/>
      <c r="F206" s="97"/>
      <c r="G206" s="99"/>
      <c r="H206" s="100"/>
      <c r="I206" s="101"/>
      <c r="J206" s="101"/>
      <c r="K206" s="103"/>
      <c r="L206" s="67"/>
      <c r="M206" s="64"/>
    </row>
    <row r="207" spans="1:13" s="65" customFormat="1" ht="12.95" customHeight="1">
      <c r="A207" s="86"/>
      <c r="B207" s="87"/>
      <c r="C207" s="213" t="s">
        <v>315</v>
      </c>
      <c r="D207" s="136"/>
      <c r="E207" s="141" t="s">
        <v>438</v>
      </c>
      <c r="F207" s="212" t="s">
        <v>453</v>
      </c>
      <c r="G207" s="218">
        <v>228</v>
      </c>
      <c r="H207" s="140" t="s">
        <v>38</v>
      </c>
      <c r="I207" s="203"/>
      <c r="J207" s="230"/>
      <c r="K207" s="107"/>
      <c r="L207" s="104"/>
      <c r="M207" s="64"/>
    </row>
    <row r="208" spans="1:13" s="65" customFormat="1" ht="12.95" customHeight="1">
      <c r="A208" s="67"/>
      <c r="B208" s="96"/>
      <c r="C208" s="131"/>
      <c r="D208" s="54"/>
      <c r="E208" s="53"/>
      <c r="F208" s="288"/>
      <c r="G208" s="242"/>
      <c r="H208" s="129"/>
      <c r="I208" s="204"/>
      <c r="J208" s="101"/>
      <c r="K208" s="110"/>
      <c r="L208" s="67"/>
      <c r="M208" s="64"/>
    </row>
    <row r="209" spans="1:13" s="65" customFormat="1" ht="12.95" customHeight="1">
      <c r="A209" s="86"/>
      <c r="B209" s="87"/>
      <c r="C209" s="138" t="s">
        <v>317</v>
      </c>
      <c r="D209" s="136"/>
      <c r="E209" s="141" t="s">
        <v>439</v>
      </c>
      <c r="F209" s="212" t="s">
        <v>453</v>
      </c>
      <c r="G209" s="218">
        <v>228</v>
      </c>
      <c r="H209" s="140" t="s">
        <v>38</v>
      </c>
      <c r="I209" s="203"/>
      <c r="J209" s="230"/>
      <c r="K209" s="107"/>
      <c r="L209" s="104"/>
      <c r="M209" s="64"/>
    </row>
    <row r="210" spans="1:13" s="65" customFormat="1" ht="12.95" customHeight="1">
      <c r="A210" s="67"/>
      <c r="B210" s="96"/>
      <c r="C210" s="131"/>
      <c r="D210" s="54"/>
      <c r="E210" s="53"/>
      <c r="F210" s="288"/>
      <c r="G210" s="242"/>
      <c r="H210" s="129"/>
      <c r="I210" s="204"/>
      <c r="J210" s="101"/>
      <c r="K210" s="110"/>
      <c r="L210" s="67"/>
      <c r="M210" s="64"/>
    </row>
    <row r="211" spans="1:13" s="65" customFormat="1" ht="12.95" customHeight="1">
      <c r="A211" s="86"/>
      <c r="B211" s="87"/>
      <c r="C211" s="138" t="s">
        <v>319</v>
      </c>
      <c r="D211" s="136"/>
      <c r="E211" s="141" t="s">
        <v>440</v>
      </c>
      <c r="F211" s="212" t="s">
        <v>453</v>
      </c>
      <c r="G211" s="218">
        <v>228</v>
      </c>
      <c r="H211" s="140" t="s">
        <v>38</v>
      </c>
      <c r="I211" s="203"/>
      <c r="J211" s="230"/>
      <c r="K211" s="107"/>
      <c r="L211" s="104"/>
      <c r="M211" s="64"/>
    </row>
    <row r="212" spans="1:13" s="65" customFormat="1" ht="12.95" customHeight="1">
      <c r="A212" s="67"/>
      <c r="B212" s="96"/>
      <c r="C212" s="206"/>
      <c r="D212" s="142"/>
      <c r="E212" s="143"/>
      <c r="F212" s="289"/>
      <c r="G212" s="253"/>
      <c r="H212" s="129"/>
      <c r="I212" s="204"/>
      <c r="J212" s="101"/>
      <c r="K212" s="110"/>
      <c r="L212" s="67"/>
      <c r="M212" s="64"/>
    </row>
    <row r="213" spans="1:13" s="65" customFormat="1" ht="12.95" customHeight="1">
      <c r="A213" s="86"/>
      <c r="B213" s="87"/>
      <c r="C213" s="207" t="s">
        <v>315</v>
      </c>
      <c r="D213" s="136"/>
      <c r="E213" s="144" t="s">
        <v>438</v>
      </c>
      <c r="F213" s="212" t="s">
        <v>454</v>
      </c>
      <c r="G213" s="217">
        <v>69.900000000000006</v>
      </c>
      <c r="H213" s="140" t="s">
        <v>38</v>
      </c>
      <c r="I213" s="113"/>
      <c r="J213" s="230"/>
      <c r="K213" s="107"/>
      <c r="L213" s="104"/>
      <c r="M213" s="64"/>
    </row>
    <row r="214" spans="1:13" s="65" customFormat="1" ht="12.95" customHeight="1">
      <c r="A214" s="67"/>
      <c r="B214" s="96"/>
      <c r="C214" s="206"/>
      <c r="D214" s="142"/>
      <c r="E214" s="145"/>
      <c r="F214" s="289"/>
      <c r="G214" s="210"/>
      <c r="H214" s="129"/>
      <c r="I214" s="106"/>
      <c r="J214" s="101"/>
      <c r="K214" s="110"/>
      <c r="L214" s="67"/>
      <c r="M214" s="64"/>
    </row>
    <row r="215" spans="1:13" s="65" customFormat="1" ht="12.95" customHeight="1">
      <c r="A215" s="86"/>
      <c r="B215" s="111"/>
      <c r="C215" s="207" t="s">
        <v>317</v>
      </c>
      <c r="D215" s="136"/>
      <c r="E215" s="144" t="s">
        <v>439</v>
      </c>
      <c r="F215" s="212" t="s">
        <v>454</v>
      </c>
      <c r="G215" s="217">
        <v>69.900000000000006</v>
      </c>
      <c r="H215" s="140" t="s">
        <v>38</v>
      </c>
      <c r="I215" s="113"/>
      <c r="J215" s="230"/>
      <c r="K215" s="115"/>
      <c r="L215" s="104"/>
      <c r="M215" s="64"/>
    </row>
    <row r="216" spans="1:13" s="65" customFormat="1" ht="12.95" customHeight="1">
      <c r="A216" s="67"/>
      <c r="B216" s="96"/>
      <c r="C216" s="67"/>
      <c r="D216" s="98"/>
      <c r="E216" s="96"/>
      <c r="F216" s="97"/>
      <c r="G216" s="132"/>
      <c r="H216" s="100"/>
      <c r="I216" s="101"/>
      <c r="J216" s="101"/>
      <c r="K216" s="110"/>
      <c r="L216" s="67"/>
      <c r="M216" s="64"/>
    </row>
    <row r="217" spans="1:13" s="65" customFormat="1" ht="12.95" customHeight="1">
      <c r="A217" s="86"/>
      <c r="B217" s="111"/>
      <c r="C217" s="88" t="s">
        <v>319</v>
      </c>
      <c r="D217" s="89"/>
      <c r="E217" s="87" t="s">
        <v>440</v>
      </c>
      <c r="F217" s="212" t="s">
        <v>454</v>
      </c>
      <c r="G217" s="298">
        <v>69.900000000000006</v>
      </c>
      <c r="H217" s="105" t="s">
        <v>38</v>
      </c>
      <c r="I217" s="106"/>
      <c r="J217" s="230"/>
      <c r="K217" s="115"/>
      <c r="L217" s="104"/>
      <c r="M217" s="64"/>
    </row>
    <row r="218" spans="1:13" s="65" customFormat="1" ht="12.95" customHeight="1">
      <c r="A218" s="67"/>
      <c r="B218" s="96"/>
      <c r="C218" s="97"/>
      <c r="D218" s="98"/>
      <c r="E218" s="96"/>
      <c r="F218" s="98"/>
      <c r="G218" s="108"/>
      <c r="H218" s="99"/>
      <c r="I218" s="109"/>
      <c r="J218" s="101"/>
      <c r="K218" s="103"/>
      <c r="L218" s="67"/>
      <c r="M218" s="64"/>
    </row>
    <row r="219" spans="1:13" s="65" customFormat="1" ht="12.95" customHeight="1">
      <c r="A219" s="104"/>
      <c r="B219" s="87"/>
      <c r="C219" s="104" t="s">
        <v>315</v>
      </c>
      <c r="D219" s="89"/>
      <c r="E219" s="141" t="s">
        <v>438</v>
      </c>
      <c r="F219" s="89" t="s">
        <v>386</v>
      </c>
      <c r="G219" s="112">
        <v>37.4</v>
      </c>
      <c r="H219" s="105" t="s">
        <v>38</v>
      </c>
      <c r="I219" s="113"/>
      <c r="J219" s="230"/>
      <c r="K219" s="115"/>
      <c r="L219" s="104"/>
      <c r="M219" s="64"/>
    </row>
    <row r="220" spans="1:13" s="65" customFormat="1" ht="12.95" customHeight="1">
      <c r="A220" s="67"/>
      <c r="B220" s="96"/>
      <c r="C220" s="67"/>
      <c r="D220" s="98"/>
      <c r="E220" s="53"/>
      <c r="F220" s="97"/>
      <c r="G220" s="132"/>
      <c r="H220" s="99"/>
      <c r="I220" s="101"/>
      <c r="J220" s="101"/>
      <c r="K220" s="110"/>
      <c r="L220" s="67"/>
      <c r="M220" s="64"/>
    </row>
    <row r="221" spans="1:13" s="65" customFormat="1" ht="12.95" customHeight="1">
      <c r="A221" s="104"/>
      <c r="B221" s="87"/>
      <c r="C221" s="88" t="s">
        <v>317</v>
      </c>
      <c r="D221" s="89"/>
      <c r="E221" s="141" t="s">
        <v>439</v>
      </c>
      <c r="F221" s="89" t="s">
        <v>386</v>
      </c>
      <c r="G221" s="112">
        <v>37.4</v>
      </c>
      <c r="H221" s="105" t="s">
        <v>38</v>
      </c>
      <c r="I221" s="106"/>
      <c r="J221" s="230"/>
      <c r="K221" s="115"/>
      <c r="L221" s="104"/>
      <c r="M221" s="64"/>
    </row>
    <row r="222" spans="1:13" s="65" customFormat="1" ht="12.95" customHeight="1">
      <c r="A222" s="67"/>
      <c r="B222" s="96"/>
      <c r="C222" s="67"/>
      <c r="D222" s="98"/>
      <c r="E222" s="53"/>
      <c r="F222" s="98"/>
      <c r="G222" s="108"/>
      <c r="H222" s="99"/>
      <c r="I222" s="109"/>
      <c r="J222" s="101"/>
      <c r="K222" s="110"/>
      <c r="L222" s="67"/>
      <c r="M222" s="64"/>
    </row>
    <row r="223" spans="1:13" s="65" customFormat="1" ht="12.95" customHeight="1">
      <c r="A223" s="104"/>
      <c r="B223" s="87"/>
      <c r="C223" s="88" t="s">
        <v>319</v>
      </c>
      <c r="D223" s="89"/>
      <c r="E223" s="141" t="s">
        <v>440</v>
      </c>
      <c r="F223" s="89" t="s">
        <v>386</v>
      </c>
      <c r="G223" s="112">
        <v>37.4</v>
      </c>
      <c r="H223" s="105" t="s">
        <v>38</v>
      </c>
      <c r="I223" s="113"/>
      <c r="J223" s="230"/>
      <c r="K223" s="115"/>
      <c r="L223" s="95"/>
      <c r="M223" s="64"/>
    </row>
    <row r="224" spans="1:13" s="65" customFormat="1" ht="12.95" customHeight="1">
      <c r="A224" s="67"/>
      <c r="B224" s="96"/>
      <c r="C224" s="67"/>
      <c r="D224" s="98"/>
      <c r="E224" s="143"/>
      <c r="F224" s="98"/>
      <c r="G224" s="108"/>
      <c r="H224" s="99"/>
      <c r="I224" s="109"/>
      <c r="J224" s="101"/>
      <c r="K224" s="110"/>
      <c r="L224" s="67"/>
      <c r="M224" s="64"/>
    </row>
    <row r="225" spans="1:13" s="65" customFormat="1" ht="12.95" customHeight="1">
      <c r="A225" s="104"/>
      <c r="B225" s="87"/>
      <c r="C225" s="88" t="s">
        <v>315</v>
      </c>
      <c r="D225" s="89"/>
      <c r="E225" s="141" t="s">
        <v>438</v>
      </c>
      <c r="F225" s="89" t="s">
        <v>387</v>
      </c>
      <c r="G225" s="112">
        <v>2.8</v>
      </c>
      <c r="H225" s="105" t="s">
        <v>38</v>
      </c>
      <c r="I225" s="113"/>
      <c r="J225" s="230"/>
      <c r="K225" s="115"/>
      <c r="L225" s="95"/>
      <c r="M225" s="64"/>
    </row>
    <row r="226" spans="1:13" s="65" customFormat="1" ht="12.95" customHeight="1">
      <c r="A226" s="67"/>
      <c r="B226" s="96"/>
      <c r="C226" s="67"/>
      <c r="D226" s="98"/>
      <c r="E226" s="53"/>
      <c r="F226" s="97"/>
      <c r="G226" s="133"/>
      <c r="H226" s="68"/>
      <c r="I226" s="101"/>
      <c r="J226" s="101"/>
      <c r="K226" s="110"/>
      <c r="L226" s="67"/>
      <c r="M226" s="64"/>
    </row>
    <row r="227" spans="1:13" s="65" customFormat="1" ht="12.95" customHeight="1">
      <c r="A227" s="104"/>
      <c r="B227" s="87"/>
      <c r="C227" s="88" t="s">
        <v>317</v>
      </c>
      <c r="D227" s="89"/>
      <c r="E227" s="141" t="s">
        <v>439</v>
      </c>
      <c r="F227" s="89" t="s">
        <v>387</v>
      </c>
      <c r="G227" s="112">
        <v>2.8</v>
      </c>
      <c r="H227" s="91" t="s">
        <v>38</v>
      </c>
      <c r="I227" s="92"/>
      <c r="J227" s="230"/>
      <c r="K227" s="115"/>
      <c r="L227" s="104"/>
      <c r="M227" s="64"/>
    </row>
    <row r="228" spans="1:13" s="65" customFormat="1" ht="12.95" customHeight="1">
      <c r="A228" s="67"/>
      <c r="B228" s="96"/>
      <c r="C228" s="67"/>
      <c r="D228" s="98"/>
      <c r="E228" s="53"/>
      <c r="F228" s="97"/>
      <c r="G228" s="133"/>
      <c r="H228" s="68"/>
      <c r="I228" s="101"/>
      <c r="J228" s="101"/>
      <c r="K228" s="110"/>
      <c r="L228" s="67"/>
      <c r="M228" s="64"/>
    </row>
    <row r="229" spans="1:13" s="65" customFormat="1" ht="12.95" customHeight="1">
      <c r="A229" s="104"/>
      <c r="B229" s="87"/>
      <c r="C229" s="88" t="s">
        <v>319</v>
      </c>
      <c r="D229" s="89"/>
      <c r="E229" s="141" t="s">
        <v>440</v>
      </c>
      <c r="F229" s="89" t="s">
        <v>387</v>
      </c>
      <c r="G229" s="112">
        <v>2.8</v>
      </c>
      <c r="H229" s="91" t="s">
        <v>38</v>
      </c>
      <c r="I229" s="92"/>
      <c r="J229" s="230"/>
      <c r="K229" s="115"/>
      <c r="L229" s="104"/>
      <c r="M229" s="64"/>
    </row>
    <row r="230" spans="1:13" s="65" customFormat="1" ht="12.95" customHeight="1">
      <c r="A230" s="67"/>
      <c r="B230" s="96"/>
      <c r="C230" s="67"/>
      <c r="D230" s="98"/>
      <c r="E230" s="96"/>
      <c r="F230" s="97"/>
      <c r="G230" s="133"/>
      <c r="H230" s="68"/>
      <c r="I230" s="101"/>
      <c r="J230" s="101"/>
      <c r="K230" s="110"/>
      <c r="L230" s="67"/>
      <c r="M230" s="64"/>
    </row>
    <row r="231" spans="1:13" s="65" customFormat="1" ht="12.95" customHeight="1">
      <c r="A231" s="104"/>
      <c r="B231" s="87"/>
      <c r="C231" s="88" t="s">
        <v>315</v>
      </c>
      <c r="D231" s="89"/>
      <c r="E231" s="141" t="s">
        <v>438</v>
      </c>
      <c r="F231" s="89" t="s">
        <v>388</v>
      </c>
      <c r="G231" s="218">
        <v>158</v>
      </c>
      <c r="H231" s="140" t="s">
        <v>38</v>
      </c>
      <c r="I231" s="203"/>
      <c r="J231" s="230"/>
      <c r="K231" s="115"/>
      <c r="L231" s="104"/>
      <c r="M231" s="64"/>
    </row>
    <row r="232" spans="1:13" s="65" customFormat="1" ht="12.95" customHeight="1">
      <c r="A232" s="67"/>
      <c r="B232" s="96"/>
      <c r="C232" s="67"/>
      <c r="D232" s="98"/>
      <c r="E232" s="53"/>
      <c r="F232" s="97"/>
      <c r="G232" s="210"/>
      <c r="H232" s="129"/>
      <c r="I232" s="204"/>
      <c r="J232" s="101"/>
      <c r="K232" s="110"/>
      <c r="L232" s="67"/>
      <c r="M232" s="64"/>
    </row>
    <row r="233" spans="1:13" s="65" customFormat="1" ht="12.95" customHeight="1">
      <c r="A233" s="104"/>
      <c r="B233" s="87"/>
      <c r="C233" s="88" t="s">
        <v>317</v>
      </c>
      <c r="D233" s="89"/>
      <c r="E233" s="141" t="s">
        <v>439</v>
      </c>
      <c r="F233" s="89" t="s">
        <v>388</v>
      </c>
      <c r="G233" s="220">
        <v>158</v>
      </c>
      <c r="H233" s="140" t="s">
        <v>38</v>
      </c>
      <c r="I233" s="113"/>
      <c r="J233" s="230"/>
      <c r="K233" s="115"/>
      <c r="L233" s="104"/>
      <c r="M233" s="64"/>
    </row>
    <row r="234" spans="1:13" s="65" customFormat="1" ht="12.95" customHeight="1">
      <c r="A234" s="67"/>
      <c r="B234" s="96"/>
      <c r="C234" s="67"/>
      <c r="D234" s="98"/>
      <c r="E234" s="53"/>
      <c r="F234" s="97"/>
      <c r="G234" s="210"/>
      <c r="H234" s="129"/>
      <c r="I234" s="106"/>
      <c r="J234" s="101"/>
      <c r="K234" s="110"/>
      <c r="L234" s="67"/>
      <c r="M234" s="64"/>
    </row>
    <row r="235" spans="1:13" s="65" customFormat="1" ht="12.95" customHeight="1">
      <c r="A235" s="104"/>
      <c r="B235" s="87"/>
      <c r="C235" s="88" t="s">
        <v>319</v>
      </c>
      <c r="D235" s="89"/>
      <c r="E235" s="141" t="s">
        <v>440</v>
      </c>
      <c r="F235" s="89" t="s">
        <v>388</v>
      </c>
      <c r="G235" s="220">
        <v>158</v>
      </c>
      <c r="H235" s="140" t="s">
        <v>38</v>
      </c>
      <c r="I235" s="113"/>
      <c r="J235" s="230"/>
      <c r="K235" s="239"/>
      <c r="L235" s="104"/>
      <c r="M235" s="64"/>
    </row>
    <row r="236" spans="1:13" s="65" customFormat="1" ht="12.95" customHeight="1">
      <c r="A236" s="67"/>
      <c r="B236" s="96"/>
      <c r="C236" s="97"/>
      <c r="D236" s="98"/>
      <c r="E236" s="96"/>
      <c r="F236" s="97"/>
      <c r="G236" s="132"/>
      <c r="H236" s="99"/>
      <c r="I236" s="101"/>
      <c r="J236" s="101"/>
      <c r="K236" s="110"/>
      <c r="L236" s="67"/>
      <c r="M236" s="64"/>
    </row>
    <row r="237" spans="1:13" s="65" customFormat="1" ht="12.95" customHeight="1">
      <c r="A237" s="104"/>
      <c r="B237" s="87"/>
      <c r="C237" s="104" t="s">
        <v>315</v>
      </c>
      <c r="D237" s="89"/>
      <c r="E237" s="87" t="s">
        <v>438</v>
      </c>
      <c r="F237" s="89" t="s">
        <v>389</v>
      </c>
      <c r="G237" s="112">
        <v>5.9</v>
      </c>
      <c r="H237" s="91" t="s">
        <v>38</v>
      </c>
      <c r="I237" s="113"/>
      <c r="J237" s="230"/>
      <c r="K237" s="115"/>
      <c r="L237" s="104"/>
      <c r="M237" s="64"/>
    </row>
    <row r="238" spans="1:13" s="65" customFormat="1" ht="12.95" customHeight="1">
      <c r="A238" s="67"/>
      <c r="B238" s="96"/>
      <c r="C238" s="97"/>
      <c r="D238" s="98"/>
      <c r="E238" s="96"/>
      <c r="F238" s="97"/>
      <c r="G238" s="132"/>
      <c r="H238" s="99"/>
      <c r="I238" s="101"/>
      <c r="J238" s="101"/>
      <c r="K238" s="110"/>
      <c r="L238" s="67"/>
      <c r="M238" s="64"/>
    </row>
    <row r="239" spans="1:13" s="65" customFormat="1" ht="12.95" customHeight="1" thickBot="1">
      <c r="A239" s="66"/>
      <c r="B239" s="117"/>
      <c r="C239" s="126"/>
      <c r="D239" s="118"/>
      <c r="E239" s="117"/>
      <c r="F239" s="118"/>
      <c r="G239" s="127"/>
      <c r="H239" s="124"/>
      <c r="I239" s="125"/>
      <c r="J239" s="293"/>
      <c r="K239" s="120"/>
      <c r="L239" s="66"/>
      <c r="M239" s="64"/>
    </row>
    <row r="240" spans="1:13" s="65" customFormat="1" ht="12.75" customHeight="1">
      <c r="A240" s="67"/>
      <c r="B240" s="68"/>
      <c r="C240" s="121"/>
      <c r="D240" s="67"/>
      <c r="E240" s="67"/>
      <c r="F240" s="67"/>
      <c r="G240" s="68"/>
      <c r="H240" s="69"/>
      <c r="I240" s="122"/>
      <c r="J240" s="240"/>
      <c r="K240" s="123"/>
      <c r="L240" s="67"/>
      <c r="M240" s="64"/>
    </row>
    <row r="241" spans="1:13" s="65" customFormat="1" ht="12.95" customHeight="1">
      <c r="A241" s="302" t="s">
        <v>488</v>
      </c>
      <c r="B241" s="302"/>
      <c r="C241" s="302"/>
      <c r="D241" s="302"/>
      <c r="E241" s="302"/>
      <c r="F241" s="302"/>
      <c r="G241" s="302"/>
      <c r="H241" s="302"/>
      <c r="I241" s="302"/>
      <c r="J241" s="302"/>
      <c r="K241" s="302"/>
      <c r="L241" s="302"/>
      <c r="M241" s="64"/>
    </row>
    <row r="242" spans="1:13" s="65" customFormat="1" ht="12.95" customHeight="1" thickBot="1">
      <c r="A242" s="66"/>
      <c r="B242" s="67"/>
      <c r="C242" s="67"/>
      <c r="D242" s="67"/>
      <c r="E242" s="67"/>
      <c r="F242" s="67"/>
      <c r="G242" s="68"/>
      <c r="H242" s="69"/>
      <c r="I242" s="70"/>
      <c r="J242" s="290"/>
      <c r="K242" s="68" t="s">
        <v>15</v>
      </c>
      <c r="L242" s="67">
        <f>L202+1</f>
        <v>9</v>
      </c>
      <c r="M242" s="64"/>
    </row>
    <row r="243" spans="1:13" s="65" customFormat="1" ht="12.95" customHeight="1" thickBot="1">
      <c r="A243" s="72" t="s">
        <v>16</v>
      </c>
      <c r="B243" s="303" t="s">
        <v>17</v>
      </c>
      <c r="C243" s="304"/>
      <c r="D243" s="305"/>
      <c r="E243" s="303" t="s">
        <v>18</v>
      </c>
      <c r="F243" s="305"/>
      <c r="G243" s="73" t="s">
        <v>19</v>
      </c>
      <c r="H243" s="74" t="s">
        <v>20</v>
      </c>
      <c r="I243" s="75" t="s">
        <v>21</v>
      </c>
      <c r="J243" s="291" t="s">
        <v>22</v>
      </c>
      <c r="K243" s="77" t="s">
        <v>23</v>
      </c>
      <c r="L243" s="78"/>
      <c r="M243" s="64"/>
    </row>
    <row r="244" spans="1:13" s="65" customFormat="1" ht="12.95" customHeight="1" thickTop="1">
      <c r="A244" s="67"/>
      <c r="B244" s="79"/>
      <c r="C244" s="67"/>
      <c r="D244" s="80"/>
      <c r="E244" s="79"/>
      <c r="F244" s="80"/>
      <c r="G244" s="68"/>
      <c r="H244" s="81"/>
      <c r="I244" s="82"/>
      <c r="J244" s="292"/>
      <c r="K244" s="84"/>
      <c r="L244" s="85"/>
      <c r="M244" s="64"/>
    </row>
    <row r="245" spans="1:13" s="65" customFormat="1" ht="12.95" customHeight="1">
      <c r="A245" s="37"/>
      <c r="B245" s="19"/>
      <c r="C245" s="27" t="s">
        <v>317</v>
      </c>
      <c r="D245" s="89"/>
      <c r="E245" s="87" t="s">
        <v>439</v>
      </c>
      <c r="F245" s="89" t="s">
        <v>389</v>
      </c>
      <c r="G245" s="90">
        <v>5.9</v>
      </c>
      <c r="H245" s="91" t="s">
        <v>38</v>
      </c>
      <c r="I245" s="92"/>
      <c r="J245" s="230"/>
      <c r="K245" s="94"/>
      <c r="L245" s="95"/>
      <c r="M245" s="64"/>
    </row>
    <row r="246" spans="1:13" s="65" customFormat="1" ht="12.95" customHeight="1">
      <c r="A246" s="67"/>
      <c r="B246" s="96"/>
      <c r="C246" s="97"/>
      <c r="D246" s="98"/>
      <c r="E246" s="96"/>
      <c r="F246" s="97"/>
      <c r="G246" s="99"/>
      <c r="H246" s="100"/>
      <c r="I246" s="101"/>
      <c r="J246" s="292"/>
      <c r="K246" s="103"/>
      <c r="L246" s="67"/>
      <c r="M246" s="64"/>
    </row>
    <row r="247" spans="1:13" s="65" customFormat="1" ht="12.95" customHeight="1">
      <c r="A247" s="86"/>
      <c r="B247" s="87"/>
      <c r="C247" s="213" t="s">
        <v>319</v>
      </c>
      <c r="D247" s="136"/>
      <c r="E247" s="141" t="s">
        <v>440</v>
      </c>
      <c r="F247" s="212" t="s">
        <v>389</v>
      </c>
      <c r="G247" s="297">
        <v>5.9</v>
      </c>
      <c r="H247" s="140" t="s">
        <v>38</v>
      </c>
      <c r="I247" s="203"/>
      <c r="J247" s="230"/>
      <c r="K247" s="107"/>
      <c r="L247" s="104"/>
      <c r="M247" s="64"/>
    </row>
    <row r="248" spans="1:13" s="65" customFormat="1" ht="12.95" customHeight="1">
      <c r="A248" s="67"/>
      <c r="B248" s="96"/>
      <c r="C248" s="131"/>
      <c r="D248" s="54"/>
      <c r="E248" s="53"/>
      <c r="F248" s="130"/>
      <c r="G248" s="245"/>
      <c r="H248" s="129"/>
      <c r="I248" s="204"/>
      <c r="J248" s="292"/>
      <c r="K248" s="110"/>
      <c r="L248" s="67"/>
      <c r="M248" s="64"/>
    </row>
    <row r="249" spans="1:13" s="65" customFormat="1" ht="12.95" customHeight="1">
      <c r="A249" s="86"/>
      <c r="B249" s="87"/>
      <c r="C249" s="138" t="s">
        <v>327</v>
      </c>
      <c r="D249" s="136"/>
      <c r="E249" s="141" t="s">
        <v>441</v>
      </c>
      <c r="F249" s="139"/>
      <c r="G249" s="260">
        <v>22</v>
      </c>
      <c r="H249" s="140" t="s">
        <v>45</v>
      </c>
      <c r="I249" s="203"/>
      <c r="J249" s="230"/>
      <c r="K249" s="107"/>
      <c r="L249" s="104"/>
      <c r="M249" s="64"/>
    </row>
    <row r="250" spans="1:13" s="65" customFormat="1" ht="12.95" customHeight="1">
      <c r="A250" s="67"/>
      <c r="B250" s="96"/>
      <c r="C250" s="131"/>
      <c r="D250" s="54"/>
      <c r="E250" s="53"/>
      <c r="F250" s="130"/>
      <c r="G250" s="245"/>
      <c r="H250" s="129"/>
      <c r="I250" s="204"/>
      <c r="J250" s="292"/>
      <c r="K250" s="110"/>
      <c r="L250" s="67"/>
      <c r="M250" s="64"/>
    </row>
    <row r="251" spans="1:13" s="65" customFormat="1" ht="12.95" customHeight="1">
      <c r="A251" s="86"/>
      <c r="B251" s="87"/>
      <c r="C251" s="138"/>
      <c r="D251" s="136"/>
      <c r="E251" s="141"/>
      <c r="F251" s="212"/>
      <c r="G251" s="260"/>
      <c r="H251" s="140"/>
      <c r="I251" s="203"/>
      <c r="J251" s="230"/>
      <c r="K251" s="107"/>
      <c r="L251" s="104"/>
      <c r="M251" s="64"/>
    </row>
    <row r="252" spans="1:13" s="65" customFormat="1" ht="12.95" customHeight="1">
      <c r="A252" s="67"/>
      <c r="B252" s="96"/>
      <c r="C252" s="206"/>
      <c r="D252" s="142"/>
      <c r="E252" s="143"/>
      <c r="F252" s="134"/>
      <c r="G252" s="245"/>
      <c r="H252" s="129"/>
      <c r="I252" s="204"/>
      <c r="J252" s="292"/>
      <c r="K252" s="110"/>
      <c r="L252" s="67"/>
      <c r="M252" s="64"/>
    </row>
    <row r="253" spans="1:13" s="65" customFormat="1" ht="12.95" customHeight="1">
      <c r="A253" s="86"/>
      <c r="B253" s="87"/>
      <c r="C253" s="207"/>
      <c r="D253" s="136"/>
      <c r="E253" s="144"/>
      <c r="F253" s="135"/>
      <c r="G253" s="241"/>
      <c r="H253" s="140"/>
      <c r="I253" s="113"/>
      <c r="J253" s="230"/>
      <c r="K253" s="107"/>
      <c r="L253" s="104"/>
      <c r="M253" s="64"/>
    </row>
    <row r="254" spans="1:13" s="65" customFormat="1" ht="12.95" customHeight="1">
      <c r="A254" s="67"/>
      <c r="B254" s="96"/>
      <c r="C254" s="67"/>
      <c r="D254" s="98"/>
      <c r="E254" s="96"/>
      <c r="F254" s="97"/>
      <c r="G254" s="261"/>
      <c r="H254" s="100"/>
      <c r="I254" s="101"/>
      <c r="J254" s="292"/>
      <c r="K254" s="110"/>
      <c r="L254" s="67"/>
      <c r="M254" s="64"/>
    </row>
    <row r="255" spans="1:13" s="65" customFormat="1" ht="12.95" customHeight="1">
      <c r="A255" s="86"/>
      <c r="B255" s="111"/>
      <c r="C255" s="88"/>
      <c r="D255" s="89"/>
      <c r="E255" s="87"/>
      <c r="F255" s="89"/>
      <c r="G255" s="122"/>
      <c r="H255" s="105"/>
      <c r="I255" s="106"/>
      <c r="J255" s="230"/>
      <c r="K255" s="115"/>
      <c r="L255" s="104"/>
      <c r="M255" s="64"/>
    </row>
    <row r="256" spans="1:13" s="65" customFormat="1" ht="12.95" customHeight="1">
      <c r="A256" s="67"/>
      <c r="B256" s="96"/>
      <c r="C256" s="97"/>
      <c r="D256" s="98"/>
      <c r="E256" s="96"/>
      <c r="F256" s="98"/>
      <c r="G256" s="262"/>
      <c r="H256" s="99"/>
      <c r="I256" s="109"/>
      <c r="J256" s="292"/>
      <c r="K256" s="110"/>
      <c r="L256" s="67"/>
      <c r="M256" s="64"/>
    </row>
    <row r="257" spans="1:13" s="65" customFormat="1" ht="12.95" customHeight="1">
      <c r="A257" s="86"/>
      <c r="B257" s="111"/>
      <c r="C257" s="104"/>
      <c r="D257" s="89"/>
      <c r="E257" s="87"/>
      <c r="F257" s="89"/>
      <c r="G257" s="263"/>
      <c r="H257" s="105"/>
      <c r="I257" s="113"/>
      <c r="J257" s="230"/>
      <c r="K257" s="115"/>
      <c r="L257" s="104"/>
      <c r="M257" s="64"/>
    </row>
    <row r="258" spans="1:13" s="65" customFormat="1" ht="12.95" customHeight="1">
      <c r="A258" s="67"/>
      <c r="B258" s="96"/>
      <c r="C258" s="67"/>
      <c r="D258" s="98"/>
      <c r="E258" s="96"/>
      <c r="F258" s="97"/>
      <c r="G258" s="264"/>
      <c r="H258" s="100"/>
      <c r="I258" s="254"/>
      <c r="J258" s="292"/>
      <c r="K258" s="103"/>
      <c r="L258" s="67"/>
      <c r="M258" s="64"/>
    </row>
    <row r="259" spans="1:13" s="65" customFormat="1" ht="12.95" customHeight="1">
      <c r="A259" s="104"/>
      <c r="B259" s="87"/>
      <c r="C259" s="88"/>
      <c r="D259" s="89"/>
      <c r="E259" s="87"/>
      <c r="F259" s="215"/>
      <c r="G259" s="263"/>
      <c r="H259" s="105"/>
      <c r="I259" s="230"/>
      <c r="J259" s="230"/>
      <c r="K259" s="115"/>
      <c r="L259" s="104"/>
      <c r="M259" s="64"/>
    </row>
    <row r="260" spans="1:13" s="65" customFormat="1" ht="12.95" customHeight="1">
      <c r="A260" s="67"/>
      <c r="B260" s="96"/>
      <c r="C260" s="67"/>
      <c r="D260" s="98"/>
      <c r="E260" s="96"/>
      <c r="F260" s="97"/>
      <c r="G260" s="261"/>
      <c r="H260" s="99"/>
      <c r="I260" s="101"/>
      <c r="J260" s="292"/>
      <c r="K260" s="110"/>
      <c r="L260" s="67"/>
      <c r="M260" s="64"/>
    </row>
    <row r="261" spans="1:13" s="65" customFormat="1" ht="12.95" customHeight="1">
      <c r="A261" s="104"/>
      <c r="B261" s="87"/>
      <c r="C261" s="88"/>
      <c r="D261" s="89"/>
      <c r="E261" s="87"/>
      <c r="F261" s="215"/>
      <c r="G261" s="122"/>
      <c r="H261" s="105"/>
      <c r="I261" s="106"/>
      <c r="J261" s="230"/>
      <c r="K261" s="115"/>
      <c r="L261" s="104"/>
      <c r="M261" s="64"/>
    </row>
    <row r="262" spans="1:13" s="65" customFormat="1" ht="12.95" customHeight="1">
      <c r="A262" s="67"/>
      <c r="B262" s="96"/>
      <c r="C262" s="67"/>
      <c r="D262" s="98"/>
      <c r="E262" s="96"/>
      <c r="F262" s="98"/>
      <c r="G262" s="262"/>
      <c r="H262" s="99"/>
      <c r="I262" s="109"/>
      <c r="J262" s="292"/>
      <c r="K262" s="110"/>
      <c r="L262" s="67"/>
      <c r="M262" s="64"/>
    </row>
    <row r="263" spans="1:13" s="65" customFormat="1" ht="12.95" customHeight="1">
      <c r="A263" s="104"/>
      <c r="B263" s="87"/>
      <c r="C263" s="88"/>
      <c r="D263" s="89"/>
      <c r="E263" s="87"/>
      <c r="F263" s="89"/>
      <c r="G263" s="263"/>
      <c r="H263" s="105"/>
      <c r="I263" s="113"/>
      <c r="J263" s="230"/>
      <c r="K263" s="115"/>
      <c r="L263" s="95"/>
      <c r="M263" s="64"/>
    </row>
    <row r="264" spans="1:13" s="65" customFormat="1" ht="12.95" customHeight="1">
      <c r="A264" s="67"/>
      <c r="B264" s="96"/>
      <c r="C264" s="67"/>
      <c r="D264" s="98"/>
      <c r="E264" s="96"/>
      <c r="F264" s="98"/>
      <c r="G264" s="262"/>
      <c r="H264" s="99"/>
      <c r="I264" s="109"/>
      <c r="J264" s="292"/>
      <c r="K264" s="110"/>
      <c r="L264" s="67"/>
      <c r="M264" s="64"/>
    </row>
    <row r="265" spans="1:13" s="65" customFormat="1" ht="12.95" customHeight="1">
      <c r="A265" s="104"/>
      <c r="B265" s="87"/>
      <c r="C265" s="88"/>
      <c r="D265" s="89"/>
      <c r="E265" s="248"/>
      <c r="F265" s="229"/>
      <c r="G265" s="263"/>
      <c r="H265" s="105"/>
      <c r="I265" s="113"/>
      <c r="J265" s="230"/>
      <c r="K265" s="115"/>
      <c r="L265" s="95"/>
      <c r="M265" s="64"/>
    </row>
    <row r="266" spans="1:13" s="65" customFormat="1" ht="12.95" customHeight="1">
      <c r="A266" s="67"/>
      <c r="B266" s="96"/>
      <c r="C266" s="67"/>
      <c r="D266" s="98"/>
      <c r="E266" s="96"/>
      <c r="F266" s="97"/>
      <c r="G266" s="101"/>
      <c r="H266" s="68"/>
      <c r="I266" s="101"/>
      <c r="J266" s="292"/>
      <c r="K266" s="110"/>
      <c r="L266" s="67"/>
      <c r="M266" s="64"/>
    </row>
    <row r="267" spans="1:13" s="65" customFormat="1" ht="12.95" customHeight="1">
      <c r="A267" s="104"/>
      <c r="B267" s="87"/>
      <c r="C267" s="88"/>
      <c r="D267" s="89"/>
      <c r="E267" s="87"/>
      <c r="F267" s="89"/>
      <c r="G267" s="263"/>
      <c r="H267" s="91"/>
      <c r="I267" s="92"/>
      <c r="J267" s="230"/>
      <c r="K267" s="115"/>
      <c r="L267" s="104"/>
      <c r="M267" s="64"/>
    </row>
    <row r="268" spans="1:13" s="65" customFormat="1" ht="12.95" customHeight="1">
      <c r="A268" s="67"/>
      <c r="B268" s="96"/>
      <c r="C268" s="206"/>
      <c r="D268" s="142"/>
      <c r="E268" s="143"/>
      <c r="F268" s="134"/>
      <c r="G268" s="245"/>
      <c r="H268" s="129"/>
      <c r="I268" s="101"/>
      <c r="J268" s="292"/>
      <c r="K268" s="110"/>
      <c r="L268" s="67"/>
      <c r="M268" s="64"/>
    </row>
    <row r="269" spans="1:13" s="65" customFormat="1" ht="12.95" customHeight="1">
      <c r="A269" s="104"/>
      <c r="B269" s="87"/>
      <c r="C269" s="207"/>
      <c r="D269" s="136"/>
      <c r="E269" s="144"/>
      <c r="F269" s="212"/>
      <c r="G269" s="241"/>
      <c r="H269" s="140"/>
      <c r="I269" s="92"/>
      <c r="J269" s="230"/>
      <c r="K269" s="115"/>
      <c r="L269" s="104"/>
      <c r="M269" s="64"/>
    </row>
    <row r="270" spans="1:13" s="65" customFormat="1" ht="12.95" customHeight="1">
      <c r="A270" s="67"/>
      <c r="B270" s="96"/>
      <c r="C270" s="67"/>
      <c r="D270" s="98"/>
      <c r="E270" s="96"/>
      <c r="F270" s="98"/>
      <c r="G270" s="262"/>
      <c r="H270" s="99"/>
      <c r="I270" s="109"/>
      <c r="J270" s="292"/>
      <c r="K270" s="110"/>
      <c r="L270" s="67"/>
      <c r="M270" s="64"/>
    </row>
    <row r="271" spans="1:13" s="65" customFormat="1" ht="12.95" customHeight="1">
      <c r="A271" s="104"/>
      <c r="B271" s="87"/>
      <c r="C271" s="88"/>
      <c r="D271" s="89"/>
      <c r="E271" s="87"/>
      <c r="F271" s="89"/>
      <c r="G271" s="260"/>
      <c r="H271" s="140"/>
      <c r="I271" s="203"/>
      <c r="J271" s="230"/>
      <c r="K271" s="115"/>
      <c r="L271" s="104"/>
      <c r="M271" s="64"/>
    </row>
    <row r="272" spans="1:13" s="65" customFormat="1" ht="12.95" customHeight="1">
      <c r="A272" s="67"/>
      <c r="B272" s="96"/>
      <c r="C272" s="67"/>
      <c r="D272" s="98"/>
      <c r="E272" s="96"/>
      <c r="F272" s="97"/>
      <c r="G272" s="245"/>
      <c r="H272" s="129"/>
      <c r="I272" s="204"/>
      <c r="J272" s="292"/>
      <c r="K272" s="110"/>
      <c r="L272" s="67"/>
      <c r="M272" s="64"/>
    </row>
    <row r="273" spans="1:13" s="65" customFormat="1" ht="12.95" customHeight="1">
      <c r="A273" s="104"/>
      <c r="B273" s="87"/>
      <c r="C273" s="88"/>
      <c r="D273" s="89"/>
      <c r="E273" s="87"/>
      <c r="F273" s="89"/>
      <c r="G273" s="241"/>
      <c r="H273" s="140"/>
      <c r="I273" s="113"/>
      <c r="J273" s="230"/>
      <c r="K273" s="115"/>
      <c r="L273" s="104"/>
      <c r="M273" s="64"/>
    </row>
    <row r="274" spans="1:13" s="65" customFormat="1" ht="12.95" customHeight="1">
      <c r="A274" s="67"/>
      <c r="B274" s="96"/>
      <c r="C274" s="67"/>
      <c r="D274" s="98"/>
      <c r="E274" s="96"/>
      <c r="F274" s="97"/>
      <c r="G274" s="245"/>
      <c r="H274" s="129"/>
      <c r="I274" s="106"/>
      <c r="J274" s="292"/>
      <c r="K274" s="110"/>
      <c r="L274" s="67"/>
      <c r="M274" s="64"/>
    </row>
    <row r="275" spans="1:13" s="65" customFormat="1" ht="12.95" customHeight="1">
      <c r="A275" s="104"/>
      <c r="B275" s="87"/>
      <c r="C275" s="88"/>
      <c r="D275" s="89"/>
      <c r="E275" s="87"/>
      <c r="F275" s="89"/>
      <c r="G275" s="241"/>
      <c r="H275" s="140"/>
      <c r="I275" s="113"/>
      <c r="J275" s="230"/>
      <c r="K275" s="239"/>
      <c r="L275" s="104"/>
      <c r="M275" s="64"/>
    </row>
    <row r="276" spans="1:13" s="65" customFormat="1" ht="12.95" customHeight="1">
      <c r="A276" s="67"/>
      <c r="B276" s="96"/>
      <c r="C276" s="97"/>
      <c r="D276" s="98"/>
      <c r="E276" s="96"/>
      <c r="F276" s="97"/>
      <c r="G276" s="261"/>
      <c r="H276" s="100"/>
      <c r="I276" s="101"/>
      <c r="J276" s="292"/>
      <c r="K276" s="110"/>
      <c r="L276" s="67"/>
      <c r="M276" s="64"/>
    </row>
    <row r="277" spans="1:13" s="65" customFormat="1" ht="12.95" customHeight="1">
      <c r="A277" s="104"/>
      <c r="B277" s="87"/>
      <c r="C277" s="104" t="s">
        <v>0</v>
      </c>
      <c r="D277" s="89"/>
      <c r="E277" s="87"/>
      <c r="F277" s="89"/>
      <c r="G277" s="112"/>
      <c r="H277" s="91"/>
      <c r="I277" s="113"/>
      <c r="J277" s="230"/>
      <c r="K277" s="115"/>
      <c r="L277" s="104"/>
      <c r="M277" s="64"/>
    </row>
    <row r="278" spans="1:13" s="65" customFormat="1" ht="12.95" customHeight="1">
      <c r="A278" s="67"/>
      <c r="B278" s="96"/>
      <c r="C278" s="97"/>
      <c r="D278" s="98"/>
      <c r="E278" s="96"/>
      <c r="F278" s="97"/>
      <c r="G278" s="132"/>
      <c r="H278" s="99"/>
      <c r="I278" s="101"/>
      <c r="J278" s="101"/>
      <c r="K278" s="110"/>
      <c r="L278" s="67"/>
      <c r="M278" s="64"/>
    </row>
    <row r="279" spans="1:13" s="65" customFormat="1" ht="12.95" customHeight="1" thickBot="1">
      <c r="A279" s="66"/>
      <c r="B279" s="117"/>
      <c r="C279" s="126"/>
      <c r="D279" s="118"/>
      <c r="E279" s="117"/>
      <c r="F279" s="118"/>
      <c r="G279" s="127"/>
      <c r="H279" s="124"/>
      <c r="I279" s="125"/>
      <c r="J279" s="293"/>
      <c r="K279" s="120"/>
      <c r="L279" s="66"/>
      <c r="M279" s="64"/>
    </row>
    <row r="280" spans="1:13" s="65" customFormat="1" ht="12.75" customHeight="1">
      <c r="A280" s="67"/>
      <c r="B280" s="68"/>
      <c r="C280" s="121"/>
      <c r="D280" s="67"/>
      <c r="E280" s="67"/>
      <c r="F280" s="67"/>
      <c r="G280" s="68"/>
      <c r="H280" s="69"/>
      <c r="I280" s="122"/>
      <c r="J280" s="240"/>
      <c r="K280" s="123"/>
      <c r="L280" s="67"/>
      <c r="M280" s="64"/>
    </row>
    <row r="281" spans="1:13" s="65" customFormat="1" ht="12.95" customHeight="1">
      <c r="A281" s="302" t="s">
        <v>488</v>
      </c>
      <c r="B281" s="302"/>
      <c r="C281" s="302"/>
      <c r="D281" s="302"/>
      <c r="E281" s="302"/>
      <c r="F281" s="302"/>
      <c r="G281" s="302"/>
      <c r="H281" s="302"/>
      <c r="I281" s="302"/>
      <c r="J281" s="302"/>
      <c r="K281" s="302"/>
      <c r="L281" s="302"/>
      <c r="M281" s="64"/>
    </row>
    <row r="282" spans="1:13" s="65" customFormat="1" ht="12.95" customHeight="1" thickBot="1">
      <c r="A282" s="66"/>
      <c r="B282" s="67"/>
      <c r="C282" s="67"/>
      <c r="D282" s="67"/>
      <c r="E282" s="67"/>
      <c r="F282" s="67"/>
      <c r="G282" s="68"/>
      <c r="H282" s="69"/>
      <c r="I282" s="70"/>
      <c r="J282" s="290"/>
      <c r="K282" s="68" t="s">
        <v>15</v>
      </c>
      <c r="L282" s="67">
        <f>L242+1</f>
        <v>10</v>
      </c>
      <c r="M282" s="64"/>
    </row>
    <row r="283" spans="1:13" s="65" customFormat="1" ht="12.95" customHeight="1" thickBot="1">
      <c r="A283" s="72" t="s">
        <v>16</v>
      </c>
      <c r="B283" s="303" t="s">
        <v>17</v>
      </c>
      <c r="C283" s="304"/>
      <c r="D283" s="305"/>
      <c r="E283" s="303" t="s">
        <v>18</v>
      </c>
      <c r="F283" s="305"/>
      <c r="G283" s="73" t="s">
        <v>19</v>
      </c>
      <c r="H283" s="74" t="s">
        <v>20</v>
      </c>
      <c r="I283" s="75" t="s">
        <v>21</v>
      </c>
      <c r="J283" s="291" t="s">
        <v>22</v>
      </c>
      <c r="K283" s="77" t="s">
        <v>23</v>
      </c>
      <c r="L283" s="78"/>
      <c r="M283" s="64"/>
    </row>
    <row r="284" spans="1:13" s="65" customFormat="1" ht="12.95" customHeight="1" thickTop="1">
      <c r="A284" s="67"/>
      <c r="B284" s="79"/>
      <c r="C284" s="67"/>
      <c r="D284" s="80"/>
      <c r="E284" s="79"/>
      <c r="F284" s="80"/>
      <c r="G284" s="68"/>
      <c r="H284" s="81"/>
      <c r="I284" s="82"/>
      <c r="J284" s="292"/>
      <c r="K284" s="84"/>
      <c r="L284" s="85"/>
      <c r="M284" s="64"/>
    </row>
    <row r="285" spans="1:13" s="65" customFormat="1" ht="12.95" customHeight="1">
      <c r="A285" s="37" t="s">
        <v>43</v>
      </c>
      <c r="B285" s="19"/>
      <c r="C285" s="27" t="s">
        <v>404</v>
      </c>
      <c r="D285" s="89"/>
      <c r="E285" s="87"/>
      <c r="F285" s="89"/>
      <c r="G285" s="90"/>
      <c r="H285" s="91"/>
      <c r="I285" s="92"/>
      <c r="J285" s="230"/>
      <c r="K285" s="94"/>
      <c r="L285" s="95"/>
      <c r="M285" s="64"/>
    </row>
    <row r="286" spans="1:13" s="65" customFormat="1" ht="12.95" customHeight="1">
      <c r="A286" s="67"/>
      <c r="B286" s="96"/>
      <c r="C286" s="67"/>
      <c r="D286" s="54"/>
      <c r="E286" s="53"/>
      <c r="F286" s="130"/>
      <c r="G286" s="246"/>
      <c r="H286" s="129"/>
      <c r="I286" s="204"/>
      <c r="J286" s="292"/>
      <c r="K286" s="103"/>
      <c r="L286" s="67"/>
      <c r="M286" s="64"/>
    </row>
    <row r="287" spans="1:13" s="65" customFormat="1" ht="12.95" customHeight="1">
      <c r="A287" s="37"/>
      <c r="B287" s="19"/>
      <c r="C287" s="27" t="s">
        <v>464</v>
      </c>
      <c r="D287" s="137"/>
      <c r="E287" s="141" t="s">
        <v>477</v>
      </c>
      <c r="F287" s="139"/>
      <c r="G287" s="241">
        <v>1</v>
      </c>
      <c r="H287" s="140" t="s">
        <v>466</v>
      </c>
      <c r="I287" s="203"/>
      <c r="J287" s="230"/>
      <c r="K287" s="107"/>
      <c r="L287" s="104"/>
      <c r="M287" s="64"/>
    </row>
    <row r="288" spans="1:13" s="65" customFormat="1" ht="12.95" customHeight="1">
      <c r="A288" s="67"/>
      <c r="B288" s="96"/>
      <c r="C288" s="97"/>
      <c r="D288" s="235"/>
      <c r="E288" s="96"/>
      <c r="F288" s="130"/>
      <c r="G288" s="132"/>
      <c r="H288" s="100"/>
      <c r="I288" s="204"/>
      <c r="J288" s="292"/>
      <c r="K288" s="110"/>
      <c r="L288" s="67"/>
      <c r="M288" s="64"/>
    </row>
    <row r="289" spans="1:13" s="65" customFormat="1" ht="12.95" customHeight="1">
      <c r="A289" s="37"/>
      <c r="B289" s="19"/>
      <c r="C289" s="27" t="s">
        <v>464</v>
      </c>
      <c r="D289" s="137"/>
      <c r="E289" s="141" t="s">
        <v>478</v>
      </c>
      <c r="F289" s="139"/>
      <c r="G289" s="244">
        <v>1</v>
      </c>
      <c r="H289" s="105" t="s">
        <v>466</v>
      </c>
      <c r="I289" s="203"/>
      <c r="J289" s="230"/>
      <c r="K289" s="107"/>
      <c r="L289" s="104"/>
      <c r="M289" s="64"/>
    </row>
    <row r="290" spans="1:13" s="65" customFormat="1" ht="12.95" customHeight="1">
      <c r="A290" s="67"/>
      <c r="B290" s="96"/>
      <c r="C290" s="235"/>
      <c r="D290" s="235"/>
      <c r="E290" s="96"/>
      <c r="F290" s="130"/>
      <c r="G290" s="245"/>
      <c r="H290" s="129"/>
      <c r="I290" s="204"/>
      <c r="J290" s="292"/>
      <c r="K290" s="110"/>
      <c r="L290" s="67"/>
      <c r="M290" s="64"/>
    </row>
    <row r="291" spans="1:13" s="65" customFormat="1" ht="12.95" customHeight="1">
      <c r="A291" s="86"/>
      <c r="B291" s="87"/>
      <c r="C291" s="138" t="s">
        <v>464</v>
      </c>
      <c r="D291" s="137"/>
      <c r="E291" s="146" t="s">
        <v>479</v>
      </c>
      <c r="F291" s="139"/>
      <c r="G291" s="244">
        <v>1</v>
      </c>
      <c r="H291" s="105" t="s">
        <v>466</v>
      </c>
      <c r="I291" s="113"/>
      <c r="J291" s="230"/>
      <c r="K291" s="107"/>
      <c r="L291" s="104"/>
      <c r="M291" s="64"/>
    </row>
    <row r="292" spans="1:13" s="65" customFormat="1" ht="12.95" customHeight="1">
      <c r="A292" s="67"/>
      <c r="B292" s="96"/>
      <c r="C292" s="131"/>
      <c r="D292" s="53"/>
      <c r="E292" s="52"/>
      <c r="F292" s="134"/>
      <c r="G292" s="210"/>
      <c r="H292" s="129"/>
      <c r="I292" s="106"/>
      <c r="J292" s="292"/>
      <c r="K292" s="110"/>
      <c r="L292" s="67"/>
      <c r="M292" s="64"/>
    </row>
    <row r="293" spans="1:13" s="65" customFormat="1" ht="12.95" customHeight="1">
      <c r="A293" s="86"/>
      <c r="B293" s="87"/>
      <c r="C293" s="138" t="s">
        <v>464</v>
      </c>
      <c r="D293" s="137"/>
      <c r="E293" s="141" t="s">
        <v>480</v>
      </c>
      <c r="F293" s="139"/>
      <c r="G293" s="241">
        <v>1</v>
      </c>
      <c r="H293" s="140" t="s">
        <v>466</v>
      </c>
      <c r="I293" s="113"/>
      <c r="J293" s="230"/>
      <c r="K293" s="115"/>
      <c r="L293" s="104"/>
      <c r="M293" s="64"/>
    </row>
    <row r="294" spans="1:13" s="65" customFormat="1" ht="12.95" customHeight="1">
      <c r="A294" s="67"/>
      <c r="B294" s="96"/>
      <c r="C294" s="131"/>
      <c r="D294" s="53"/>
      <c r="E294" s="52"/>
      <c r="F294" s="97"/>
      <c r="G294" s="132"/>
      <c r="H294" s="100"/>
      <c r="I294" s="101"/>
      <c r="J294" s="292"/>
      <c r="K294" s="110"/>
      <c r="L294" s="67"/>
      <c r="M294" s="64"/>
    </row>
    <row r="295" spans="1:13" s="65" customFormat="1" ht="12.95" customHeight="1">
      <c r="A295" s="86"/>
      <c r="B295" s="111"/>
      <c r="C295" s="257" t="s">
        <v>464</v>
      </c>
      <c r="D295" s="257"/>
      <c r="E295" s="208" t="s">
        <v>481</v>
      </c>
      <c r="F295" s="202"/>
      <c r="G295" s="116">
        <v>1</v>
      </c>
      <c r="H295" s="105" t="s">
        <v>466</v>
      </c>
      <c r="I295" s="230"/>
      <c r="J295" s="230"/>
      <c r="K295" s="115"/>
      <c r="L295" s="104"/>
      <c r="M295" s="64"/>
    </row>
    <row r="296" spans="1:13" s="65" customFormat="1" ht="12.95" customHeight="1">
      <c r="A296" s="67"/>
      <c r="B296" s="96"/>
      <c r="C296" s="131"/>
      <c r="D296" s="53"/>
      <c r="E296" s="52"/>
      <c r="F296" s="97"/>
      <c r="G296" s="132"/>
      <c r="H296" s="99"/>
      <c r="I296" s="101"/>
      <c r="J296" s="292"/>
      <c r="K296" s="110"/>
      <c r="L296" s="67"/>
      <c r="M296" s="64"/>
    </row>
    <row r="297" spans="1:13" s="65" customFormat="1" ht="12.95" customHeight="1">
      <c r="A297" s="86"/>
      <c r="B297" s="111"/>
      <c r="C297" s="138" t="s">
        <v>464</v>
      </c>
      <c r="D297" s="257"/>
      <c r="E297" s="208" t="s">
        <v>482</v>
      </c>
      <c r="F297" s="202"/>
      <c r="G297" s="244">
        <v>1</v>
      </c>
      <c r="H297" s="105" t="s">
        <v>466</v>
      </c>
      <c r="I297" s="106"/>
      <c r="J297" s="230"/>
      <c r="K297" s="115"/>
      <c r="L297" s="104"/>
      <c r="M297" s="64"/>
    </row>
    <row r="298" spans="1:13" s="65" customFormat="1" ht="12.95" customHeight="1">
      <c r="A298" s="67"/>
      <c r="B298" s="96"/>
      <c r="C298" s="97"/>
      <c r="D298" s="97"/>
      <c r="E298" s="96"/>
      <c r="F298" s="97"/>
      <c r="G298" s="247"/>
      <c r="H298" s="99"/>
      <c r="I298" s="109"/>
      <c r="J298" s="292"/>
      <c r="K298" s="103"/>
      <c r="L298" s="67"/>
      <c r="M298" s="64"/>
    </row>
    <row r="299" spans="1:13" s="65" customFormat="1" ht="12.95" customHeight="1">
      <c r="A299" s="104"/>
      <c r="B299" s="87"/>
      <c r="C299" s="88" t="s">
        <v>464</v>
      </c>
      <c r="D299" s="104"/>
      <c r="E299" s="87" t="s">
        <v>483</v>
      </c>
      <c r="F299" s="89"/>
      <c r="G299" s="218">
        <v>1</v>
      </c>
      <c r="H299" s="140" t="s">
        <v>466</v>
      </c>
      <c r="I299" s="203"/>
      <c r="J299" s="230"/>
      <c r="K299" s="115"/>
      <c r="L299" s="104"/>
      <c r="M299" s="64"/>
    </row>
    <row r="300" spans="1:13" s="65" customFormat="1" ht="12.95" customHeight="1">
      <c r="A300" s="67"/>
      <c r="B300" s="96"/>
      <c r="C300" s="97"/>
      <c r="D300" s="97"/>
      <c r="E300" s="96"/>
      <c r="F300" s="98"/>
      <c r="G300" s="108"/>
      <c r="H300" s="99"/>
      <c r="I300" s="109"/>
      <c r="J300" s="292"/>
      <c r="K300" s="103"/>
      <c r="L300" s="67"/>
      <c r="M300" s="64"/>
    </row>
    <row r="301" spans="1:13" s="65" customFormat="1" ht="12.95" customHeight="1">
      <c r="A301" s="104"/>
      <c r="B301" s="87"/>
      <c r="C301" s="88" t="s">
        <v>473</v>
      </c>
      <c r="D301" s="104"/>
      <c r="E301" s="87"/>
      <c r="F301" s="89"/>
      <c r="G301" s="216">
        <v>3</v>
      </c>
      <c r="H301" s="140" t="s">
        <v>38</v>
      </c>
      <c r="I301" s="203"/>
      <c r="J301" s="230"/>
      <c r="K301" s="115"/>
      <c r="L301" s="104"/>
      <c r="M301" s="64"/>
    </row>
    <row r="302" spans="1:13" s="65" customFormat="1" ht="12.95" customHeight="1">
      <c r="A302" s="67"/>
      <c r="B302" s="96"/>
      <c r="C302" s="67"/>
      <c r="D302" s="98"/>
      <c r="E302" s="96"/>
      <c r="F302" s="97"/>
      <c r="G302" s="210"/>
      <c r="H302" s="129"/>
      <c r="I302" s="204"/>
      <c r="J302" s="292"/>
      <c r="K302" s="110"/>
      <c r="L302" s="67"/>
      <c r="M302" s="64"/>
    </row>
    <row r="303" spans="1:13" s="65" customFormat="1" ht="12.95" customHeight="1">
      <c r="A303" s="104"/>
      <c r="B303" s="87"/>
      <c r="C303" s="88" t="s">
        <v>475</v>
      </c>
      <c r="D303" s="89"/>
      <c r="E303" s="87" t="s">
        <v>484</v>
      </c>
      <c r="F303" s="89"/>
      <c r="G303" s="220">
        <v>1</v>
      </c>
      <c r="H303" s="140" t="s">
        <v>36</v>
      </c>
      <c r="I303" s="113"/>
      <c r="J303" s="230"/>
      <c r="K303" s="115"/>
      <c r="L303" s="104"/>
      <c r="M303" s="64"/>
    </row>
    <row r="304" spans="1:13" s="65" customFormat="1" ht="12.95" customHeight="1">
      <c r="A304" s="67"/>
      <c r="B304" s="96"/>
      <c r="C304" s="67"/>
      <c r="D304" s="98"/>
      <c r="E304" s="96"/>
      <c r="F304" s="97"/>
      <c r="G304" s="210"/>
      <c r="H304" s="129"/>
      <c r="I304" s="106"/>
      <c r="J304" s="101"/>
      <c r="K304" s="110"/>
      <c r="L304" s="67"/>
      <c r="M304" s="64"/>
    </row>
    <row r="305" spans="1:13" s="65" customFormat="1" ht="12.95" customHeight="1">
      <c r="A305" s="104"/>
      <c r="B305" s="87"/>
      <c r="C305" s="88"/>
      <c r="D305" s="89"/>
      <c r="E305" s="87"/>
      <c r="F305" s="89"/>
      <c r="G305" s="220"/>
      <c r="H305" s="140"/>
      <c r="I305" s="113"/>
      <c r="J305" s="230"/>
      <c r="K305" s="239"/>
      <c r="L305" s="104"/>
      <c r="M305" s="64"/>
    </row>
    <row r="306" spans="1:13" s="65" customFormat="1" ht="12.95" customHeight="1">
      <c r="A306" s="67"/>
      <c r="B306" s="96"/>
      <c r="C306" s="67"/>
      <c r="D306" s="98"/>
      <c r="E306" s="96"/>
      <c r="F306" s="98"/>
      <c r="G306" s="108"/>
      <c r="H306" s="99"/>
      <c r="I306" s="109"/>
      <c r="J306" s="101"/>
      <c r="K306" s="110"/>
      <c r="L306" s="67"/>
      <c r="M306" s="64"/>
    </row>
    <row r="307" spans="1:13" s="65" customFormat="1" ht="12.95" customHeight="1">
      <c r="A307" s="104"/>
      <c r="B307" s="87"/>
      <c r="C307" s="88"/>
      <c r="D307" s="89"/>
      <c r="E307" s="87"/>
      <c r="F307" s="89"/>
      <c r="G307" s="112"/>
      <c r="H307" s="91"/>
      <c r="I307" s="92"/>
      <c r="J307" s="230"/>
      <c r="K307" s="115"/>
      <c r="L307" s="104"/>
      <c r="M307" s="64"/>
    </row>
    <row r="308" spans="1:13" s="65" customFormat="1" ht="12.95" customHeight="1">
      <c r="A308" s="67"/>
      <c r="B308" s="96"/>
      <c r="C308" s="67"/>
      <c r="D308" s="98"/>
      <c r="E308" s="96"/>
      <c r="F308" s="97"/>
      <c r="G308" s="133"/>
      <c r="H308" s="68"/>
      <c r="I308" s="101"/>
      <c r="J308" s="101"/>
      <c r="K308" s="110"/>
      <c r="L308" s="67"/>
      <c r="M308" s="64"/>
    </row>
    <row r="309" spans="1:13" s="65" customFormat="1" ht="12.95" customHeight="1">
      <c r="A309" s="104"/>
      <c r="B309" s="87"/>
      <c r="C309" s="88"/>
      <c r="D309" s="89"/>
      <c r="E309" s="87"/>
      <c r="F309" s="89"/>
      <c r="G309" s="112"/>
      <c r="H309" s="91"/>
      <c r="I309" s="92"/>
      <c r="J309" s="230"/>
      <c r="K309" s="115"/>
      <c r="L309" s="104"/>
      <c r="M309" s="64"/>
    </row>
    <row r="310" spans="1:13" s="65" customFormat="1" ht="12.95" customHeight="1">
      <c r="A310" s="67"/>
      <c r="B310" s="96"/>
      <c r="C310" s="67"/>
      <c r="D310" s="98"/>
      <c r="E310" s="96"/>
      <c r="F310" s="97"/>
      <c r="G310" s="133"/>
      <c r="H310" s="68"/>
      <c r="I310" s="101"/>
      <c r="J310" s="101"/>
      <c r="K310" s="110"/>
      <c r="L310" s="67"/>
      <c r="M310" s="64"/>
    </row>
    <row r="311" spans="1:13" s="65" customFormat="1" ht="12.95" customHeight="1">
      <c r="A311" s="104"/>
      <c r="B311" s="87"/>
      <c r="C311" s="88"/>
      <c r="D311" s="89"/>
      <c r="E311" s="87"/>
      <c r="F311" s="89"/>
      <c r="G311" s="112"/>
      <c r="H311" s="91"/>
      <c r="I311" s="92"/>
      <c r="J311" s="230"/>
      <c r="K311" s="115"/>
      <c r="L311" s="104"/>
      <c r="M311" s="64"/>
    </row>
    <row r="312" spans="1:13" s="65" customFormat="1" ht="12.95" customHeight="1">
      <c r="A312" s="67"/>
      <c r="B312" s="96"/>
      <c r="C312" s="67"/>
      <c r="D312" s="98"/>
      <c r="E312" s="96"/>
      <c r="F312" s="98"/>
      <c r="G312" s="108"/>
      <c r="H312" s="99"/>
      <c r="I312" s="109"/>
      <c r="J312" s="101"/>
      <c r="K312" s="110"/>
      <c r="L312" s="67"/>
      <c r="M312" s="64"/>
    </row>
    <row r="313" spans="1:13" s="65" customFormat="1" ht="12.95" customHeight="1">
      <c r="A313" s="104"/>
      <c r="B313" s="87"/>
      <c r="C313" s="88"/>
      <c r="D313" s="89"/>
      <c r="E313" s="87"/>
      <c r="F313" s="89"/>
      <c r="G313" s="116"/>
      <c r="H313" s="91"/>
      <c r="I313" s="92"/>
      <c r="J313" s="230"/>
      <c r="K313" s="107"/>
      <c r="L313" s="104"/>
      <c r="M313" s="64"/>
    </row>
    <row r="314" spans="1:13" s="65" customFormat="1" ht="12.95" customHeight="1">
      <c r="A314" s="67"/>
      <c r="B314" s="96"/>
      <c r="C314" s="97"/>
      <c r="D314" s="98"/>
      <c r="E314" s="96"/>
      <c r="F314" s="97"/>
      <c r="G314" s="132"/>
      <c r="H314" s="100"/>
      <c r="I314" s="101"/>
      <c r="J314" s="101"/>
      <c r="K314" s="110"/>
      <c r="L314" s="67"/>
      <c r="M314" s="64"/>
    </row>
    <row r="315" spans="1:13" s="65" customFormat="1" ht="12.95" customHeight="1">
      <c r="A315" s="104"/>
      <c r="B315" s="87"/>
      <c r="C315" s="104"/>
      <c r="D315" s="89"/>
      <c r="E315" s="87"/>
      <c r="F315" s="89"/>
      <c r="G315" s="112"/>
      <c r="H315" s="91"/>
      <c r="I315" s="113"/>
      <c r="J315" s="230"/>
      <c r="K315" s="115"/>
      <c r="L315" s="95"/>
      <c r="M315" s="64"/>
    </row>
    <row r="316" spans="1:13" s="65" customFormat="1" ht="12.95" customHeight="1">
      <c r="A316" s="67"/>
      <c r="B316" s="96"/>
      <c r="C316" s="97"/>
      <c r="D316" s="98"/>
      <c r="E316" s="96"/>
      <c r="F316" s="97"/>
      <c r="G316" s="132"/>
      <c r="H316" s="99"/>
      <c r="I316" s="101"/>
      <c r="J316" s="101"/>
      <c r="K316" s="110"/>
      <c r="L316" s="67"/>
      <c r="M316" s="64"/>
    </row>
    <row r="317" spans="1:13" s="65" customFormat="1" ht="12.95" customHeight="1">
      <c r="A317" s="104"/>
      <c r="B317" s="87"/>
      <c r="C317" s="104" t="s">
        <v>0</v>
      </c>
      <c r="D317" s="89"/>
      <c r="E317" s="87"/>
      <c r="F317" s="89"/>
      <c r="G317" s="112"/>
      <c r="H317" s="91"/>
      <c r="I317" s="113"/>
      <c r="J317" s="230"/>
      <c r="K317" s="115"/>
      <c r="L317" s="104"/>
      <c r="M317" s="64"/>
    </row>
    <row r="318" spans="1:13" s="65" customFormat="1" ht="12.95" customHeight="1">
      <c r="A318" s="67"/>
      <c r="B318" s="96"/>
      <c r="C318" s="97"/>
      <c r="D318" s="98"/>
      <c r="E318" s="96"/>
      <c r="F318" s="97"/>
      <c r="G318" s="132"/>
      <c r="H318" s="99"/>
      <c r="I318" s="101"/>
      <c r="J318" s="101"/>
      <c r="K318" s="110"/>
      <c r="L318" s="67"/>
      <c r="M318" s="64"/>
    </row>
    <row r="319" spans="1:13" s="65" customFormat="1" ht="12.95" customHeight="1" thickBot="1">
      <c r="A319" s="66"/>
      <c r="B319" s="117"/>
      <c r="C319" s="126"/>
      <c r="D319" s="118"/>
      <c r="E319" s="117"/>
      <c r="F319" s="118"/>
      <c r="G319" s="127"/>
      <c r="H319" s="124"/>
      <c r="I319" s="125"/>
      <c r="J319" s="293"/>
      <c r="K319" s="120"/>
      <c r="L319" s="66"/>
      <c r="M319" s="64"/>
    </row>
    <row r="320" spans="1:13" s="65" customFormat="1" ht="12.75" customHeight="1">
      <c r="A320" s="67"/>
      <c r="B320" s="68"/>
      <c r="C320" s="121"/>
      <c r="D320" s="67"/>
      <c r="E320" s="67"/>
      <c r="F320" s="67"/>
      <c r="G320" s="68"/>
      <c r="H320" s="69"/>
      <c r="I320" s="122"/>
      <c r="J320" s="240"/>
      <c r="K320" s="123"/>
      <c r="L320" s="67"/>
      <c r="M320" s="64"/>
    </row>
    <row r="321" spans="1:13" s="65" customFormat="1" ht="12.95" customHeight="1">
      <c r="A321" s="302" t="s">
        <v>488</v>
      </c>
      <c r="B321" s="302"/>
      <c r="C321" s="302"/>
      <c r="D321" s="302"/>
      <c r="E321" s="302"/>
      <c r="F321" s="302"/>
      <c r="G321" s="302"/>
      <c r="H321" s="302"/>
      <c r="I321" s="302"/>
      <c r="J321" s="302"/>
      <c r="K321" s="302"/>
      <c r="L321" s="302"/>
      <c r="M321" s="64"/>
    </row>
    <row r="322" spans="1:13" s="65" customFormat="1" ht="12.95" customHeight="1" thickBot="1">
      <c r="A322" s="66"/>
      <c r="B322" s="67"/>
      <c r="C322" s="67"/>
      <c r="D322" s="67"/>
      <c r="E322" s="67"/>
      <c r="F322" s="67"/>
      <c r="G322" s="68"/>
      <c r="H322" s="69"/>
      <c r="I322" s="70"/>
      <c r="J322" s="290"/>
      <c r="K322" s="68" t="s">
        <v>15</v>
      </c>
      <c r="L322" s="67">
        <f>L282+1</f>
        <v>11</v>
      </c>
      <c r="M322" s="64"/>
    </row>
    <row r="323" spans="1:13" s="65" customFormat="1" ht="12.95" customHeight="1" thickBot="1">
      <c r="A323" s="72" t="s">
        <v>16</v>
      </c>
      <c r="B323" s="303" t="s">
        <v>17</v>
      </c>
      <c r="C323" s="304"/>
      <c r="D323" s="305"/>
      <c r="E323" s="303" t="s">
        <v>18</v>
      </c>
      <c r="F323" s="305"/>
      <c r="G323" s="73" t="s">
        <v>19</v>
      </c>
      <c r="H323" s="74" t="s">
        <v>20</v>
      </c>
      <c r="I323" s="75" t="s">
        <v>21</v>
      </c>
      <c r="J323" s="291" t="s">
        <v>22</v>
      </c>
      <c r="K323" s="77" t="s">
        <v>23</v>
      </c>
      <c r="L323" s="78"/>
      <c r="M323" s="64"/>
    </row>
    <row r="324" spans="1:13" s="65" customFormat="1" ht="12.95" customHeight="1" thickTop="1">
      <c r="A324" s="67"/>
      <c r="B324" s="79"/>
      <c r="C324" s="67"/>
      <c r="D324" s="80"/>
      <c r="E324" s="79"/>
      <c r="F324" s="80"/>
      <c r="G324" s="68"/>
      <c r="H324" s="81"/>
      <c r="I324" s="82"/>
      <c r="J324" s="292"/>
      <c r="K324" s="84"/>
      <c r="L324" s="85"/>
      <c r="M324" s="64"/>
    </row>
    <row r="325" spans="1:13" s="65" customFormat="1" ht="12.95" customHeight="1">
      <c r="A325" s="37" t="s">
        <v>47</v>
      </c>
      <c r="B325" s="19"/>
      <c r="C325" s="27" t="s">
        <v>405</v>
      </c>
      <c r="D325" s="89"/>
      <c r="E325" s="87"/>
      <c r="F325" s="89"/>
      <c r="G325" s="90"/>
      <c r="H325" s="91"/>
      <c r="I325" s="92"/>
      <c r="J325" s="230"/>
      <c r="K325" s="94"/>
      <c r="L325" s="95"/>
      <c r="M325" s="64"/>
    </row>
    <row r="326" spans="1:13" s="65" customFormat="1" ht="12.95" customHeight="1">
      <c r="A326" s="67"/>
      <c r="B326" s="96"/>
      <c r="C326" s="97"/>
      <c r="D326" s="54"/>
      <c r="E326" s="53"/>
      <c r="F326" s="130"/>
      <c r="G326" s="246"/>
      <c r="H326" s="129"/>
      <c r="I326" s="204"/>
      <c r="J326" s="101"/>
      <c r="K326" s="103"/>
      <c r="L326" s="67"/>
      <c r="M326" s="64"/>
    </row>
    <row r="327" spans="1:13" s="65" customFormat="1" ht="12.95" customHeight="1">
      <c r="A327" s="37"/>
      <c r="B327" s="19"/>
      <c r="C327" s="27" t="s">
        <v>373</v>
      </c>
      <c r="D327" s="136"/>
      <c r="E327" s="141" t="s">
        <v>442</v>
      </c>
      <c r="F327" s="139"/>
      <c r="G327" s="243">
        <v>0.1</v>
      </c>
      <c r="H327" s="140" t="s">
        <v>46</v>
      </c>
      <c r="I327" s="203"/>
      <c r="J327" s="230"/>
      <c r="K327" s="107"/>
      <c r="L327" s="104"/>
      <c r="M327" s="64"/>
    </row>
    <row r="328" spans="1:13" s="65" customFormat="1" ht="12.95" customHeight="1">
      <c r="A328" s="67"/>
      <c r="B328" s="96"/>
      <c r="C328" s="235"/>
      <c r="D328" s="236"/>
      <c r="E328" s="96"/>
      <c r="F328" s="130"/>
      <c r="G328" s="265"/>
      <c r="H328" s="100"/>
      <c r="I328" s="204"/>
      <c r="J328" s="101"/>
      <c r="K328" s="110"/>
      <c r="L328" s="67"/>
      <c r="M328" s="64"/>
    </row>
    <row r="329" spans="1:13" s="65" customFormat="1" ht="12.95" customHeight="1">
      <c r="A329" s="86"/>
      <c r="B329" s="87"/>
      <c r="C329" s="213" t="s">
        <v>374</v>
      </c>
      <c r="D329" s="136"/>
      <c r="E329" s="141" t="s">
        <v>442</v>
      </c>
      <c r="F329" s="139"/>
      <c r="G329" s="265">
        <v>0.1</v>
      </c>
      <c r="H329" s="105" t="s">
        <v>46</v>
      </c>
      <c r="I329" s="203"/>
      <c r="J329" s="230"/>
      <c r="K329" s="107"/>
      <c r="L329" s="104"/>
      <c r="M329" s="64"/>
    </row>
    <row r="330" spans="1:13" s="65" customFormat="1" ht="12.95" customHeight="1">
      <c r="A330" s="67"/>
      <c r="B330" s="96"/>
      <c r="C330" s="235"/>
      <c r="D330" s="236"/>
      <c r="E330" s="96"/>
      <c r="F330" s="130"/>
      <c r="G330" s="266"/>
      <c r="H330" s="129"/>
      <c r="I330" s="204"/>
      <c r="J330" s="101"/>
      <c r="K330" s="110"/>
      <c r="L330" s="67"/>
      <c r="M330" s="64"/>
    </row>
    <row r="331" spans="1:13" s="65" customFormat="1" ht="12.95" customHeight="1">
      <c r="A331" s="86"/>
      <c r="B331" s="87"/>
      <c r="C331" s="213" t="s">
        <v>375</v>
      </c>
      <c r="D331" s="136"/>
      <c r="E331" s="141" t="s">
        <v>442</v>
      </c>
      <c r="F331" s="139"/>
      <c r="G331" s="243">
        <v>0.1</v>
      </c>
      <c r="H331" s="140" t="s">
        <v>390</v>
      </c>
      <c r="I331" s="203"/>
      <c r="J331" s="230"/>
      <c r="K331" s="115"/>
      <c r="L331" s="104"/>
      <c r="M331" s="64"/>
    </row>
    <row r="332" spans="1:13" s="65" customFormat="1" ht="12.95" customHeight="1">
      <c r="A332" s="67"/>
      <c r="B332" s="96"/>
      <c r="C332" s="97"/>
      <c r="D332" s="98"/>
      <c r="E332" s="96"/>
      <c r="F332" s="98"/>
      <c r="G332" s="249"/>
      <c r="H332" s="99"/>
      <c r="I332" s="109"/>
      <c r="J332" s="101"/>
      <c r="K332" s="103"/>
      <c r="L332" s="67"/>
      <c r="M332" s="64"/>
    </row>
    <row r="333" spans="1:13" s="65" customFormat="1" ht="12.95" customHeight="1">
      <c r="A333" s="86"/>
      <c r="B333" s="87"/>
      <c r="C333" s="88"/>
      <c r="D333" s="89"/>
      <c r="E333" s="87"/>
      <c r="F333" s="89"/>
      <c r="G333" s="250"/>
      <c r="H333" s="140"/>
      <c r="I333" s="203"/>
      <c r="J333" s="230"/>
      <c r="K333" s="115"/>
      <c r="L333" s="104"/>
      <c r="M333" s="64"/>
    </row>
    <row r="334" spans="1:13" s="65" customFormat="1" ht="12.95" customHeight="1">
      <c r="A334" s="67"/>
      <c r="B334" s="96"/>
      <c r="C334" s="67"/>
      <c r="D334" s="98"/>
      <c r="E334" s="96"/>
      <c r="F334" s="97"/>
      <c r="G334" s="251"/>
      <c r="H334" s="129"/>
      <c r="I334" s="204"/>
      <c r="J334" s="101"/>
      <c r="K334" s="110"/>
      <c r="L334" s="67"/>
      <c r="M334" s="64"/>
    </row>
    <row r="335" spans="1:13" s="65" customFormat="1" ht="12.95" customHeight="1">
      <c r="A335" s="86"/>
      <c r="B335" s="111"/>
      <c r="C335" s="88"/>
      <c r="D335" s="89"/>
      <c r="E335" s="87"/>
      <c r="F335" s="89"/>
      <c r="G335" s="252"/>
      <c r="H335" s="140"/>
      <c r="I335" s="113"/>
      <c r="J335" s="230"/>
      <c r="K335" s="115"/>
      <c r="L335" s="104"/>
      <c r="M335" s="64"/>
    </row>
    <row r="336" spans="1:13" s="65" customFormat="1" ht="12.95" customHeight="1">
      <c r="A336" s="67"/>
      <c r="B336" s="96"/>
      <c r="C336" s="67"/>
      <c r="D336" s="98"/>
      <c r="E336" s="96"/>
      <c r="F336" s="97"/>
      <c r="G336" s="251"/>
      <c r="H336" s="129"/>
      <c r="I336" s="106"/>
      <c r="J336" s="101"/>
      <c r="K336" s="110"/>
      <c r="L336" s="67"/>
      <c r="M336" s="64"/>
    </row>
    <row r="337" spans="1:13" s="65" customFormat="1" ht="12.95" customHeight="1">
      <c r="A337" s="86"/>
      <c r="B337" s="111"/>
      <c r="C337" s="88"/>
      <c r="D337" s="89"/>
      <c r="E337" s="87"/>
      <c r="F337" s="89"/>
      <c r="G337" s="252"/>
      <c r="H337" s="140"/>
      <c r="I337" s="113"/>
      <c r="J337" s="230"/>
      <c r="K337" s="239"/>
      <c r="L337" s="104"/>
      <c r="M337" s="64"/>
    </row>
    <row r="338" spans="1:13" s="65" customFormat="1" ht="12.95" customHeight="1">
      <c r="A338" s="67"/>
      <c r="B338" s="96"/>
      <c r="C338" s="97"/>
      <c r="D338" s="98"/>
      <c r="E338" s="96"/>
      <c r="F338" s="97"/>
      <c r="G338" s="267"/>
      <c r="H338" s="99"/>
      <c r="I338" s="109"/>
      <c r="J338" s="101"/>
      <c r="K338" s="103"/>
      <c r="L338" s="67"/>
      <c r="M338" s="64"/>
    </row>
    <row r="339" spans="1:13" s="65" customFormat="1" ht="12.95" customHeight="1">
      <c r="A339" s="104"/>
      <c r="B339" s="87"/>
      <c r="C339" s="88"/>
      <c r="D339" s="89"/>
      <c r="E339" s="87"/>
      <c r="F339" s="89"/>
      <c r="G339" s="250"/>
      <c r="H339" s="140"/>
      <c r="I339" s="203"/>
      <c r="J339" s="230"/>
      <c r="K339" s="115"/>
      <c r="L339" s="104"/>
      <c r="M339" s="64"/>
    </row>
    <row r="340" spans="1:13" s="65" customFormat="1" ht="12.95" customHeight="1">
      <c r="A340" s="67"/>
      <c r="B340" s="96"/>
      <c r="C340" s="97"/>
      <c r="D340" s="98"/>
      <c r="E340" s="96"/>
      <c r="F340" s="98"/>
      <c r="G340" s="249"/>
      <c r="H340" s="99"/>
      <c r="I340" s="109"/>
      <c r="J340" s="101"/>
      <c r="K340" s="103"/>
      <c r="L340" s="67"/>
      <c r="M340" s="64"/>
    </row>
    <row r="341" spans="1:13" s="65" customFormat="1" ht="12.95" customHeight="1">
      <c r="A341" s="104"/>
      <c r="B341" s="87"/>
      <c r="C341" s="88"/>
      <c r="D341" s="89"/>
      <c r="E341" s="87"/>
      <c r="F341" s="89"/>
      <c r="G341" s="250"/>
      <c r="H341" s="140"/>
      <c r="I341" s="203"/>
      <c r="J341" s="230"/>
      <c r="K341" s="115"/>
      <c r="L341" s="104"/>
      <c r="M341" s="64"/>
    </row>
    <row r="342" spans="1:13" s="65" customFormat="1" ht="12.95" customHeight="1">
      <c r="A342" s="67"/>
      <c r="B342" s="96"/>
      <c r="C342" s="67"/>
      <c r="D342" s="98"/>
      <c r="E342" s="96"/>
      <c r="F342" s="97"/>
      <c r="G342" s="251"/>
      <c r="H342" s="129"/>
      <c r="I342" s="204"/>
      <c r="J342" s="101"/>
      <c r="K342" s="110"/>
      <c r="L342" s="67"/>
      <c r="M342" s="64"/>
    </row>
    <row r="343" spans="1:13" s="65" customFormat="1" ht="12.95" customHeight="1">
      <c r="A343" s="104"/>
      <c r="B343" s="87"/>
      <c r="C343" s="88"/>
      <c r="D343" s="89"/>
      <c r="E343" s="87"/>
      <c r="F343" s="89"/>
      <c r="G343" s="252"/>
      <c r="H343" s="140"/>
      <c r="I343" s="113"/>
      <c r="J343" s="230"/>
      <c r="K343" s="115"/>
      <c r="L343" s="104"/>
      <c r="M343" s="64"/>
    </row>
    <row r="344" spans="1:13" s="65" customFormat="1" ht="12.95" customHeight="1">
      <c r="A344" s="67"/>
      <c r="B344" s="96"/>
      <c r="C344" s="67"/>
      <c r="D344" s="98"/>
      <c r="E344" s="96"/>
      <c r="F344" s="97"/>
      <c r="G344" s="210"/>
      <c r="H344" s="129"/>
      <c r="I344" s="106"/>
      <c r="J344" s="101"/>
      <c r="K344" s="110"/>
      <c r="L344" s="67"/>
      <c r="M344" s="64"/>
    </row>
    <row r="345" spans="1:13" s="65" customFormat="1" ht="12.95" customHeight="1">
      <c r="A345" s="104"/>
      <c r="B345" s="87"/>
      <c r="C345" s="88"/>
      <c r="D345" s="89"/>
      <c r="E345" s="87"/>
      <c r="F345" s="89"/>
      <c r="G345" s="220"/>
      <c r="H345" s="140"/>
      <c r="I345" s="113"/>
      <c r="J345" s="230"/>
      <c r="K345" s="239"/>
      <c r="L345" s="104"/>
      <c r="M345" s="64"/>
    </row>
    <row r="346" spans="1:13" s="65" customFormat="1" ht="12.95" customHeight="1">
      <c r="A346" s="67"/>
      <c r="B346" s="96"/>
      <c r="C346" s="67"/>
      <c r="D346" s="98"/>
      <c r="E346" s="96"/>
      <c r="F346" s="98"/>
      <c r="G346" s="108"/>
      <c r="H346" s="99"/>
      <c r="I346" s="109"/>
      <c r="J346" s="101"/>
      <c r="K346" s="110"/>
      <c r="L346" s="67"/>
      <c r="M346" s="64"/>
    </row>
    <row r="347" spans="1:13" s="65" customFormat="1" ht="12.95" customHeight="1">
      <c r="A347" s="104"/>
      <c r="B347" s="87"/>
      <c r="C347" s="88"/>
      <c r="D347" s="89"/>
      <c r="E347" s="87"/>
      <c r="F347" s="89"/>
      <c r="G347" s="112"/>
      <c r="H347" s="91"/>
      <c r="I347" s="92"/>
      <c r="J347" s="230"/>
      <c r="K347" s="115"/>
      <c r="L347" s="104"/>
      <c r="M347" s="64"/>
    </row>
    <row r="348" spans="1:13" s="65" customFormat="1" ht="12.95" customHeight="1">
      <c r="A348" s="67"/>
      <c r="B348" s="96"/>
      <c r="C348" s="67"/>
      <c r="D348" s="98"/>
      <c r="E348" s="96"/>
      <c r="F348" s="97"/>
      <c r="G348" s="133"/>
      <c r="H348" s="68"/>
      <c r="I348" s="101"/>
      <c r="J348" s="101"/>
      <c r="K348" s="110"/>
      <c r="L348" s="67"/>
      <c r="M348" s="64"/>
    </row>
    <row r="349" spans="1:13" s="65" customFormat="1" ht="12.95" customHeight="1">
      <c r="A349" s="104"/>
      <c r="B349" s="87"/>
      <c r="C349" s="88"/>
      <c r="D349" s="89"/>
      <c r="E349" s="87"/>
      <c r="F349" s="89"/>
      <c r="G349" s="116"/>
      <c r="H349" s="91"/>
      <c r="I349" s="92"/>
      <c r="J349" s="230"/>
      <c r="K349" s="115"/>
      <c r="L349" s="104"/>
      <c r="M349" s="64"/>
    </row>
    <row r="350" spans="1:13" s="65" customFormat="1" ht="12.95" customHeight="1">
      <c r="A350" s="67"/>
      <c r="B350" s="96"/>
      <c r="C350" s="67"/>
      <c r="D350" s="98"/>
      <c r="E350" s="96"/>
      <c r="F350" s="97"/>
      <c r="G350" s="133"/>
      <c r="H350" s="68"/>
      <c r="I350" s="101"/>
      <c r="J350" s="101"/>
      <c r="K350" s="110"/>
      <c r="L350" s="67"/>
      <c r="M350" s="64"/>
    </row>
    <row r="351" spans="1:13" s="65" customFormat="1" ht="12.95" customHeight="1">
      <c r="A351" s="104"/>
      <c r="B351" s="87"/>
      <c r="C351" s="88"/>
      <c r="D351" s="89"/>
      <c r="E351" s="87"/>
      <c r="F351" s="89"/>
      <c r="G351" s="112"/>
      <c r="H351" s="91"/>
      <c r="I351" s="92"/>
      <c r="J351" s="230"/>
      <c r="K351" s="115"/>
      <c r="L351" s="104"/>
      <c r="M351" s="64"/>
    </row>
    <row r="352" spans="1:13" s="65" customFormat="1" ht="12.95" customHeight="1">
      <c r="A352" s="67"/>
      <c r="B352" s="96"/>
      <c r="C352" s="67"/>
      <c r="D352" s="98"/>
      <c r="E352" s="96"/>
      <c r="F352" s="98"/>
      <c r="G352" s="108"/>
      <c r="H352" s="99"/>
      <c r="I352" s="109"/>
      <c r="J352" s="101"/>
      <c r="K352" s="110"/>
      <c r="L352" s="67"/>
      <c r="M352" s="64"/>
    </row>
    <row r="353" spans="1:13" s="65" customFormat="1" ht="12.95" customHeight="1">
      <c r="A353" s="104"/>
      <c r="B353" s="87"/>
      <c r="C353" s="88"/>
      <c r="D353" s="89"/>
      <c r="E353" s="87"/>
      <c r="F353" s="89"/>
      <c r="G353" s="112"/>
      <c r="H353" s="91"/>
      <c r="I353" s="92"/>
      <c r="J353" s="230"/>
      <c r="K353" s="107"/>
      <c r="L353" s="104"/>
      <c r="M353" s="64"/>
    </row>
    <row r="354" spans="1:13" s="65" customFormat="1" ht="12.95" customHeight="1">
      <c r="A354" s="67"/>
      <c r="B354" s="96"/>
      <c r="C354" s="97"/>
      <c r="D354" s="98"/>
      <c r="E354" s="96"/>
      <c r="F354" s="97"/>
      <c r="G354" s="132"/>
      <c r="H354" s="100"/>
      <c r="I354" s="101"/>
      <c r="J354" s="101"/>
      <c r="K354" s="110"/>
      <c r="L354" s="67"/>
      <c r="M354" s="64"/>
    </row>
    <row r="355" spans="1:13" s="65" customFormat="1" ht="12.95" customHeight="1">
      <c r="A355" s="104"/>
      <c r="B355" s="87"/>
      <c r="C355" s="104"/>
      <c r="D355" s="89"/>
      <c r="E355" s="87"/>
      <c r="F355" s="89"/>
      <c r="G355" s="116"/>
      <c r="H355" s="91"/>
      <c r="I355" s="113"/>
      <c r="J355" s="230"/>
      <c r="K355" s="115"/>
      <c r="L355" s="95"/>
      <c r="M355" s="64"/>
    </row>
    <row r="356" spans="1:13" s="65" customFormat="1" ht="12.95" customHeight="1">
      <c r="A356" s="67"/>
      <c r="B356" s="96"/>
      <c r="C356" s="97"/>
      <c r="D356" s="98"/>
      <c r="E356" s="96"/>
      <c r="F356" s="97"/>
      <c r="G356" s="132"/>
      <c r="H356" s="99"/>
      <c r="I356" s="101"/>
      <c r="J356" s="101"/>
      <c r="K356" s="110"/>
      <c r="L356" s="67"/>
      <c r="M356" s="64"/>
    </row>
    <row r="357" spans="1:13" s="65" customFormat="1" ht="12.95" customHeight="1">
      <c r="A357" s="104"/>
      <c r="B357" s="87"/>
      <c r="C357" s="104" t="s">
        <v>0</v>
      </c>
      <c r="D357" s="89"/>
      <c r="E357" s="87"/>
      <c r="F357" s="89"/>
      <c r="G357" s="112"/>
      <c r="H357" s="91"/>
      <c r="I357" s="113"/>
      <c r="J357" s="230"/>
      <c r="K357" s="115"/>
      <c r="L357" s="104"/>
      <c r="M357" s="64"/>
    </row>
    <row r="358" spans="1:13" s="65" customFormat="1" ht="12.95" customHeight="1">
      <c r="A358" s="67"/>
      <c r="B358" s="96"/>
      <c r="C358" s="97"/>
      <c r="D358" s="98"/>
      <c r="E358" s="96"/>
      <c r="F358" s="97"/>
      <c r="G358" s="132"/>
      <c r="H358" s="99"/>
      <c r="I358" s="101"/>
      <c r="J358" s="101"/>
      <c r="K358" s="110"/>
      <c r="L358" s="67"/>
      <c r="M358" s="64"/>
    </row>
    <row r="359" spans="1:13" s="65" customFormat="1" ht="12.95" customHeight="1" thickBot="1">
      <c r="A359" s="66"/>
      <c r="B359" s="117"/>
      <c r="C359" s="126"/>
      <c r="D359" s="118"/>
      <c r="E359" s="117"/>
      <c r="F359" s="118"/>
      <c r="G359" s="127"/>
      <c r="H359" s="124"/>
      <c r="I359" s="125"/>
      <c r="J359" s="293"/>
      <c r="K359" s="120"/>
      <c r="L359" s="66"/>
      <c r="M359" s="64"/>
    </row>
    <row r="360" spans="1:13" s="65" customFormat="1" ht="12.75" customHeight="1">
      <c r="A360" s="67"/>
      <c r="B360" s="68"/>
      <c r="C360" s="121"/>
      <c r="D360" s="67"/>
      <c r="E360" s="67"/>
      <c r="F360" s="67"/>
      <c r="G360" s="68"/>
      <c r="H360" s="69"/>
      <c r="I360" s="122"/>
      <c r="J360" s="240"/>
      <c r="K360" s="123"/>
      <c r="L360" s="67"/>
      <c r="M360" s="64"/>
    </row>
    <row r="361" spans="1:13" s="65" customFormat="1" ht="12.95" customHeight="1">
      <c r="A361" s="302" t="s">
        <v>488</v>
      </c>
      <c r="B361" s="302"/>
      <c r="C361" s="302"/>
      <c r="D361" s="302"/>
      <c r="E361" s="302"/>
      <c r="F361" s="302"/>
      <c r="G361" s="302"/>
      <c r="H361" s="302"/>
      <c r="I361" s="302"/>
      <c r="J361" s="302"/>
      <c r="K361" s="302"/>
      <c r="L361" s="302"/>
      <c r="M361" s="64"/>
    </row>
    <row r="362" spans="1:13" s="65" customFormat="1" ht="12.95" customHeight="1" thickBot="1">
      <c r="A362" s="66"/>
      <c r="B362" s="67"/>
      <c r="C362" s="67"/>
      <c r="D362" s="67"/>
      <c r="E362" s="67"/>
      <c r="F362" s="67"/>
      <c r="G362" s="68"/>
      <c r="H362" s="69"/>
      <c r="I362" s="70"/>
      <c r="J362" s="290"/>
      <c r="K362" s="68" t="s">
        <v>15</v>
      </c>
      <c r="L362" s="67">
        <f>L322+1</f>
        <v>12</v>
      </c>
      <c r="M362" s="64"/>
    </row>
    <row r="363" spans="1:13" s="65" customFormat="1" ht="12.95" customHeight="1" thickBot="1">
      <c r="A363" s="72" t="s">
        <v>16</v>
      </c>
      <c r="B363" s="303" t="s">
        <v>17</v>
      </c>
      <c r="C363" s="304"/>
      <c r="D363" s="305"/>
      <c r="E363" s="303" t="s">
        <v>18</v>
      </c>
      <c r="F363" s="305"/>
      <c r="G363" s="73" t="s">
        <v>19</v>
      </c>
      <c r="H363" s="74" t="s">
        <v>20</v>
      </c>
      <c r="I363" s="75" t="s">
        <v>21</v>
      </c>
      <c r="J363" s="291" t="s">
        <v>22</v>
      </c>
      <c r="K363" s="77" t="s">
        <v>23</v>
      </c>
      <c r="L363" s="78"/>
      <c r="M363" s="64"/>
    </row>
    <row r="364" spans="1:13" s="65" customFormat="1" ht="12.95" customHeight="1" thickTop="1">
      <c r="A364" s="67"/>
      <c r="B364" s="79"/>
      <c r="C364" s="67"/>
      <c r="D364" s="80"/>
      <c r="E364" s="79"/>
      <c r="F364" s="80"/>
      <c r="G364" s="68"/>
      <c r="H364" s="81"/>
      <c r="I364" s="82"/>
      <c r="J364" s="292"/>
      <c r="K364" s="84"/>
      <c r="L364" s="85"/>
      <c r="M364" s="64"/>
    </row>
    <row r="365" spans="1:13" s="65" customFormat="1" ht="12.95" customHeight="1">
      <c r="A365" s="37" t="s">
        <v>54</v>
      </c>
      <c r="B365" s="19"/>
      <c r="C365" s="27" t="s">
        <v>406</v>
      </c>
      <c r="D365" s="89"/>
      <c r="E365" s="87"/>
      <c r="F365" s="89"/>
      <c r="G365" s="90"/>
      <c r="H365" s="91"/>
      <c r="I365" s="92"/>
      <c r="J365" s="230"/>
      <c r="K365" s="94"/>
      <c r="L365" s="95"/>
      <c r="M365" s="64"/>
    </row>
    <row r="366" spans="1:13" s="65" customFormat="1" ht="12.95" customHeight="1">
      <c r="A366" s="67"/>
      <c r="B366" s="96"/>
      <c r="C366" s="131"/>
      <c r="D366" s="54"/>
      <c r="E366" s="53"/>
      <c r="F366" s="130"/>
      <c r="G366" s="246"/>
      <c r="H366" s="129"/>
      <c r="I366" s="204"/>
      <c r="J366" s="101"/>
      <c r="K366" s="103"/>
      <c r="L366" s="67"/>
      <c r="M366" s="64"/>
    </row>
    <row r="367" spans="1:13" s="65" customFormat="1" ht="12.95" customHeight="1">
      <c r="A367" s="86"/>
      <c r="B367" s="87"/>
      <c r="C367" s="138" t="s">
        <v>364</v>
      </c>
      <c r="D367" s="136"/>
      <c r="E367" s="141" t="s">
        <v>443</v>
      </c>
      <c r="F367" s="139"/>
      <c r="G367" s="241">
        <v>2</v>
      </c>
      <c r="H367" s="140" t="s">
        <v>365</v>
      </c>
      <c r="I367" s="203"/>
      <c r="J367" s="230"/>
      <c r="K367" s="107"/>
      <c r="L367" s="104"/>
      <c r="M367" s="64"/>
    </row>
    <row r="368" spans="1:13" s="65" customFormat="1" ht="12.95" customHeight="1">
      <c r="A368" s="67"/>
      <c r="B368" s="96"/>
      <c r="C368" s="235"/>
      <c r="D368" s="236"/>
      <c r="E368" s="96"/>
      <c r="F368" s="130"/>
      <c r="G368" s="132"/>
      <c r="H368" s="100"/>
      <c r="I368" s="204"/>
      <c r="J368" s="101"/>
      <c r="K368" s="110"/>
      <c r="L368" s="67"/>
      <c r="M368" s="64"/>
    </row>
    <row r="369" spans="1:13" s="65" customFormat="1" ht="12.95" customHeight="1">
      <c r="A369" s="86"/>
      <c r="B369" s="87"/>
      <c r="C369" s="213" t="s">
        <v>364</v>
      </c>
      <c r="D369" s="136"/>
      <c r="E369" s="141" t="s">
        <v>444</v>
      </c>
      <c r="F369" s="139"/>
      <c r="G369" s="241">
        <v>13</v>
      </c>
      <c r="H369" s="140" t="s">
        <v>365</v>
      </c>
      <c r="I369" s="203"/>
      <c r="J369" s="230"/>
      <c r="K369" s="107"/>
      <c r="L369" s="104"/>
      <c r="M369" s="64"/>
    </row>
    <row r="370" spans="1:13" s="65" customFormat="1" ht="12.95" customHeight="1">
      <c r="A370" s="67"/>
      <c r="B370" s="96"/>
      <c r="C370" s="235"/>
      <c r="D370" s="236"/>
      <c r="E370" s="96"/>
      <c r="F370" s="130"/>
      <c r="G370" s="245"/>
      <c r="H370" s="129"/>
      <c r="I370" s="204"/>
      <c r="J370" s="101"/>
      <c r="K370" s="110"/>
      <c r="L370" s="67"/>
      <c r="M370" s="64"/>
    </row>
    <row r="371" spans="1:13" s="65" customFormat="1" ht="12.95" customHeight="1">
      <c r="A371" s="86"/>
      <c r="B371" s="87"/>
      <c r="C371" s="213"/>
      <c r="D371" s="136"/>
      <c r="E371" s="141"/>
      <c r="F371" s="139"/>
      <c r="G371" s="241"/>
      <c r="H371" s="140"/>
      <c r="I371" s="203"/>
      <c r="J371" s="230"/>
      <c r="K371" s="115"/>
      <c r="L371" s="104"/>
      <c r="M371" s="64"/>
    </row>
    <row r="372" spans="1:13" s="65" customFormat="1" ht="12.95" customHeight="1">
      <c r="A372" s="67"/>
      <c r="B372" s="96"/>
      <c r="C372" s="97"/>
      <c r="D372" s="98"/>
      <c r="E372" s="96"/>
      <c r="F372" s="98"/>
      <c r="G372" s="108"/>
      <c r="H372" s="99"/>
      <c r="I372" s="109"/>
      <c r="J372" s="101"/>
      <c r="K372" s="103"/>
      <c r="L372" s="67"/>
      <c r="M372" s="64"/>
    </row>
    <row r="373" spans="1:13" s="65" customFormat="1" ht="12.95" customHeight="1">
      <c r="A373" s="86"/>
      <c r="B373" s="87"/>
      <c r="C373" s="88"/>
      <c r="D373" s="89"/>
      <c r="E373" s="87"/>
      <c r="F373" s="89"/>
      <c r="G373" s="218"/>
      <c r="H373" s="140"/>
      <c r="I373" s="203"/>
      <c r="J373" s="230"/>
      <c r="K373" s="115"/>
      <c r="L373" s="104"/>
      <c r="M373" s="64"/>
    </row>
    <row r="374" spans="1:13" s="65" customFormat="1" ht="12.95" customHeight="1">
      <c r="A374" s="67"/>
      <c r="B374" s="96"/>
      <c r="C374" s="67"/>
      <c r="D374" s="98"/>
      <c r="E374" s="96"/>
      <c r="F374" s="97"/>
      <c r="G374" s="210"/>
      <c r="H374" s="129"/>
      <c r="I374" s="204"/>
      <c r="J374" s="101"/>
      <c r="K374" s="110"/>
      <c r="L374" s="67"/>
      <c r="M374" s="64"/>
    </row>
    <row r="375" spans="1:13" s="65" customFormat="1" ht="12.95" customHeight="1">
      <c r="A375" s="86"/>
      <c r="B375" s="111"/>
      <c r="C375" s="88"/>
      <c r="D375" s="89"/>
      <c r="E375" s="87"/>
      <c r="F375" s="89"/>
      <c r="G375" s="220"/>
      <c r="H375" s="140"/>
      <c r="I375" s="113"/>
      <c r="J375" s="230"/>
      <c r="K375" s="115"/>
      <c r="L375" s="104"/>
      <c r="M375" s="64"/>
    </row>
    <row r="376" spans="1:13" s="65" customFormat="1" ht="12.95" customHeight="1">
      <c r="A376" s="67"/>
      <c r="B376" s="96"/>
      <c r="C376" s="67"/>
      <c r="D376" s="98"/>
      <c r="E376" s="96"/>
      <c r="F376" s="97"/>
      <c r="G376" s="210"/>
      <c r="H376" s="129"/>
      <c r="I376" s="106"/>
      <c r="J376" s="101"/>
      <c r="K376" s="110"/>
      <c r="L376" s="67"/>
      <c r="M376" s="64"/>
    </row>
    <row r="377" spans="1:13" s="65" customFormat="1" ht="12.95" customHeight="1">
      <c r="A377" s="86"/>
      <c r="B377" s="111"/>
      <c r="C377" s="88"/>
      <c r="D377" s="89"/>
      <c r="E377" s="87"/>
      <c r="F377" s="89"/>
      <c r="G377" s="220"/>
      <c r="H377" s="140"/>
      <c r="I377" s="113"/>
      <c r="J377" s="230"/>
      <c r="K377" s="239"/>
      <c r="L377" s="104"/>
      <c r="M377" s="64"/>
    </row>
    <row r="378" spans="1:13" s="65" customFormat="1" ht="12.95" customHeight="1">
      <c r="A378" s="67"/>
      <c r="B378" s="96"/>
      <c r="C378" s="97"/>
      <c r="D378" s="98"/>
      <c r="E378" s="96"/>
      <c r="F378" s="97"/>
      <c r="G378" s="247"/>
      <c r="H378" s="99"/>
      <c r="I378" s="109"/>
      <c r="J378" s="101"/>
      <c r="K378" s="103"/>
      <c r="L378" s="67"/>
      <c r="M378" s="64"/>
    </row>
    <row r="379" spans="1:13" s="65" customFormat="1" ht="12.95" customHeight="1">
      <c r="A379" s="104"/>
      <c r="B379" s="87"/>
      <c r="C379" s="88"/>
      <c r="D379" s="89"/>
      <c r="E379" s="87"/>
      <c r="F379" s="89"/>
      <c r="G379" s="218"/>
      <c r="H379" s="140"/>
      <c r="I379" s="203"/>
      <c r="J379" s="230"/>
      <c r="K379" s="115"/>
      <c r="L379" s="104"/>
      <c r="M379" s="64"/>
    </row>
    <row r="380" spans="1:13" s="65" customFormat="1" ht="12.95" customHeight="1">
      <c r="A380" s="67"/>
      <c r="B380" s="96"/>
      <c r="C380" s="97"/>
      <c r="D380" s="98"/>
      <c r="E380" s="96"/>
      <c r="F380" s="98"/>
      <c r="G380" s="108"/>
      <c r="H380" s="99"/>
      <c r="I380" s="109"/>
      <c r="J380" s="101"/>
      <c r="K380" s="103"/>
      <c r="L380" s="67"/>
      <c r="M380" s="64"/>
    </row>
    <row r="381" spans="1:13" s="65" customFormat="1" ht="12.95" customHeight="1">
      <c r="A381" s="104"/>
      <c r="B381" s="87"/>
      <c r="C381" s="88"/>
      <c r="D381" s="89"/>
      <c r="E381" s="87"/>
      <c r="F381" s="89"/>
      <c r="G381" s="218"/>
      <c r="H381" s="140"/>
      <c r="I381" s="203"/>
      <c r="J381" s="230"/>
      <c r="K381" s="115"/>
      <c r="L381" s="104"/>
      <c r="M381" s="64"/>
    </row>
    <row r="382" spans="1:13" s="65" customFormat="1" ht="12.95" customHeight="1">
      <c r="A382" s="67"/>
      <c r="B382" s="96"/>
      <c r="C382" s="67"/>
      <c r="D382" s="98"/>
      <c r="E382" s="96"/>
      <c r="F382" s="97"/>
      <c r="G382" s="210"/>
      <c r="H382" s="129"/>
      <c r="I382" s="204"/>
      <c r="J382" s="101"/>
      <c r="K382" s="110"/>
      <c r="L382" s="67"/>
      <c r="M382" s="64"/>
    </row>
    <row r="383" spans="1:13" s="65" customFormat="1" ht="12.95" customHeight="1">
      <c r="A383" s="104"/>
      <c r="B383" s="87"/>
      <c r="C383" s="88"/>
      <c r="D383" s="89"/>
      <c r="E383" s="87"/>
      <c r="F383" s="89"/>
      <c r="G383" s="220"/>
      <c r="H383" s="140"/>
      <c r="I383" s="113"/>
      <c r="J383" s="230"/>
      <c r="K383" s="115"/>
      <c r="L383" s="104"/>
      <c r="M383" s="64"/>
    </row>
    <row r="384" spans="1:13" s="65" customFormat="1" ht="12.95" customHeight="1">
      <c r="A384" s="67"/>
      <c r="B384" s="96"/>
      <c r="C384" s="67"/>
      <c r="D384" s="98"/>
      <c r="E384" s="96"/>
      <c r="F384" s="97"/>
      <c r="G384" s="210"/>
      <c r="H384" s="129"/>
      <c r="I384" s="106"/>
      <c r="J384" s="101"/>
      <c r="K384" s="110"/>
      <c r="L384" s="67"/>
      <c r="M384" s="64"/>
    </row>
    <row r="385" spans="1:13" s="65" customFormat="1" ht="12.95" customHeight="1">
      <c r="A385" s="104"/>
      <c r="B385" s="87"/>
      <c r="C385" s="88"/>
      <c r="D385" s="89"/>
      <c r="E385" s="87"/>
      <c r="F385" s="89"/>
      <c r="G385" s="220"/>
      <c r="H385" s="140"/>
      <c r="I385" s="113"/>
      <c r="J385" s="230"/>
      <c r="K385" s="239"/>
      <c r="L385" s="104"/>
      <c r="M385" s="64"/>
    </row>
    <row r="386" spans="1:13" s="65" customFormat="1" ht="12.95" customHeight="1">
      <c r="A386" s="67"/>
      <c r="B386" s="96"/>
      <c r="C386" s="67"/>
      <c r="D386" s="98"/>
      <c r="E386" s="96"/>
      <c r="F386" s="97"/>
      <c r="G386" s="210"/>
      <c r="H386" s="129"/>
      <c r="I386" s="204"/>
      <c r="J386" s="101"/>
      <c r="K386" s="110"/>
      <c r="L386" s="67"/>
      <c r="M386" s="64"/>
    </row>
    <row r="387" spans="1:13" s="65" customFormat="1" ht="12.95" customHeight="1">
      <c r="A387" s="104"/>
      <c r="B387" s="87"/>
      <c r="C387" s="88"/>
      <c r="D387" s="89"/>
      <c r="E387" s="87"/>
      <c r="F387" s="89"/>
      <c r="G387" s="220"/>
      <c r="H387" s="140"/>
      <c r="I387" s="113"/>
      <c r="J387" s="230"/>
      <c r="K387" s="115"/>
      <c r="L387" s="104"/>
      <c r="M387" s="64"/>
    </row>
    <row r="388" spans="1:13" s="65" customFormat="1" ht="12.95" customHeight="1">
      <c r="A388" s="67"/>
      <c r="B388" s="96"/>
      <c r="C388" s="67"/>
      <c r="D388" s="98"/>
      <c r="E388" s="96"/>
      <c r="F388" s="97"/>
      <c r="G388" s="210"/>
      <c r="H388" s="129"/>
      <c r="I388" s="106"/>
      <c r="J388" s="101"/>
      <c r="K388" s="110"/>
      <c r="L388" s="67"/>
      <c r="M388" s="64"/>
    </row>
    <row r="389" spans="1:13" s="65" customFormat="1" ht="12.95" customHeight="1">
      <c r="A389" s="104"/>
      <c r="B389" s="87"/>
      <c r="C389" s="88"/>
      <c r="D389" s="89"/>
      <c r="E389" s="87"/>
      <c r="F389" s="89"/>
      <c r="G389" s="220"/>
      <c r="H389" s="140"/>
      <c r="I389" s="113"/>
      <c r="J389" s="230"/>
      <c r="K389" s="239"/>
      <c r="L389" s="104"/>
      <c r="M389" s="64"/>
    </row>
    <row r="390" spans="1:13" s="65" customFormat="1" ht="12.95" customHeight="1">
      <c r="A390" s="67"/>
      <c r="B390" s="96"/>
      <c r="C390" s="67"/>
      <c r="D390" s="98"/>
      <c r="E390" s="96"/>
      <c r="F390" s="97"/>
      <c r="G390" s="133"/>
      <c r="H390" s="68"/>
      <c r="I390" s="101"/>
      <c r="J390" s="101"/>
      <c r="K390" s="110"/>
      <c r="L390" s="67"/>
      <c r="M390" s="64"/>
    </row>
    <row r="391" spans="1:13" s="65" customFormat="1" ht="12.95" customHeight="1">
      <c r="A391" s="104"/>
      <c r="B391" s="87"/>
      <c r="C391" s="88"/>
      <c r="D391" s="89"/>
      <c r="E391" s="87"/>
      <c r="F391" s="89"/>
      <c r="G391" s="112"/>
      <c r="H391" s="91"/>
      <c r="I391" s="92"/>
      <c r="J391" s="230"/>
      <c r="K391" s="115"/>
      <c r="L391" s="104"/>
      <c r="M391" s="64"/>
    </row>
    <row r="392" spans="1:13" s="65" customFormat="1" ht="12.95" customHeight="1">
      <c r="A392" s="67"/>
      <c r="B392" s="96"/>
      <c r="C392" s="67"/>
      <c r="D392" s="98"/>
      <c r="E392" s="96"/>
      <c r="F392" s="98"/>
      <c r="G392" s="108"/>
      <c r="H392" s="99"/>
      <c r="I392" s="109"/>
      <c r="J392" s="101"/>
      <c r="K392" s="110"/>
      <c r="L392" s="67"/>
      <c r="M392" s="64"/>
    </row>
    <row r="393" spans="1:13" s="65" customFormat="1" ht="12.95" customHeight="1">
      <c r="A393" s="104"/>
      <c r="B393" s="87"/>
      <c r="C393" s="88"/>
      <c r="D393" s="89"/>
      <c r="E393" s="87"/>
      <c r="F393" s="89"/>
      <c r="G393" s="116"/>
      <c r="H393" s="91"/>
      <c r="I393" s="92"/>
      <c r="J393" s="230"/>
      <c r="K393" s="107"/>
      <c r="L393" s="104"/>
      <c r="M393" s="64"/>
    </row>
    <row r="394" spans="1:13" s="65" customFormat="1" ht="12.95" customHeight="1">
      <c r="A394" s="67"/>
      <c r="B394" s="96"/>
      <c r="C394" s="97"/>
      <c r="D394" s="98"/>
      <c r="E394" s="96"/>
      <c r="F394" s="97"/>
      <c r="G394" s="132"/>
      <c r="H394" s="100"/>
      <c r="I394" s="101"/>
      <c r="J394" s="101"/>
      <c r="K394" s="110"/>
      <c r="L394" s="67"/>
      <c r="M394" s="64"/>
    </row>
    <row r="395" spans="1:13" s="65" customFormat="1" ht="12.95" customHeight="1">
      <c r="A395" s="104"/>
      <c r="B395" s="87"/>
      <c r="C395" s="104"/>
      <c r="D395" s="89"/>
      <c r="E395" s="87"/>
      <c r="F395" s="89"/>
      <c r="G395" s="112"/>
      <c r="H395" s="91"/>
      <c r="I395" s="113"/>
      <c r="J395" s="230"/>
      <c r="K395" s="115"/>
      <c r="L395" s="95"/>
      <c r="M395" s="64"/>
    </row>
    <row r="396" spans="1:13" s="65" customFormat="1" ht="12.95" customHeight="1">
      <c r="A396" s="67"/>
      <c r="B396" s="96"/>
      <c r="C396" s="97"/>
      <c r="D396" s="98"/>
      <c r="E396" s="96"/>
      <c r="F396" s="97"/>
      <c r="G396" s="132"/>
      <c r="H396" s="99"/>
      <c r="I396" s="101"/>
      <c r="J396" s="101"/>
      <c r="K396" s="110"/>
      <c r="L396" s="67"/>
      <c r="M396" s="64"/>
    </row>
    <row r="397" spans="1:13" s="65" customFormat="1" ht="12.95" customHeight="1">
      <c r="A397" s="104"/>
      <c r="B397" s="87"/>
      <c r="C397" s="104" t="s">
        <v>0</v>
      </c>
      <c r="D397" s="89"/>
      <c r="E397" s="87"/>
      <c r="F397" s="89"/>
      <c r="G397" s="112"/>
      <c r="H397" s="91"/>
      <c r="I397" s="113"/>
      <c r="J397" s="230"/>
      <c r="K397" s="115"/>
      <c r="L397" s="104"/>
      <c r="M397" s="64"/>
    </row>
    <row r="398" spans="1:13" s="65" customFormat="1" ht="12.95" customHeight="1">
      <c r="A398" s="67"/>
      <c r="B398" s="96"/>
      <c r="C398" s="97"/>
      <c r="D398" s="98"/>
      <c r="E398" s="96"/>
      <c r="F398" s="97"/>
      <c r="G398" s="132"/>
      <c r="H398" s="99"/>
      <c r="I398" s="101"/>
      <c r="J398" s="101"/>
      <c r="K398" s="110"/>
      <c r="L398" s="67"/>
      <c r="M398" s="64"/>
    </row>
    <row r="399" spans="1:13" s="65" customFormat="1" ht="12.95" customHeight="1" thickBot="1">
      <c r="A399" s="66"/>
      <c r="B399" s="117"/>
      <c r="C399" s="126"/>
      <c r="D399" s="118"/>
      <c r="E399" s="117"/>
      <c r="F399" s="118"/>
      <c r="G399" s="127"/>
      <c r="H399" s="124"/>
      <c r="I399" s="125"/>
      <c r="J399" s="293"/>
      <c r="K399" s="120"/>
      <c r="L399" s="66"/>
      <c r="M399" s="64"/>
    </row>
    <row r="400" spans="1:13" s="65" customFormat="1" ht="12.75" customHeight="1">
      <c r="A400" s="67"/>
      <c r="B400" s="68"/>
      <c r="C400" s="121"/>
      <c r="D400" s="67"/>
      <c r="E400" s="67"/>
      <c r="F400" s="67"/>
      <c r="G400" s="68"/>
      <c r="H400" s="69"/>
      <c r="I400" s="122"/>
      <c r="J400" s="240"/>
      <c r="K400" s="123"/>
      <c r="L400" s="67"/>
      <c r="M400" s="64"/>
    </row>
  </sheetData>
  <mergeCells count="31">
    <mergeCell ref="A1:L1"/>
    <mergeCell ref="B363:D363"/>
    <mergeCell ref="E363:F363"/>
    <mergeCell ref="B243:D243"/>
    <mergeCell ref="B323:D323"/>
    <mergeCell ref="E323:F323"/>
    <mergeCell ref="B283:D283"/>
    <mergeCell ref="B163:D163"/>
    <mergeCell ref="E283:F283"/>
    <mergeCell ref="E243:F243"/>
    <mergeCell ref="B123:D123"/>
    <mergeCell ref="B3:D3"/>
    <mergeCell ref="E3:F3"/>
    <mergeCell ref="E43:F43"/>
    <mergeCell ref="E163:F163"/>
    <mergeCell ref="E145:F145"/>
    <mergeCell ref="A241:L241"/>
    <mergeCell ref="A281:L281"/>
    <mergeCell ref="A321:L321"/>
    <mergeCell ref="A361:L361"/>
    <mergeCell ref="A41:L41"/>
    <mergeCell ref="A81:L81"/>
    <mergeCell ref="A121:L121"/>
    <mergeCell ref="A161:L161"/>
    <mergeCell ref="A201:L201"/>
    <mergeCell ref="E83:F83"/>
    <mergeCell ref="E123:F123"/>
    <mergeCell ref="B203:D203"/>
    <mergeCell ref="B43:D43"/>
    <mergeCell ref="B83:D83"/>
    <mergeCell ref="E203:F203"/>
  </mergeCells>
  <phoneticPr fontId="11"/>
  <printOptions horizontalCentered="1" verticalCentered="1" gridLinesSet="0"/>
  <pageMargins left="0" right="0" top="0.78740157480314965" bottom="0" header="0" footer="0"/>
  <pageSetup paperSize="9" orientation="landscape" verticalDpi="300" r:id="rId1"/>
  <headerFooter alignWithMargins="0"/>
  <rowBreaks count="9" manualBreakCount="9">
    <brk id="40" max="12" man="1"/>
    <brk id="80" max="12" man="1"/>
    <brk id="120" max="12" man="1"/>
    <brk id="160" max="12" man="1"/>
    <brk id="200" max="12" man="1"/>
    <brk id="240" max="12" man="1"/>
    <brk id="280" max="12" man="1"/>
    <brk id="320" max="12" man="1"/>
    <brk id="360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C3983-2F4E-4905-BDC9-99D602B11312}">
  <sheetPr>
    <tabColor theme="9" tint="0.39997558519241921"/>
  </sheetPr>
  <dimension ref="B1:AB404"/>
  <sheetViews>
    <sheetView view="pageBreakPreview" zoomScale="85" zoomScaleNormal="100" zoomScaleSheetLayoutView="85" workbookViewId="0">
      <selection activeCell="D10" sqref="D10"/>
    </sheetView>
  </sheetViews>
  <sheetFormatPr defaultRowHeight="15" customHeight="1"/>
  <cols>
    <col min="1" max="1" width="2.140625" style="147" customWidth="1"/>
    <col min="2" max="2" width="6.42578125" style="147" customWidth="1"/>
    <col min="3" max="3" width="16.42578125" style="147" customWidth="1"/>
    <col min="4" max="4" width="16.7109375" style="147" customWidth="1"/>
    <col min="5" max="5" width="16.5703125" style="147" customWidth="1"/>
    <col min="6" max="6" width="9" style="147" customWidth="1"/>
    <col min="7" max="7" width="8.7109375" style="147" customWidth="1"/>
    <col min="8" max="8" width="9" style="147" customWidth="1"/>
    <col min="9" max="10" width="8.7109375" style="147" customWidth="1"/>
    <col min="11" max="11" width="8.28515625" style="147" customWidth="1"/>
    <col min="12" max="12" width="9.140625" style="147" customWidth="1"/>
    <col min="13" max="13" width="8.28515625" style="147" customWidth="1"/>
    <col min="14" max="14" width="9.85546875" style="147" customWidth="1"/>
    <col min="15" max="15" width="10.140625" style="147" customWidth="1"/>
    <col min="16" max="16" width="9.85546875" style="147" customWidth="1"/>
    <col min="17" max="17" width="9.5703125" style="147" customWidth="1"/>
    <col min="18" max="18" width="10" style="147" customWidth="1"/>
    <col min="19" max="19" width="11.28515625" style="147" customWidth="1"/>
    <col min="20" max="20" width="4.85546875" style="147" customWidth="1"/>
    <col min="21" max="21" width="10.85546875" style="201" customWidth="1"/>
    <col min="22" max="22" width="6.42578125" style="147" customWidth="1"/>
    <col min="23" max="23" width="11.140625" style="147" customWidth="1"/>
    <col min="24" max="24" width="6.28515625" style="147" customWidth="1"/>
    <col min="25" max="25" width="9.140625" style="147"/>
    <col min="26" max="26" width="15.5703125" style="155" customWidth="1"/>
    <col min="27" max="27" width="12.42578125" style="155" customWidth="1"/>
    <col min="28" max="28" width="16.5703125" style="155" customWidth="1"/>
    <col min="29" max="16384" width="9.140625" style="147"/>
  </cols>
  <sheetData>
    <row r="1" spans="2:28" ht="15" customHeight="1">
      <c r="B1" s="148"/>
      <c r="C1" s="148"/>
      <c r="D1" s="148"/>
      <c r="E1" s="148"/>
      <c r="F1" s="148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50"/>
      <c r="V1" s="148"/>
      <c r="W1" s="148"/>
      <c r="X1" s="148"/>
      <c r="Z1" s="151"/>
      <c r="AA1" s="151"/>
      <c r="AB1" s="152"/>
    </row>
    <row r="2" spans="2:28" ht="15" customHeight="1">
      <c r="B2" s="153"/>
      <c r="C2" s="148" t="s">
        <v>487</v>
      </c>
      <c r="D2" s="148"/>
      <c r="E2" s="148"/>
      <c r="F2" s="148"/>
      <c r="G2" s="154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54"/>
      <c r="U2" s="150"/>
      <c r="V2" s="148"/>
      <c r="W2" s="148"/>
      <c r="X2" s="148"/>
    </row>
    <row r="3" spans="2:28" ht="15" customHeight="1">
      <c r="B3" s="154"/>
      <c r="C3" s="154"/>
      <c r="D3" s="149"/>
      <c r="E3" s="149"/>
      <c r="F3" s="149"/>
      <c r="G3" s="310" t="s">
        <v>25</v>
      </c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156"/>
      <c r="T3" s="156"/>
      <c r="U3" s="157"/>
      <c r="V3" s="158"/>
      <c r="W3" s="159" t="s">
        <v>26</v>
      </c>
      <c r="X3" s="149">
        <v>1</v>
      </c>
    </row>
    <row r="4" spans="2:28" ht="15" customHeight="1">
      <c r="B4" s="160" t="s">
        <v>27</v>
      </c>
      <c r="C4" s="161" t="s">
        <v>28</v>
      </c>
      <c r="D4" s="162"/>
      <c r="E4" s="162"/>
      <c r="F4" s="162"/>
      <c r="G4" s="163" t="s">
        <v>29</v>
      </c>
      <c r="H4" s="164"/>
      <c r="I4" s="164"/>
      <c r="J4" s="164"/>
      <c r="K4" s="164"/>
      <c r="L4" s="164"/>
      <c r="M4" s="164"/>
      <c r="N4" s="164"/>
      <c r="O4" s="165"/>
      <c r="P4" s="165"/>
      <c r="Q4" s="165"/>
      <c r="R4" s="165"/>
      <c r="S4" s="165"/>
      <c r="T4" s="166"/>
      <c r="U4" s="311" t="s">
        <v>30</v>
      </c>
      <c r="V4" s="312"/>
      <c r="W4" s="313" t="s">
        <v>31</v>
      </c>
      <c r="X4" s="314"/>
    </row>
    <row r="5" spans="2:28" ht="15" customHeight="1">
      <c r="B5" s="167"/>
      <c r="C5" s="168" t="s">
        <v>66</v>
      </c>
      <c r="D5" s="169"/>
      <c r="E5" s="169"/>
      <c r="F5" s="169"/>
      <c r="G5" s="269" t="s">
        <v>70</v>
      </c>
      <c r="H5" s="268" t="s">
        <v>71</v>
      </c>
      <c r="I5" s="268" t="s">
        <v>72</v>
      </c>
      <c r="J5" s="180"/>
      <c r="K5" s="180"/>
      <c r="L5" s="180"/>
      <c r="M5" s="181"/>
      <c r="N5" s="181"/>
      <c r="O5" s="181"/>
      <c r="P5" s="182"/>
      <c r="Q5" s="182"/>
      <c r="R5" s="182"/>
      <c r="S5" s="175"/>
      <c r="T5" s="171"/>
      <c r="U5" s="176"/>
      <c r="V5" s="177"/>
      <c r="W5" s="178"/>
      <c r="X5" s="179"/>
    </row>
    <row r="6" spans="2:28" ht="15" customHeight="1">
      <c r="B6" s="172"/>
      <c r="C6" s="173" t="s">
        <v>69</v>
      </c>
      <c r="D6" s="169"/>
      <c r="E6" s="169"/>
      <c r="F6" s="169"/>
      <c r="G6" s="271">
        <v>5</v>
      </c>
      <c r="H6" s="270">
        <v>10</v>
      </c>
      <c r="I6" s="270">
        <v>10</v>
      </c>
      <c r="J6" s="170"/>
      <c r="K6" s="170"/>
      <c r="L6" s="170"/>
      <c r="M6" s="170"/>
      <c r="N6" s="170"/>
      <c r="O6" s="170"/>
      <c r="P6" s="170"/>
      <c r="Q6" s="170"/>
      <c r="R6" s="170"/>
      <c r="S6" s="175" t="s">
        <v>32</v>
      </c>
      <c r="T6" s="171"/>
      <c r="U6" s="176">
        <f>G6+H6+I6</f>
        <v>25</v>
      </c>
      <c r="V6" s="177" t="s">
        <v>37</v>
      </c>
      <c r="W6" s="178">
        <f>ROUND(U6,0)</f>
        <v>25</v>
      </c>
      <c r="X6" s="179" t="s">
        <v>37</v>
      </c>
    </row>
    <row r="7" spans="2:28" ht="15" customHeight="1">
      <c r="B7" s="172"/>
      <c r="C7" s="173"/>
      <c r="D7" s="169"/>
      <c r="E7" s="169"/>
      <c r="F7" s="169"/>
      <c r="G7" s="174"/>
      <c r="H7" s="180"/>
      <c r="I7" s="180"/>
      <c r="J7" s="180"/>
      <c r="K7" s="180"/>
      <c r="L7" s="180"/>
      <c r="M7" s="181"/>
      <c r="N7" s="181"/>
      <c r="O7" s="181"/>
      <c r="P7" s="182"/>
      <c r="Q7" s="182"/>
      <c r="R7" s="182"/>
      <c r="S7" s="182"/>
      <c r="T7" s="183"/>
      <c r="U7" s="176"/>
      <c r="V7" s="177"/>
      <c r="W7" s="184"/>
      <c r="X7" s="179"/>
    </row>
    <row r="8" spans="2:28" ht="15" customHeight="1">
      <c r="B8" s="172"/>
      <c r="C8" s="173"/>
      <c r="D8" s="169"/>
      <c r="E8" s="169"/>
      <c r="F8" s="169"/>
      <c r="G8" s="174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5"/>
      <c r="T8" s="171"/>
      <c r="U8" s="176"/>
      <c r="V8" s="177"/>
      <c r="W8" s="178"/>
      <c r="X8" s="179"/>
    </row>
    <row r="9" spans="2:28" ht="15" customHeight="1">
      <c r="B9" s="281" t="s">
        <v>87</v>
      </c>
      <c r="C9" s="168" t="s">
        <v>73</v>
      </c>
      <c r="D9" s="169"/>
      <c r="E9" s="169"/>
      <c r="F9" s="169"/>
      <c r="G9" s="174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5"/>
      <c r="T9" s="171"/>
      <c r="U9" s="176"/>
      <c r="V9" s="177"/>
      <c r="W9" s="178"/>
      <c r="X9" s="179"/>
    </row>
    <row r="10" spans="2:28" ht="15" customHeight="1">
      <c r="B10" s="172"/>
      <c r="C10" s="173" t="s">
        <v>74</v>
      </c>
      <c r="D10" s="169"/>
      <c r="E10" s="169"/>
      <c r="F10" s="169"/>
      <c r="G10" s="174" t="s">
        <v>79</v>
      </c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5"/>
      <c r="T10" s="171"/>
      <c r="U10" s="176"/>
      <c r="V10" s="177"/>
      <c r="W10" s="178"/>
      <c r="X10" s="179"/>
    </row>
    <row r="11" spans="2:28" ht="15" customHeight="1">
      <c r="B11" s="172"/>
      <c r="C11" s="173" t="s">
        <v>75</v>
      </c>
      <c r="D11" s="169"/>
      <c r="E11" s="169" t="s">
        <v>77</v>
      </c>
      <c r="F11" s="169"/>
      <c r="G11" s="174" t="s">
        <v>80</v>
      </c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5"/>
      <c r="T11" s="171"/>
      <c r="U11" s="176">
        <f>ROUND(数式回答,2)</f>
        <v>24.82</v>
      </c>
      <c r="V11" s="177"/>
      <c r="W11" s="178"/>
      <c r="X11" s="179"/>
    </row>
    <row r="12" spans="2:28" ht="15" customHeight="1">
      <c r="B12" s="172"/>
      <c r="C12" s="173" t="s">
        <v>76</v>
      </c>
      <c r="D12" s="169"/>
      <c r="E12" s="169" t="s">
        <v>84</v>
      </c>
      <c r="F12" s="169"/>
      <c r="G12" s="174" t="s">
        <v>82</v>
      </c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5"/>
      <c r="T12" s="171"/>
      <c r="U12" s="176">
        <f>ROUND(数式回答,2)</f>
        <v>30.04</v>
      </c>
      <c r="V12" s="177"/>
      <c r="W12" s="178"/>
      <c r="X12" s="179"/>
    </row>
    <row r="13" spans="2:28" ht="15" customHeight="1">
      <c r="B13" s="172"/>
      <c r="C13" s="173"/>
      <c r="D13" s="223"/>
      <c r="E13" s="169" t="s">
        <v>85</v>
      </c>
      <c r="F13" s="169"/>
      <c r="G13" s="189" t="s">
        <v>81</v>
      </c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5"/>
      <c r="T13" s="171"/>
      <c r="U13" s="176">
        <f>ROUND(数式回答,2)</f>
        <v>20.23</v>
      </c>
      <c r="V13" s="177"/>
      <c r="W13" s="178"/>
      <c r="X13" s="179"/>
    </row>
    <row r="14" spans="2:28" ht="15" customHeight="1">
      <c r="B14" s="172"/>
      <c r="C14" s="173"/>
      <c r="D14" s="169"/>
      <c r="E14" s="169" t="s">
        <v>78</v>
      </c>
      <c r="F14" s="169"/>
      <c r="G14" s="174" t="s">
        <v>83</v>
      </c>
      <c r="H14" s="180"/>
      <c r="I14" s="180"/>
      <c r="J14" s="180"/>
      <c r="K14" s="180"/>
      <c r="L14" s="180"/>
      <c r="M14" s="181"/>
      <c r="N14" s="181"/>
      <c r="O14" s="181"/>
      <c r="P14" s="182"/>
      <c r="Q14" s="182"/>
      <c r="R14" s="182"/>
      <c r="S14" s="175"/>
      <c r="T14" s="171"/>
      <c r="U14" s="176">
        <f>ROUND(数式回答,2)</f>
        <v>26.58</v>
      </c>
      <c r="V14" s="177"/>
      <c r="W14" s="178"/>
      <c r="X14" s="179"/>
    </row>
    <row r="15" spans="2:28" ht="15" customHeight="1">
      <c r="B15" s="172"/>
      <c r="C15" s="173"/>
      <c r="D15" s="223"/>
      <c r="E15" s="169"/>
      <c r="F15" s="169"/>
      <c r="G15" s="189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5" t="s">
        <v>32</v>
      </c>
      <c r="T15" s="171"/>
      <c r="U15" s="176">
        <f>SUM(U11:U14)</f>
        <v>101.67</v>
      </c>
      <c r="V15" s="177" t="s">
        <v>35</v>
      </c>
      <c r="W15" s="178">
        <f>ROUND(U15,0)</f>
        <v>102</v>
      </c>
      <c r="X15" s="179" t="s">
        <v>35</v>
      </c>
    </row>
    <row r="16" spans="2:28" ht="15" customHeight="1">
      <c r="B16" s="172"/>
      <c r="C16" s="224"/>
      <c r="D16" s="169"/>
      <c r="E16" s="169"/>
      <c r="F16" s="169"/>
      <c r="G16" s="174"/>
      <c r="H16" s="180"/>
      <c r="I16" s="180"/>
      <c r="J16" s="180"/>
      <c r="K16" s="180"/>
      <c r="L16" s="180"/>
      <c r="M16" s="181"/>
      <c r="N16" s="181"/>
      <c r="O16" s="181"/>
      <c r="P16" s="182"/>
      <c r="Q16" s="182"/>
      <c r="R16" s="182"/>
      <c r="S16" s="175"/>
      <c r="T16" s="171"/>
      <c r="U16" s="176"/>
      <c r="V16" s="177"/>
      <c r="W16" s="178"/>
      <c r="X16" s="179"/>
    </row>
    <row r="17" spans="2:24" ht="15" customHeight="1">
      <c r="B17" s="172"/>
      <c r="C17" s="173" t="s">
        <v>86</v>
      </c>
      <c r="D17" s="169"/>
      <c r="E17" s="169"/>
      <c r="F17" s="169"/>
      <c r="G17" s="189"/>
      <c r="H17" s="180"/>
      <c r="I17" s="180"/>
      <c r="J17" s="180"/>
      <c r="K17" s="180"/>
      <c r="L17" s="180"/>
      <c r="M17" s="181"/>
      <c r="N17" s="181"/>
      <c r="O17" s="181"/>
      <c r="P17" s="182"/>
      <c r="Q17" s="182"/>
      <c r="R17" s="182"/>
      <c r="S17" s="175"/>
      <c r="T17" s="171"/>
      <c r="U17" s="176"/>
      <c r="V17" s="177"/>
      <c r="W17" s="178"/>
      <c r="X17" s="179"/>
    </row>
    <row r="18" spans="2:24" ht="15" customHeight="1">
      <c r="B18" s="172"/>
      <c r="C18" s="173" t="s">
        <v>75</v>
      </c>
      <c r="D18" s="169"/>
      <c r="E18" s="169" t="s">
        <v>88</v>
      </c>
      <c r="F18" s="169"/>
      <c r="G18" s="315" t="s">
        <v>89</v>
      </c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7"/>
      <c r="U18" s="176">
        <f t="shared" ref="U18:U26" si="0">ROUND(数式回答,2)</f>
        <v>145.35</v>
      </c>
      <c r="V18" s="177"/>
      <c r="W18" s="178"/>
      <c r="X18" s="179"/>
    </row>
    <row r="19" spans="2:24" ht="15" customHeight="1">
      <c r="B19" s="186"/>
      <c r="C19" s="173" t="s">
        <v>76</v>
      </c>
      <c r="D19" s="169"/>
      <c r="E19" s="169" t="s">
        <v>90</v>
      </c>
      <c r="F19" s="169"/>
      <c r="G19" s="174" t="s">
        <v>91</v>
      </c>
      <c r="H19" s="180"/>
      <c r="I19" s="180"/>
      <c r="J19" s="180"/>
      <c r="K19" s="180"/>
      <c r="L19" s="180"/>
      <c r="M19" s="181"/>
      <c r="N19" s="181"/>
      <c r="O19" s="181"/>
      <c r="P19" s="182"/>
      <c r="Q19" s="182"/>
      <c r="R19" s="182"/>
      <c r="S19" s="182"/>
      <c r="T19" s="183"/>
      <c r="U19" s="176">
        <f t="shared" si="0"/>
        <v>5.22</v>
      </c>
      <c r="V19" s="177"/>
      <c r="W19" s="184"/>
      <c r="X19" s="179"/>
    </row>
    <row r="20" spans="2:24" ht="15" customHeight="1">
      <c r="B20" s="186"/>
      <c r="C20" s="173"/>
      <c r="D20" s="169"/>
      <c r="E20" s="169" t="s">
        <v>92</v>
      </c>
      <c r="F20" s="169"/>
      <c r="G20" s="174" t="s">
        <v>93</v>
      </c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5"/>
      <c r="T20" s="171"/>
      <c r="U20" s="176">
        <f t="shared" si="0"/>
        <v>10.15</v>
      </c>
      <c r="V20" s="177"/>
      <c r="W20" s="178"/>
      <c r="X20" s="179"/>
    </row>
    <row r="21" spans="2:24" ht="15" customHeight="1">
      <c r="B21" s="186"/>
      <c r="C21" s="173"/>
      <c r="D21" s="169"/>
      <c r="E21" s="169" t="s">
        <v>94</v>
      </c>
      <c r="F21" s="169"/>
      <c r="G21" s="189" t="s">
        <v>95</v>
      </c>
      <c r="H21" s="180"/>
      <c r="I21" s="180"/>
      <c r="J21" s="180"/>
      <c r="K21" s="180"/>
      <c r="L21" s="180"/>
      <c r="M21" s="181"/>
      <c r="N21" s="181"/>
      <c r="O21" s="181"/>
      <c r="P21" s="182"/>
      <c r="Q21" s="182"/>
      <c r="R21" s="182"/>
      <c r="S21" s="175"/>
      <c r="T21" s="171"/>
      <c r="U21" s="176">
        <f t="shared" si="0"/>
        <v>18</v>
      </c>
      <c r="V21" s="177"/>
      <c r="W21" s="178"/>
      <c r="X21" s="179"/>
    </row>
    <row r="22" spans="2:24" ht="15" customHeight="1">
      <c r="B22" s="187"/>
      <c r="C22" s="173"/>
      <c r="D22" s="169"/>
      <c r="E22" s="169" t="s">
        <v>96</v>
      </c>
      <c r="F22" s="169"/>
      <c r="G22" s="174" t="s">
        <v>97</v>
      </c>
      <c r="H22" s="180"/>
      <c r="I22" s="180"/>
      <c r="J22" s="180"/>
      <c r="K22" s="180"/>
      <c r="L22" s="180"/>
      <c r="M22" s="181"/>
      <c r="N22" s="181"/>
      <c r="O22" s="181"/>
      <c r="P22" s="182"/>
      <c r="Q22" s="182"/>
      <c r="R22" s="182"/>
      <c r="S22" s="175"/>
      <c r="T22" s="171"/>
      <c r="U22" s="176">
        <f t="shared" si="0"/>
        <v>33.72</v>
      </c>
      <c r="V22" s="177"/>
      <c r="W22" s="178"/>
      <c r="X22" s="179"/>
    </row>
    <row r="23" spans="2:24" ht="15" customHeight="1">
      <c r="B23" s="187"/>
      <c r="C23" s="173"/>
      <c r="D23" s="223"/>
      <c r="E23" s="169" t="s">
        <v>98</v>
      </c>
      <c r="F23" s="169" t="s">
        <v>99</v>
      </c>
      <c r="G23" s="189" t="s">
        <v>177</v>
      </c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5"/>
      <c r="T23" s="171"/>
      <c r="U23" s="176">
        <f t="shared" si="0"/>
        <v>27.55</v>
      </c>
      <c r="V23" s="177"/>
      <c r="W23" s="178"/>
      <c r="X23" s="179"/>
    </row>
    <row r="24" spans="2:24" ht="15" customHeight="1">
      <c r="B24" s="187"/>
      <c r="C24" s="173"/>
      <c r="D24" s="169"/>
      <c r="E24" s="169" t="s">
        <v>100</v>
      </c>
      <c r="F24" s="169" t="s">
        <v>99</v>
      </c>
      <c r="G24" s="174" t="s">
        <v>103</v>
      </c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5"/>
      <c r="T24" s="171"/>
      <c r="U24" s="176">
        <f t="shared" si="0"/>
        <v>25.85</v>
      </c>
      <c r="V24" s="177"/>
      <c r="W24" s="178"/>
      <c r="X24" s="179"/>
    </row>
    <row r="25" spans="2:24" ht="15" customHeight="1">
      <c r="B25" s="187"/>
      <c r="C25" s="173"/>
      <c r="D25" s="169"/>
      <c r="E25" s="169" t="s">
        <v>101</v>
      </c>
      <c r="F25" s="169" t="s">
        <v>99</v>
      </c>
      <c r="G25" s="174" t="s">
        <v>102</v>
      </c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5"/>
      <c r="T25" s="171"/>
      <c r="U25" s="176">
        <f t="shared" si="0"/>
        <v>27.64</v>
      </c>
      <c r="V25" s="177"/>
      <c r="W25" s="178"/>
      <c r="X25" s="179"/>
    </row>
    <row r="26" spans="2:24" ht="15" customHeight="1">
      <c r="B26" s="172"/>
      <c r="C26" s="173"/>
      <c r="D26" s="169"/>
      <c r="E26" s="169" t="s">
        <v>51</v>
      </c>
      <c r="F26" s="169" t="s">
        <v>99</v>
      </c>
      <c r="G26" s="174" t="s">
        <v>104</v>
      </c>
      <c r="H26" s="180"/>
      <c r="I26" s="180"/>
      <c r="J26" s="180"/>
      <c r="K26" s="180"/>
      <c r="L26" s="180"/>
      <c r="M26" s="181"/>
      <c r="N26" s="181"/>
      <c r="O26" s="181"/>
      <c r="P26" s="182"/>
      <c r="Q26" s="182"/>
      <c r="R26" s="182"/>
      <c r="S26" s="182"/>
      <c r="T26" s="183"/>
      <c r="U26" s="176">
        <f t="shared" si="0"/>
        <v>34.770000000000003</v>
      </c>
      <c r="V26" s="177"/>
      <c r="W26" s="184"/>
      <c r="X26" s="179"/>
    </row>
    <row r="27" spans="2:24" ht="15" customHeight="1">
      <c r="B27" s="172"/>
      <c r="C27" s="173"/>
      <c r="D27" s="169"/>
      <c r="E27" s="169"/>
      <c r="F27" s="169"/>
      <c r="G27" s="174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5" t="s">
        <v>32</v>
      </c>
      <c r="T27" s="171"/>
      <c r="U27" s="176">
        <f>SUM(U18:U26)</f>
        <v>328.25</v>
      </c>
      <c r="V27" s="177" t="s">
        <v>35</v>
      </c>
      <c r="W27" s="178">
        <f>ROUND(U27,0)</f>
        <v>328</v>
      </c>
      <c r="X27" s="179" t="s">
        <v>35</v>
      </c>
    </row>
    <row r="28" spans="2:24" ht="15" customHeight="1">
      <c r="B28" s="172"/>
      <c r="C28" s="173"/>
      <c r="D28" s="169"/>
      <c r="E28" s="169"/>
      <c r="F28" s="169"/>
      <c r="G28" s="189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5"/>
      <c r="T28" s="171"/>
      <c r="U28" s="176"/>
      <c r="V28" s="177"/>
      <c r="W28" s="178"/>
      <c r="X28" s="179"/>
    </row>
    <row r="29" spans="2:24" ht="15" customHeight="1">
      <c r="B29" s="172"/>
      <c r="C29" s="173" t="s">
        <v>105</v>
      </c>
      <c r="D29" s="169"/>
      <c r="E29" s="222"/>
      <c r="F29" s="169"/>
      <c r="G29" s="174"/>
      <c r="H29" s="180"/>
      <c r="I29" s="180"/>
      <c r="J29" s="180"/>
      <c r="K29" s="180"/>
      <c r="L29" s="180"/>
      <c r="M29" s="181"/>
      <c r="N29" s="181"/>
      <c r="O29" s="181"/>
      <c r="P29" s="182"/>
      <c r="Q29" s="182"/>
      <c r="R29" s="182"/>
      <c r="S29" s="175"/>
      <c r="T29" s="171"/>
      <c r="U29" s="176"/>
      <c r="V29" s="177"/>
      <c r="W29" s="178"/>
      <c r="X29" s="179"/>
    </row>
    <row r="30" spans="2:24" ht="15" customHeight="1">
      <c r="B30" s="172"/>
      <c r="C30" s="173" t="s">
        <v>75</v>
      </c>
      <c r="D30" s="169"/>
      <c r="E30" s="169" t="s">
        <v>178</v>
      </c>
      <c r="F30" s="169" t="s">
        <v>99</v>
      </c>
      <c r="G30" s="174" t="s">
        <v>107</v>
      </c>
      <c r="H30" s="180"/>
      <c r="I30" s="180"/>
      <c r="J30" s="180"/>
      <c r="K30" s="180"/>
      <c r="L30" s="180"/>
      <c r="M30" s="181"/>
      <c r="N30" s="181"/>
      <c r="O30" s="181"/>
      <c r="P30" s="182"/>
      <c r="Q30" s="182"/>
      <c r="R30" s="182"/>
      <c r="S30" s="175"/>
      <c r="T30" s="171"/>
      <c r="U30" s="176">
        <f>ROUND(数式回答,2)</f>
        <v>45.09</v>
      </c>
      <c r="V30" s="177"/>
      <c r="W30" s="178"/>
      <c r="X30" s="179"/>
    </row>
    <row r="31" spans="2:24" ht="15" customHeight="1">
      <c r="B31" s="172"/>
      <c r="C31" s="173" t="s">
        <v>76</v>
      </c>
      <c r="D31" s="169"/>
      <c r="E31" s="169" t="s">
        <v>179</v>
      </c>
      <c r="F31" s="169" t="s">
        <v>99</v>
      </c>
      <c r="G31" s="174" t="s">
        <v>108</v>
      </c>
      <c r="H31" s="180"/>
      <c r="I31" s="180"/>
      <c r="J31" s="180"/>
      <c r="K31" s="180"/>
      <c r="L31" s="180"/>
      <c r="M31" s="181"/>
      <c r="N31" s="181"/>
      <c r="O31" s="181"/>
      <c r="P31" s="182"/>
      <c r="Q31" s="182"/>
      <c r="R31" s="182"/>
      <c r="S31" s="175"/>
      <c r="T31" s="171"/>
      <c r="U31" s="176">
        <f>ROUND(数式回答,2)</f>
        <v>44.37</v>
      </c>
      <c r="V31" s="177"/>
      <c r="W31" s="178"/>
      <c r="X31" s="179"/>
    </row>
    <row r="32" spans="2:24" ht="15" customHeight="1">
      <c r="B32" s="172"/>
      <c r="C32" s="173"/>
      <c r="D32" s="169"/>
      <c r="E32" s="169" t="s">
        <v>146</v>
      </c>
      <c r="F32" s="169"/>
      <c r="G32" s="188" t="s">
        <v>147</v>
      </c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5"/>
      <c r="T32" s="171"/>
      <c r="U32" s="176">
        <f>ROUND(数式回答,2)</f>
        <v>18.14</v>
      </c>
      <c r="V32" s="177"/>
      <c r="W32" s="178"/>
      <c r="X32" s="179"/>
    </row>
    <row r="33" spans="2:24" ht="15" customHeight="1">
      <c r="B33" s="172"/>
      <c r="C33" s="173"/>
      <c r="D33" s="169"/>
      <c r="E33" s="169"/>
      <c r="F33" s="169"/>
      <c r="G33" s="174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0"/>
      <c r="S33" s="175" t="s">
        <v>32</v>
      </c>
      <c r="T33" s="171"/>
      <c r="U33" s="176">
        <f>SUM(U30:U32)</f>
        <v>107.60000000000001</v>
      </c>
      <c r="V33" s="177" t="s">
        <v>35</v>
      </c>
      <c r="W33" s="178">
        <f>ROUND(U33,0)</f>
        <v>108</v>
      </c>
      <c r="X33" s="179" t="s">
        <v>35</v>
      </c>
    </row>
    <row r="34" spans="2:24" ht="15" customHeight="1">
      <c r="B34" s="172"/>
      <c r="C34" s="173"/>
      <c r="D34" s="169"/>
      <c r="E34" s="169"/>
      <c r="F34" s="169"/>
      <c r="G34" s="174"/>
      <c r="H34" s="180"/>
      <c r="I34" s="180"/>
      <c r="J34" s="180"/>
      <c r="K34" s="180"/>
      <c r="L34" s="180"/>
      <c r="M34" s="181"/>
      <c r="N34" s="181"/>
      <c r="O34" s="181"/>
      <c r="P34" s="182"/>
      <c r="Q34" s="182"/>
      <c r="R34" s="272"/>
      <c r="S34" s="273" t="s">
        <v>106</v>
      </c>
      <c r="T34" s="171"/>
      <c r="U34" s="176"/>
      <c r="V34" s="177"/>
      <c r="W34" s="178"/>
      <c r="X34" s="179"/>
    </row>
    <row r="35" spans="2:24" ht="15" customHeight="1">
      <c r="B35" s="172"/>
      <c r="C35" s="173" t="s">
        <v>109</v>
      </c>
      <c r="D35" s="169"/>
      <c r="E35" s="222"/>
      <c r="F35" s="169"/>
      <c r="G35" s="174"/>
      <c r="H35" s="180"/>
      <c r="I35" s="180"/>
      <c r="J35" s="180"/>
      <c r="K35" s="180"/>
      <c r="L35" s="180"/>
      <c r="M35" s="181"/>
      <c r="N35" s="181"/>
      <c r="O35" s="181"/>
      <c r="P35" s="182"/>
      <c r="Q35" s="182"/>
      <c r="R35" s="182"/>
      <c r="S35" s="175"/>
      <c r="T35" s="171"/>
      <c r="U35" s="176"/>
      <c r="V35" s="177"/>
      <c r="W35" s="178"/>
      <c r="X35" s="179"/>
    </row>
    <row r="36" spans="2:24" ht="15" customHeight="1">
      <c r="B36" s="172"/>
      <c r="C36" s="173" t="s">
        <v>110</v>
      </c>
      <c r="D36" s="169" t="s">
        <v>111</v>
      </c>
      <c r="E36" s="169" t="s">
        <v>77</v>
      </c>
      <c r="F36" s="169"/>
      <c r="G36" s="188" t="s">
        <v>114</v>
      </c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5"/>
      <c r="T36" s="171"/>
      <c r="U36" s="176">
        <f>ROUND(数式回答,2)</f>
        <v>234.43</v>
      </c>
      <c r="V36" s="177"/>
      <c r="W36" s="178"/>
      <c r="X36" s="179"/>
    </row>
    <row r="37" spans="2:24" ht="15" customHeight="1">
      <c r="B37" s="172"/>
      <c r="C37" s="274" t="s">
        <v>112</v>
      </c>
      <c r="D37" s="169"/>
      <c r="E37" s="169" t="s">
        <v>84</v>
      </c>
      <c r="F37" s="169"/>
      <c r="G37" s="174" t="s">
        <v>115</v>
      </c>
      <c r="H37" s="170"/>
      <c r="I37" s="170"/>
      <c r="J37" s="170"/>
      <c r="K37" s="170"/>
      <c r="L37" s="170"/>
      <c r="M37" s="170"/>
      <c r="N37" s="170"/>
      <c r="O37" s="170"/>
      <c r="P37" s="170"/>
      <c r="Q37" s="170"/>
      <c r="R37" s="170"/>
      <c r="S37" s="175"/>
      <c r="T37" s="171"/>
      <c r="U37" s="176">
        <f>ROUND(数式回答,2)</f>
        <v>216.55</v>
      </c>
      <c r="V37" s="177"/>
      <c r="W37" s="178"/>
      <c r="X37" s="179"/>
    </row>
    <row r="38" spans="2:24" ht="15" customHeight="1">
      <c r="B38" s="172"/>
      <c r="C38" s="173"/>
      <c r="D38" s="169"/>
      <c r="E38" s="169" t="s">
        <v>85</v>
      </c>
      <c r="F38" s="169"/>
      <c r="G38" s="174" t="s">
        <v>113</v>
      </c>
      <c r="H38" s="180"/>
      <c r="I38" s="180"/>
      <c r="J38" s="180"/>
      <c r="K38" s="180"/>
      <c r="L38" s="180"/>
      <c r="M38" s="181"/>
      <c r="N38" s="181"/>
      <c r="O38" s="181"/>
      <c r="P38" s="182"/>
      <c r="Q38" s="182"/>
      <c r="R38" s="182"/>
      <c r="S38" s="175"/>
      <c r="T38" s="171"/>
      <c r="U38" s="176">
        <f>ROUND(数式回答,2)</f>
        <v>50.4</v>
      </c>
      <c r="V38" s="177"/>
      <c r="W38" s="178"/>
      <c r="X38" s="179"/>
    </row>
    <row r="39" spans="2:24" ht="15" customHeight="1">
      <c r="B39" s="172"/>
      <c r="C39" s="173"/>
      <c r="D39" s="169"/>
      <c r="E39" s="169" t="s">
        <v>78</v>
      </c>
      <c r="F39" s="169"/>
      <c r="G39" s="174" t="s">
        <v>116</v>
      </c>
      <c r="H39" s="180"/>
      <c r="I39" s="180"/>
      <c r="J39" s="180"/>
      <c r="K39" s="180"/>
      <c r="L39" s="180"/>
      <c r="M39" s="181"/>
      <c r="N39" s="181"/>
      <c r="O39" s="181"/>
      <c r="P39" s="182"/>
      <c r="Q39" s="182"/>
      <c r="R39" s="182"/>
      <c r="S39" s="175"/>
      <c r="T39" s="171"/>
      <c r="U39" s="176">
        <f>ROUND(数式回答,2)</f>
        <v>210.01</v>
      </c>
      <c r="V39" s="177"/>
      <c r="W39" s="178"/>
      <c r="X39" s="179"/>
    </row>
    <row r="40" spans="2:24" ht="15" customHeight="1">
      <c r="B40" s="172"/>
      <c r="C40" s="173"/>
      <c r="D40" s="169"/>
      <c r="E40" s="169"/>
      <c r="F40" s="169"/>
      <c r="G40" s="189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5" t="s">
        <v>32</v>
      </c>
      <c r="T40" s="171"/>
      <c r="U40" s="176">
        <f>SUM(U36:U39)</f>
        <v>711.39</v>
      </c>
      <c r="V40" s="177" t="s">
        <v>35</v>
      </c>
      <c r="W40" s="178">
        <f>ROUND(U40,0)</f>
        <v>711</v>
      </c>
      <c r="X40" s="179" t="s">
        <v>35</v>
      </c>
    </row>
    <row r="41" spans="2:24" ht="15" customHeight="1">
      <c r="B41" s="172"/>
      <c r="C41" s="173"/>
      <c r="D41" s="169"/>
      <c r="E41" s="169"/>
      <c r="F41" s="169"/>
      <c r="G41" s="174"/>
      <c r="H41" s="180"/>
      <c r="I41" s="180"/>
      <c r="J41" s="180"/>
      <c r="K41" s="180"/>
      <c r="L41" s="180"/>
      <c r="M41" s="181"/>
      <c r="N41" s="181"/>
      <c r="O41" s="181"/>
      <c r="P41" s="182"/>
      <c r="Q41" s="182"/>
      <c r="R41" s="182"/>
      <c r="S41" s="175"/>
      <c r="T41" s="171"/>
      <c r="U41" s="176"/>
      <c r="V41" s="177"/>
      <c r="W41" s="178"/>
      <c r="X41" s="179"/>
    </row>
    <row r="42" spans="2:24" ht="15" customHeight="1">
      <c r="B42" s="172"/>
      <c r="C42" s="173" t="s">
        <v>109</v>
      </c>
      <c r="D42" s="169"/>
      <c r="E42" s="169"/>
      <c r="F42" s="169"/>
      <c r="G42" s="185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5"/>
      <c r="T42" s="171"/>
      <c r="U42" s="176"/>
      <c r="V42" s="177"/>
      <c r="W42" s="178"/>
      <c r="X42" s="179"/>
    </row>
    <row r="43" spans="2:24" ht="15" customHeight="1">
      <c r="B43" s="172"/>
      <c r="C43" s="173" t="s">
        <v>117</v>
      </c>
      <c r="D43" s="169" t="s">
        <v>111</v>
      </c>
      <c r="E43" s="169" t="s">
        <v>85</v>
      </c>
      <c r="F43" s="169"/>
      <c r="G43" s="188" t="s">
        <v>118</v>
      </c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5" t="s">
        <v>32</v>
      </c>
      <c r="T43" s="171"/>
      <c r="U43" s="176">
        <f>ROUND(数式回答,2)</f>
        <v>117.27</v>
      </c>
      <c r="V43" s="177" t="s">
        <v>35</v>
      </c>
      <c r="W43" s="178">
        <f>ROUND(U43,0)</f>
        <v>117</v>
      </c>
      <c r="X43" s="179" t="s">
        <v>35</v>
      </c>
    </row>
    <row r="44" spans="2:24" ht="15" customHeight="1">
      <c r="B44" s="172"/>
      <c r="C44" s="173"/>
      <c r="D44" s="223"/>
      <c r="E44" s="169"/>
      <c r="F44" s="169"/>
      <c r="G44" s="189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5"/>
      <c r="T44" s="171"/>
      <c r="U44" s="176"/>
      <c r="V44" s="177"/>
      <c r="W44" s="178"/>
      <c r="X44" s="179"/>
    </row>
    <row r="45" spans="2:24" ht="15" customHeight="1">
      <c r="B45" s="172"/>
      <c r="C45" s="173" t="s">
        <v>119</v>
      </c>
      <c r="D45" s="169"/>
      <c r="E45" s="169" t="s">
        <v>77</v>
      </c>
      <c r="F45" s="169"/>
      <c r="G45" s="188" t="s">
        <v>120</v>
      </c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5"/>
      <c r="T45" s="171"/>
      <c r="U45" s="176">
        <f>ROUND(数式回答,2)</f>
        <v>17.149999999999999</v>
      </c>
      <c r="V45" s="177"/>
      <c r="W45" s="178"/>
      <c r="X45" s="179"/>
    </row>
    <row r="46" spans="2:24" ht="15" customHeight="1">
      <c r="B46" s="172"/>
      <c r="C46" s="173"/>
      <c r="D46" s="169"/>
      <c r="E46" s="169" t="s">
        <v>84</v>
      </c>
      <c r="F46" s="169"/>
      <c r="G46" s="174" t="s">
        <v>121</v>
      </c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5"/>
      <c r="T46" s="171"/>
      <c r="U46" s="176">
        <f>ROUND(数式回答,2)</f>
        <v>15.1</v>
      </c>
      <c r="V46" s="177"/>
      <c r="W46" s="178"/>
      <c r="X46" s="179"/>
    </row>
    <row r="47" spans="2:24" ht="15" customHeight="1">
      <c r="B47" s="172"/>
      <c r="C47" s="173"/>
      <c r="D47" s="169"/>
      <c r="E47" s="169" t="s">
        <v>85</v>
      </c>
      <c r="F47" s="169"/>
      <c r="G47" s="174" t="s">
        <v>122</v>
      </c>
      <c r="H47" s="180"/>
      <c r="I47" s="180"/>
      <c r="J47" s="180"/>
      <c r="K47" s="180"/>
      <c r="L47" s="180"/>
      <c r="M47" s="181"/>
      <c r="N47" s="181"/>
      <c r="O47" s="181"/>
      <c r="P47" s="182"/>
      <c r="Q47" s="182"/>
      <c r="R47" s="182"/>
      <c r="S47" s="175"/>
      <c r="T47" s="171"/>
      <c r="U47" s="176">
        <f>ROUND(数式回答,2)</f>
        <v>13.06</v>
      </c>
      <c r="V47" s="177"/>
      <c r="W47" s="178"/>
      <c r="X47" s="179"/>
    </row>
    <row r="48" spans="2:24" ht="15" customHeight="1">
      <c r="B48" s="172"/>
      <c r="C48" s="173"/>
      <c r="D48" s="169"/>
      <c r="E48" s="169" t="s">
        <v>78</v>
      </c>
      <c r="F48" s="169"/>
      <c r="G48" s="174" t="s">
        <v>123</v>
      </c>
      <c r="H48" s="180"/>
      <c r="I48" s="180"/>
      <c r="J48" s="180"/>
      <c r="K48" s="180"/>
      <c r="L48" s="180"/>
      <c r="M48" s="181"/>
      <c r="N48" s="181"/>
      <c r="O48" s="181"/>
      <c r="P48" s="182"/>
      <c r="Q48" s="182"/>
      <c r="R48" s="182"/>
      <c r="S48" s="175"/>
      <c r="T48" s="171"/>
      <c r="U48" s="176">
        <f>ROUND(数式回答,2)</f>
        <v>22.34</v>
      </c>
      <c r="V48" s="177"/>
      <c r="W48" s="178"/>
      <c r="X48" s="179"/>
    </row>
    <row r="49" spans="2:24" ht="15" customHeight="1">
      <c r="B49" s="190" t="s">
        <v>24</v>
      </c>
      <c r="C49" s="191"/>
      <c r="D49" s="192"/>
      <c r="E49" s="192"/>
      <c r="F49" s="192"/>
      <c r="G49" s="275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276" t="s">
        <v>32</v>
      </c>
      <c r="T49" s="277"/>
      <c r="U49" s="196">
        <f>SUM(U45:U48)</f>
        <v>67.650000000000006</v>
      </c>
      <c r="V49" s="278" t="s">
        <v>34</v>
      </c>
      <c r="W49" s="279">
        <f>ROUND(U49,1)</f>
        <v>67.7</v>
      </c>
      <c r="X49" s="280" t="s">
        <v>34</v>
      </c>
    </row>
    <row r="50" spans="2:24" ht="15" customHeight="1">
      <c r="B50" s="148"/>
      <c r="C50" s="148"/>
      <c r="D50" s="148"/>
      <c r="E50" s="148"/>
      <c r="F50" s="148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0"/>
      <c r="V50" s="200"/>
      <c r="W50" s="148"/>
      <c r="X50" s="148"/>
    </row>
    <row r="51" spans="2:24" ht="15" customHeight="1">
      <c r="B51" s="148"/>
      <c r="C51" s="148"/>
      <c r="D51" s="148"/>
      <c r="E51" s="148"/>
      <c r="F51" s="148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0"/>
      <c r="V51" s="200"/>
      <c r="W51" s="148"/>
      <c r="X51" s="148"/>
    </row>
    <row r="52" spans="2:24" ht="15" customHeight="1">
      <c r="B52" s="153"/>
      <c r="C52" s="148" t="s">
        <v>487</v>
      </c>
      <c r="D52" s="148"/>
      <c r="E52" s="148"/>
      <c r="F52" s="148"/>
      <c r="G52" s="154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54"/>
      <c r="U52" s="150"/>
      <c r="V52" s="148"/>
      <c r="W52" s="148"/>
      <c r="X52" s="148"/>
    </row>
    <row r="53" spans="2:24" ht="15" customHeight="1">
      <c r="B53" s="154"/>
      <c r="C53" s="154"/>
      <c r="D53" s="149"/>
      <c r="E53" s="149"/>
      <c r="F53" s="149"/>
      <c r="G53" s="310" t="s">
        <v>25</v>
      </c>
      <c r="H53" s="310"/>
      <c r="I53" s="310"/>
      <c r="J53" s="310"/>
      <c r="K53" s="310"/>
      <c r="L53" s="310"/>
      <c r="M53" s="310"/>
      <c r="N53" s="310"/>
      <c r="O53" s="310"/>
      <c r="P53" s="310"/>
      <c r="Q53" s="310"/>
      <c r="R53" s="310"/>
      <c r="S53" s="156"/>
      <c r="T53" s="156"/>
      <c r="U53" s="157"/>
      <c r="V53" s="158"/>
      <c r="W53" s="159" t="s">
        <v>26</v>
      </c>
      <c r="X53" s="149">
        <f>X3+1</f>
        <v>2</v>
      </c>
    </row>
    <row r="54" spans="2:24" ht="15" customHeight="1">
      <c r="B54" s="160" t="s">
        <v>27</v>
      </c>
      <c r="C54" s="161" t="s">
        <v>28</v>
      </c>
      <c r="D54" s="162"/>
      <c r="E54" s="162"/>
      <c r="F54" s="162"/>
      <c r="G54" s="163" t="s">
        <v>29</v>
      </c>
      <c r="H54" s="164"/>
      <c r="I54" s="164"/>
      <c r="J54" s="164"/>
      <c r="K54" s="164"/>
      <c r="L54" s="164"/>
      <c r="M54" s="164"/>
      <c r="N54" s="164"/>
      <c r="O54" s="165"/>
      <c r="P54" s="165"/>
      <c r="Q54" s="165"/>
      <c r="R54" s="165"/>
      <c r="S54" s="165"/>
      <c r="T54" s="166"/>
      <c r="U54" s="311" t="s">
        <v>30</v>
      </c>
      <c r="V54" s="312"/>
      <c r="W54" s="313" t="s">
        <v>31</v>
      </c>
      <c r="X54" s="314"/>
    </row>
    <row r="55" spans="2:24" ht="15" customHeight="1">
      <c r="B55" s="167"/>
      <c r="C55" s="173" t="s">
        <v>124</v>
      </c>
      <c r="D55" s="169"/>
      <c r="E55" s="169" t="s">
        <v>51</v>
      </c>
      <c r="F55" s="169" t="s">
        <v>99</v>
      </c>
      <c r="G55" s="174" t="s">
        <v>104</v>
      </c>
      <c r="H55" s="180"/>
      <c r="I55" s="180"/>
      <c r="J55" s="180"/>
      <c r="K55" s="180"/>
      <c r="L55" s="180"/>
      <c r="M55" s="181"/>
      <c r="N55" s="181"/>
      <c r="O55" s="181"/>
      <c r="P55" s="182"/>
      <c r="Q55" s="182"/>
      <c r="R55" s="182"/>
      <c r="S55" s="175" t="s">
        <v>32</v>
      </c>
      <c r="T55" s="171"/>
      <c r="U55" s="176">
        <f>ROUND(数式回答,2)</f>
        <v>34.770000000000003</v>
      </c>
      <c r="V55" s="177" t="s">
        <v>35</v>
      </c>
      <c r="W55" s="178">
        <f>ROUND(U55,1)</f>
        <v>34.799999999999997</v>
      </c>
      <c r="X55" s="179" t="s">
        <v>35</v>
      </c>
    </row>
    <row r="56" spans="2:24" ht="15" customHeight="1">
      <c r="B56" s="172"/>
      <c r="C56" s="173"/>
      <c r="D56" s="169"/>
      <c r="E56" s="169"/>
      <c r="F56" s="169"/>
      <c r="G56" s="174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5"/>
      <c r="T56" s="171"/>
      <c r="U56" s="176"/>
      <c r="V56" s="177"/>
      <c r="W56" s="178"/>
      <c r="X56" s="179"/>
    </row>
    <row r="57" spans="2:24" ht="15" customHeight="1">
      <c r="B57" s="172"/>
      <c r="C57" s="173" t="s">
        <v>125</v>
      </c>
      <c r="D57" s="169" t="s">
        <v>126</v>
      </c>
      <c r="E57" s="169"/>
      <c r="F57" s="169"/>
      <c r="G57" s="174"/>
      <c r="H57" s="180"/>
      <c r="I57" s="180"/>
      <c r="J57" s="180"/>
      <c r="K57" s="180"/>
      <c r="L57" s="180"/>
      <c r="M57" s="181"/>
      <c r="N57" s="181"/>
      <c r="O57" s="181"/>
      <c r="P57" s="182"/>
      <c r="Q57" s="182"/>
      <c r="R57" s="182"/>
      <c r="S57" s="182"/>
      <c r="T57" s="183"/>
      <c r="U57" s="176"/>
      <c r="V57" s="177"/>
      <c r="W57" s="184"/>
      <c r="X57" s="179"/>
    </row>
    <row r="58" spans="2:24" ht="15" customHeight="1">
      <c r="B58" s="172"/>
      <c r="C58" s="173" t="s">
        <v>127</v>
      </c>
      <c r="D58" s="169"/>
      <c r="E58" s="169" t="s">
        <v>85</v>
      </c>
      <c r="F58" s="169"/>
      <c r="G58" s="174" t="s">
        <v>128</v>
      </c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5"/>
      <c r="T58" s="171"/>
      <c r="U58" s="176">
        <f>ROUND(数式回答,2)</f>
        <v>167.67</v>
      </c>
      <c r="V58" s="177"/>
      <c r="W58" s="178"/>
      <c r="X58" s="179"/>
    </row>
    <row r="59" spans="2:24" ht="15" customHeight="1">
      <c r="B59" s="172"/>
      <c r="C59" s="173"/>
      <c r="D59" s="169"/>
      <c r="E59" s="169" t="s">
        <v>78</v>
      </c>
      <c r="F59" s="169"/>
      <c r="G59" s="174" t="s">
        <v>116</v>
      </c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5"/>
      <c r="T59" s="171"/>
      <c r="U59" s="176">
        <f>ROUND(数式回答,2)</f>
        <v>210.01</v>
      </c>
      <c r="V59" s="177"/>
      <c r="W59" s="178"/>
      <c r="X59" s="179"/>
    </row>
    <row r="60" spans="2:24" ht="15" customHeight="1">
      <c r="B60" s="172"/>
      <c r="C60" s="173"/>
      <c r="D60" s="169"/>
      <c r="E60" s="169"/>
      <c r="F60" s="169"/>
      <c r="G60" s="174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5" t="s">
        <v>32</v>
      </c>
      <c r="T60" s="171"/>
      <c r="U60" s="176">
        <f>SUM(U58:U59)</f>
        <v>377.67999999999995</v>
      </c>
      <c r="V60" s="177" t="s">
        <v>35</v>
      </c>
      <c r="W60" s="178">
        <f>ROUND(U60,0)</f>
        <v>378</v>
      </c>
      <c r="X60" s="179" t="s">
        <v>35</v>
      </c>
    </row>
    <row r="61" spans="2:24" ht="15" customHeight="1">
      <c r="B61" s="172"/>
      <c r="C61" s="173"/>
      <c r="D61" s="169"/>
      <c r="E61" s="169"/>
      <c r="F61" s="169"/>
      <c r="G61" s="174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5"/>
      <c r="T61" s="171"/>
      <c r="U61" s="176"/>
      <c r="V61" s="177"/>
      <c r="W61" s="178"/>
      <c r="X61" s="179"/>
    </row>
    <row r="62" spans="2:24" ht="15" customHeight="1">
      <c r="B62" s="172"/>
      <c r="C62" s="173" t="s">
        <v>129</v>
      </c>
      <c r="D62" s="169"/>
      <c r="E62" s="169" t="s">
        <v>77</v>
      </c>
      <c r="F62" s="169"/>
      <c r="G62" s="188" t="s">
        <v>114</v>
      </c>
      <c r="H62" s="170"/>
      <c r="I62" s="170"/>
      <c r="J62" s="170"/>
      <c r="K62" s="170"/>
      <c r="L62" s="170"/>
      <c r="M62" s="170"/>
      <c r="N62" s="170"/>
      <c r="O62" s="170"/>
      <c r="P62" s="170"/>
      <c r="Q62" s="170"/>
      <c r="R62" s="170"/>
      <c r="S62" s="175"/>
      <c r="T62" s="171"/>
      <c r="U62" s="176">
        <f>ROUND(数式回答,2)</f>
        <v>234.43</v>
      </c>
      <c r="V62" s="177"/>
      <c r="W62" s="178"/>
      <c r="X62" s="179"/>
    </row>
    <row r="63" spans="2:24" ht="15" customHeight="1">
      <c r="B63" s="172"/>
      <c r="C63" s="173"/>
      <c r="D63" s="223"/>
      <c r="E63" s="169" t="s">
        <v>84</v>
      </c>
      <c r="F63" s="169"/>
      <c r="G63" s="174" t="s">
        <v>115</v>
      </c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170"/>
      <c r="S63" s="175"/>
      <c r="T63" s="171"/>
      <c r="U63" s="176">
        <f>ROUND(数式回答,2)</f>
        <v>216.55</v>
      </c>
      <c r="V63" s="177"/>
      <c r="W63" s="178"/>
      <c r="X63" s="179"/>
    </row>
    <row r="64" spans="2:24" ht="15" customHeight="1">
      <c r="B64" s="172"/>
      <c r="C64" s="173"/>
      <c r="D64" s="169"/>
      <c r="E64" s="169"/>
      <c r="F64" s="169"/>
      <c r="G64" s="174"/>
      <c r="H64" s="180"/>
      <c r="I64" s="180"/>
      <c r="J64" s="180"/>
      <c r="K64" s="180"/>
      <c r="L64" s="180"/>
      <c r="M64" s="181"/>
      <c r="N64" s="181"/>
      <c r="O64" s="181"/>
      <c r="P64" s="182"/>
      <c r="Q64" s="182"/>
      <c r="R64" s="182"/>
      <c r="S64" s="175" t="s">
        <v>32</v>
      </c>
      <c r="T64" s="171"/>
      <c r="U64" s="176">
        <f>SUM(U62:U63)</f>
        <v>450.98</v>
      </c>
      <c r="V64" s="177" t="s">
        <v>35</v>
      </c>
      <c r="W64" s="178">
        <f>ROUND(U64,0)</f>
        <v>451</v>
      </c>
      <c r="X64" s="179" t="s">
        <v>35</v>
      </c>
    </row>
    <row r="65" spans="2:24" ht="15" customHeight="1">
      <c r="B65" s="172"/>
      <c r="C65" s="173"/>
      <c r="D65" s="223"/>
      <c r="E65" s="169"/>
      <c r="F65" s="169"/>
      <c r="G65" s="189"/>
      <c r="H65" s="170"/>
      <c r="I65" s="170"/>
      <c r="J65" s="170"/>
      <c r="K65" s="170"/>
      <c r="L65" s="170"/>
      <c r="M65" s="170"/>
      <c r="N65" s="170"/>
      <c r="O65" s="170"/>
      <c r="P65" s="170"/>
      <c r="Q65" s="170"/>
      <c r="R65" s="170"/>
      <c r="S65" s="175"/>
      <c r="T65" s="171"/>
      <c r="U65" s="176"/>
      <c r="V65" s="177"/>
      <c r="W65" s="178"/>
      <c r="X65" s="179"/>
    </row>
    <row r="66" spans="2:24" ht="15" customHeight="1">
      <c r="B66" s="172"/>
      <c r="C66" s="224" t="s">
        <v>130</v>
      </c>
      <c r="D66" s="169"/>
      <c r="E66" s="169" t="s">
        <v>132</v>
      </c>
      <c r="F66" s="169"/>
      <c r="G66" s="174" t="s">
        <v>131</v>
      </c>
      <c r="H66" s="180"/>
      <c r="I66" s="180"/>
      <c r="J66" s="180"/>
      <c r="K66" s="180"/>
      <c r="L66" s="180"/>
      <c r="M66" s="181"/>
      <c r="N66" s="181"/>
      <c r="O66" s="181"/>
      <c r="P66" s="182"/>
      <c r="Q66" s="182"/>
      <c r="R66" s="182"/>
      <c r="S66" s="175"/>
      <c r="T66" s="171"/>
      <c r="U66" s="176">
        <f>ROUND(数式回答,2)</f>
        <v>2.66</v>
      </c>
      <c r="V66" s="177"/>
      <c r="W66" s="178"/>
      <c r="X66" s="179"/>
    </row>
    <row r="67" spans="2:24" ht="15" customHeight="1">
      <c r="B67" s="172"/>
      <c r="C67" s="173"/>
      <c r="D67" s="169"/>
      <c r="E67" s="169" t="s">
        <v>51</v>
      </c>
      <c r="F67" s="169"/>
      <c r="G67" s="174" t="s">
        <v>104</v>
      </c>
      <c r="H67" s="180"/>
      <c r="I67" s="180"/>
      <c r="J67" s="180"/>
      <c r="K67" s="180"/>
      <c r="L67" s="180"/>
      <c r="M67" s="181"/>
      <c r="N67" s="181"/>
      <c r="O67" s="181"/>
      <c r="P67" s="182"/>
      <c r="Q67" s="182"/>
      <c r="R67" s="182"/>
      <c r="S67" s="175"/>
      <c r="T67" s="171"/>
      <c r="U67" s="176">
        <f>ROUND(数式回答,2)</f>
        <v>34.770000000000003</v>
      </c>
      <c r="V67" s="177"/>
      <c r="W67" s="178"/>
      <c r="X67" s="179"/>
    </row>
    <row r="68" spans="2:24" ht="15" customHeight="1">
      <c r="B68" s="172"/>
      <c r="C68" s="173"/>
      <c r="D68" s="169"/>
      <c r="E68" s="169"/>
      <c r="F68" s="169"/>
      <c r="G68" s="174"/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5" t="s">
        <v>32</v>
      </c>
      <c r="T68" s="171"/>
      <c r="U68" s="176">
        <f>SUM(U66:U67)</f>
        <v>37.430000000000007</v>
      </c>
      <c r="V68" s="177" t="s">
        <v>35</v>
      </c>
      <c r="W68" s="178">
        <f>ROUND(U68,1)</f>
        <v>37.4</v>
      </c>
      <c r="X68" s="179" t="s">
        <v>35</v>
      </c>
    </row>
    <row r="69" spans="2:24" ht="15" customHeight="1">
      <c r="B69" s="186"/>
      <c r="C69" s="173"/>
      <c r="D69" s="169"/>
      <c r="E69" s="169"/>
      <c r="F69" s="169"/>
      <c r="G69" s="174"/>
      <c r="H69" s="180"/>
      <c r="I69" s="180"/>
      <c r="J69" s="180"/>
      <c r="K69" s="180"/>
      <c r="L69" s="180"/>
      <c r="M69" s="181"/>
      <c r="N69" s="181"/>
      <c r="O69" s="181"/>
      <c r="P69" s="182"/>
      <c r="Q69" s="182"/>
      <c r="R69" s="182"/>
      <c r="S69" s="182"/>
      <c r="T69" s="183"/>
      <c r="U69" s="176"/>
      <c r="V69" s="177"/>
      <c r="W69" s="184"/>
      <c r="X69" s="179"/>
    </row>
    <row r="70" spans="2:24" ht="15" customHeight="1">
      <c r="B70" s="186"/>
      <c r="C70" s="173" t="s">
        <v>133</v>
      </c>
      <c r="D70" s="169" t="s">
        <v>50</v>
      </c>
      <c r="E70" s="169" t="s">
        <v>98</v>
      </c>
      <c r="F70" s="169" t="s">
        <v>99</v>
      </c>
      <c r="G70" s="189" t="s">
        <v>177</v>
      </c>
      <c r="H70" s="170"/>
      <c r="I70" s="170"/>
      <c r="J70" s="170"/>
      <c r="K70" s="170"/>
      <c r="L70" s="170"/>
      <c r="M70" s="170"/>
      <c r="N70" s="170"/>
      <c r="O70" s="170"/>
      <c r="P70" s="170"/>
      <c r="Q70" s="170"/>
      <c r="R70" s="170"/>
      <c r="S70" s="175"/>
      <c r="T70" s="171"/>
      <c r="U70" s="176">
        <f t="shared" ref="U70:U76" si="1">ROUND(数式回答,2)</f>
        <v>27.55</v>
      </c>
      <c r="V70" s="177"/>
      <c r="W70" s="178"/>
      <c r="X70" s="179"/>
    </row>
    <row r="71" spans="2:24" ht="15" customHeight="1">
      <c r="B71" s="186"/>
      <c r="C71" s="173"/>
      <c r="D71" s="169"/>
      <c r="E71" s="169" t="s">
        <v>100</v>
      </c>
      <c r="F71" s="169" t="s">
        <v>99</v>
      </c>
      <c r="G71" s="174" t="s">
        <v>103</v>
      </c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0"/>
      <c r="S71" s="175"/>
      <c r="T71" s="171"/>
      <c r="U71" s="176">
        <f t="shared" si="1"/>
        <v>25.85</v>
      </c>
      <c r="V71" s="177"/>
      <c r="W71" s="178"/>
      <c r="X71" s="179"/>
    </row>
    <row r="72" spans="2:24" ht="15" customHeight="1">
      <c r="B72" s="187"/>
      <c r="C72" s="173"/>
      <c r="D72" s="169"/>
      <c r="E72" s="169" t="s">
        <v>101</v>
      </c>
      <c r="F72" s="169" t="s">
        <v>99</v>
      </c>
      <c r="G72" s="174" t="s">
        <v>102</v>
      </c>
      <c r="H72" s="170"/>
      <c r="I72" s="170"/>
      <c r="J72" s="170"/>
      <c r="K72" s="170"/>
      <c r="L72" s="170"/>
      <c r="M72" s="170"/>
      <c r="N72" s="170"/>
      <c r="O72" s="170"/>
      <c r="P72" s="170"/>
      <c r="Q72" s="170"/>
      <c r="R72" s="170"/>
      <c r="S72" s="175"/>
      <c r="T72" s="171"/>
      <c r="U72" s="176">
        <f t="shared" si="1"/>
        <v>27.64</v>
      </c>
      <c r="V72" s="177"/>
      <c r="W72" s="178"/>
      <c r="X72" s="179"/>
    </row>
    <row r="73" spans="2:24" ht="15" customHeight="1">
      <c r="B73" s="187"/>
      <c r="C73" s="173"/>
      <c r="D73" s="223"/>
      <c r="E73" s="169" t="s">
        <v>178</v>
      </c>
      <c r="F73" s="169" t="s">
        <v>99</v>
      </c>
      <c r="G73" s="174" t="s">
        <v>107</v>
      </c>
      <c r="H73" s="180"/>
      <c r="I73" s="180"/>
      <c r="J73" s="180"/>
      <c r="K73" s="180"/>
      <c r="L73" s="180"/>
      <c r="M73" s="181"/>
      <c r="N73" s="181"/>
      <c r="O73" s="181"/>
      <c r="P73" s="182"/>
      <c r="Q73" s="182"/>
      <c r="R73" s="182"/>
      <c r="S73" s="175"/>
      <c r="T73" s="171"/>
      <c r="U73" s="176">
        <f t="shared" si="1"/>
        <v>45.09</v>
      </c>
      <c r="V73" s="177"/>
      <c r="W73" s="178"/>
      <c r="X73" s="179"/>
    </row>
    <row r="74" spans="2:24" ht="15" customHeight="1">
      <c r="B74" s="187"/>
      <c r="C74" s="173"/>
      <c r="D74" s="169"/>
      <c r="E74" s="169" t="s">
        <v>179</v>
      </c>
      <c r="F74" s="169" t="s">
        <v>99</v>
      </c>
      <c r="G74" s="174" t="s">
        <v>108</v>
      </c>
      <c r="H74" s="180"/>
      <c r="I74" s="180"/>
      <c r="J74" s="180"/>
      <c r="K74" s="180"/>
      <c r="L74" s="180"/>
      <c r="M74" s="181"/>
      <c r="N74" s="181"/>
      <c r="O74" s="181"/>
      <c r="P74" s="182"/>
      <c r="Q74" s="182"/>
      <c r="R74" s="182"/>
      <c r="S74" s="175"/>
      <c r="T74" s="171"/>
      <c r="U74" s="176">
        <f t="shared" si="1"/>
        <v>44.37</v>
      </c>
      <c r="V74" s="177"/>
      <c r="W74" s="178"/>
      <c r="X74" s="179"/>
    </row>
    <row r="75" spans="2:24" ht="15" customHeight="1">
      <c r="B75" s="187"/>
      <c r="C75" s="173"/>
      <c r="D75" s="169"/>
      <c r="E75" s="169" t="s">
        <v>94</v>
      </c>
      <c r="F75" s="169"/>
      <c r="G75" s="189" t="s">
        <v>134</v>
      </c>
      <c r="H75" s="180"/>
      <c r="I75" s="180"/>
      <c r="J75" s="180"/>
      <c r="K75" s="180"/>
      <c r="L75" s="180"/>
      <c r="M75" s="181"/>
      <c r="N75" s="181"/>
      <c r="O75" s="181"/>
      <c r="P75" s="182"/>
      <c r="Q75" s="182"/>
      <c r="R75" s="182"/>
      <c r="S75" s="175"/>
      <c r="T75" s="171"/>
      <c r="U75" s="176">
        <f t="shared" si="1"/>
        <v>7.82</v>
      </c>
      <c r="V75" s="177"/>
      <c r="W75" s="184"/>
      <c r="X75" s="179"/>
    </row>
    <row r="76" spans="2:24" ht="15" customHeight="1">
      <c r="B76" s="172"/>
      <c r="C76" s="173"/>
      <c r="D76" s="169"/>
      <c r="E76" s="169" t="s">
        <v>96</v>
      </c>
      <c r="F76" s="169"/>
      <c r="G76" s="174" t="s">
        <v>135</v>
      </c>
      <c r="H76" s="180"/>
      <c r="I76" s="180"/>
      <c r="J76" s="180"/>
      <c r="K76" s="180"/>
      <c r="L76" s="180"/>
      <c r="M76" s="181"/>
      <c r="N76" s="181"/>
      <c r="O76" s="181"/>
      <c r="P76" s="182"/>
      <c r="Q76" s="182"/>
      <c r="R76" s="182"/>
      <c r="S76" s="175"/>
      <c r="T76" s="171"/>
      <c r="U76" s="176">
        <f t="shared" si="1"/>
        <v>11.09</v>
      </c>
      <c r="V76" s="177"/>
      <c r="W76" s="178"/>
      <c r="X76" s="179"/>
    </row>
    <row r="77" spans="2:24" ht="15" customHeight="1">
      <c r="B77" s="172"/>
      <c r="C77" s="173"/>
      <c r="D77" s="169"/>
      <c r="E77" s="169"/>
      <c r="F77" s="169"/>
      <c r="G77" s="174"/>
      <c r="H77" s="180"/>
      <c r="I77" s="180"/>
      <c r="J77" s="180"/>
      <c r="K77" s="180"/>
      <c r="L77" s="180"/>
      <c r="M77" s="181"/>
      <c r="N77" s="181"/>
      <c r="O77" s="181"/>
      <c r="P77" s="182"/>
      <c r="Q77" s="182"/>
      <c r="R77" s="182"/>
      <c r="S77" s="175" t="s">
        <v>32</v>
      </c>
      <c r="T77" s="171"/>
      <c r="U77" s="176">
        <f>SUM(U70:U76)</f>
        <v>189.41</v>
      </c>
      <c r="V77" s="177" t="s">
        <v>35</v>
      </c>
      <c r="W77" s="178">
        <f>ROUND(U77,0)</f>
        <v>189</v>
      </c>
      <c r="X77" s="179" t="s">
        <v>35</v>
      </c>
    </row>
    <row r="78" spans="2:24" ht="15" customHeight="1">
      <c r="B78" s="172"/>
      <c r="C78" s="173"/>
      <c r="D78" s="169"/>
      <c r="E78" s="169"/>
      <c r="F78" s="169"/>
      <c r="G78" s="189"/>
      <c r="H78" s="170"/>
      <c r="I78" s="170"/>
      <c r="J78" s="170"/>
      <c r="K78" s="170"/>
      <c r="L78" s="170"/>
      <c r="M78" s="170"/>
      <c r="N78" s="170"/>
      <c r="O78" s="170"/>
      <c r="P78" s="170"/>
      <c r="Q78" s="170"/>
      <c r="R78" s="170"/>
      <c r="S78" s="175"/>
      <c r="T78" s="171"/>
      <c r="U78" s="176"/>
      <c r="V78" s="177"/>
      <c r="W78" s="178"/>
      <c r="X78" s="179"/>
    </row>
    <row r="79" spans="2:24" ht="15" customHeight="1">
      <c r="B79" s="172"/>
      <c r="C79" s="173" t="s">
        <v>133</v>
      </c>
      <c r="D79" s="169" t="s">
        <v>48</v>
      </c>
      <c r="E79" s="222" t="s">
        <v>136</v>
      </c>
      <c r="F79" s="169"/>
      <c r="G79" s="174" t="s">
        <v>137</v>
      </c>
      <c r="H79" s="180"/>
      <c r="I79" s="180"/>
      <c r="J79" s="180"/>
      <c r="K79" s="180"/>
      <c r="L79" s="180"/>
      <c r="M79" s="181"/>
      <c r="N79" s="181"/>
      <c r="O79" s="181"/>
      <c r="P79" s="182"/>
      <c r="Q79" s="182"/>
      <c r="R79" s="182"/>
      <c r="S79" s="175" t="s">
        <v>32</v>
      </c>
      <c r="T79" s="171"/>
      <c r="U79" s="176">
        <f>ROUND(数式回答,2)</f>
        <v>15</v>
      </c>
      <c r="V79" s="177" t="s">
        <v>34</v>
      </c>
      <c r="W79" s="178">
        <f>ROUND(U79,1)</f>
        <v>15</v>
      </c>
      <c r="X79" s="179" t="s">
        <v>34</v>
      </c>
    </row>
    <row r="80" spans="2:24" ht="15" customHeight="1">
      <c r="B80" s="172"/>
      <c r="C80" s="173"/>
      <c r="D80" s="169"/>
      <c r="E80" s="169"/>
      <c r="F80" s="169"/>
      <c r="G80" s="174"/>
      <c r="H80" s="180"/>
      <c r="I80" s="180"/>
      <c r="J80" s="180"/>
      <c r="K80" s="180"/>
      <c r="L80" s="180"/>
      <c r="M80" s="181"/>
      <c r="N80" s="181"/>
      <c r="O80" s="181"/>
      <c r="P80" s="182"/>
      <c r="Q80" s="182"/>
      <c r="R80" s="182"/>
      <c r="S80" s="175"/>
      <c r="T80" s="171"/>
      <c r="U80" s="176"/>
      <c r="V80" s="177"/>
      <c r="W80" s="178"/>
      <c r="X80" s="179"/>
    </row>
    <row r="81" spans="2:24" ht="15" customHeight="1">
      <c r="B81" s="172"/>
      <c r="C81" s="173" t="s">
        <v>138</v>
      </c>
      <c r="D81" s="169" t="s">
        <v>139</v>
      </c>
      <c r="E81" s="222"/>
      <c r="F81" s="169"/>
      <c r="G81" s="174">
        <v>1</v>
      </c>
      <c r="H81" s="180"/>
      <c r="I81" s="180"/>
      <c r="J81" s="180"/>
      <c r="K81" s="180"/>
      <c r="L81" s="180"/>
      <c r="M81" s="181"/>
      <c r="N81" s="181"/>
      <c r="O81" s="181"/>
      <c r="P81" s="182"/>
      <c r="Q81" s="182"/>
      <c r="R81" s="182"/>
      <c r="S81" s="175" t="s">
        <v>32</v>
      </c>
      <c r="T81" s="171"/>
      <c r="U81" s="176">
        <f>ROUND(数式回答,2)</f>
        <v>1</v>
      </c>
      <c r="V81" s="177" t="s">
        <v>45</v>
      </c>
      <c r="W81" s="178">
        <f>ROUND(U81,1)</f>
        <v>1</v>
      </c>
      <c r="X81" s="179" t="s">
        <v>45</v>
      </c>
    </row>
    <row r="82" spans="2:24" ht="15" customHeight="1">
      <c r="B82" s="172"/>
      <c r="C82" s="173"/>
      <c r="D82" s="169"/>
      <c r="E82" s="169"/>
      <c r="F82" s="169"/>
      <c r="G82" s="188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5"/>
      <c r="T82" s="171"/>
      <c r="U82" s="176"/>
      <c r="V82" s="177"/>
      <c r="W82" s="178"/>
      <c r="X82" s="179"/>
    </row>
    <row r="83" spans="2:24" ht="15" customHeight="1">
      <c r="B83" s="281" t="s">
        <v>140</v>
      </c>
      <c r="C83" s="168" t="s">
        <v>141</v>
      </c>
      <c r="D83" s="169"/>
      <c r="E83" s="222"/>
      <c r="F83" s="169"/>
      <c r="G83" s="174"/>
      <c r="H83" s="180"/>
      <c r="I83" s="180"/>
      <c r="J83" s="180"/>
      <c r="K83" s="180"/>
      <c r="L83" s="180"/>
      <c r="M83" s="181"/>
      <c r="N83" s="181"/>
      <c r="O83" s="181"/>
      <c r="P83" s="182"/>
      <c r="Q83" s="182"/>
      <c r="R83" s="182"/>
      <c r="S83" s="175"/>
      <c r="T83" s="171"/>
      <c r="U83" s="176"/>
      <c r="V83" s="177"/>
      <c r="W83" s="178"/>
      <c r="X83" s="179"/>
    </row>
    <row r="84" spans="2:24" ht="15" customHeight="1">
      <c r="B84" s="172"/>
      <c r="C84" s="173" t="s">
        <v>142</v>
      </c>
      <c r="D84" s="169"/>
      <c r="E84" s="169" t="s">
        <v>178</v>
      </c>
      <c r="F84" s="169" t="s">
        <v>99</v>
      </c>
      <c r="G84" s="174" t="s">
        <v>107</v>
      </c>
      <c r="H84" s="180"/>
      <c r="I84" s="180"/>
      <c r="J84" s="180"/>
      <c r="K84" s="180"/>
      <c r="L84" s="180"/>
      <c r="M84" s="181"/>
      <c r="N84" s="181"/>
      <c r="O84" s="181"/>
      <c r="P84" s="182"/>
      <c r="Q84" s="182"/>
      <c r="R84" s="182"/>
      <c r="S84" s="175"/>
      <c r="T84" s="171"/>
      <c r="U84" s="176">
        <f>ROUND(数式回答,2)</f>
        <v>45.09</v>
      </c>
      <c r="V84" s="177"/>
      <c r="W84" s="178"/>
      <c r="X84" s="179"/>
    </row>
    <row r="85" spans="2:24" ht="15" customHeight="1">
      <c r="B85" s="172"/>
      <c r="C85" s="173"/>
      <c r="D85" s="169"/>
      <c r="E85" s="169" t="s">
        <v>179</v>
      </c>
      <c r="F85" s="169" t="s">
        <v>99</v>
      </c>
      <c r="G85" s="174" t="s">
        <v>108</v>
      </c>
      <c r="H85" s="180"/>
      <c r="I85" s="180"/>
      <c r="J85" s="180"/>
      <c r="K85" s="180"/>
      <c r="L85" s="180"/>
      <c r="M85" s="181"/>
      <c r="N85" s="181"/>
      <c r="O85" s="181"/>
      <c r="P85" s="182"/>
      <c r="Q85" s="182"/>
      <c r="R85" s="182"/>
      <c r="S85" s="175"/>
      <c r="T85" s="171"/>
      <c r="U85" s="176">
        <f>ROUND(数式回答,2)</f>
        <v>44.37</v>
      </c>
      <c r="V85" s="177"/>
      <c r="W85" s="178"/>
      <c r="X85" s="179"/>
    </row>
    <row r="86" spans="2:24" ht="15" customHeight="1">
      <c r="B86" s="172"/>
      <c r="C86" s="173"/>
      <c r="D86" s="169"/>
      <c r="E86" s="169" t="s">
        <v>146</v>
      </c>
      <c r="F86" s="169"/>
      <c r="G86" s="188" t="s">
        <v>147</v>
      </c>
      <c r="H86" s="170"/>
      <c r="I86" s="170"/>
      <c r="J86" s="170"/>
      <c r="K86" s="170"/>
      <c r="L86" s="170"/>
      <c r="M86" s="170"/>
      <c r="N86" s="170"/>
      <c r="O86" s="170"/>
      <c r="P86" s="170"/>
      <c r="Q86" s="170"/>
      <c r="R86" s="170"/>
      <c r="S86" s="175"/>
      <c r="T86" s="171"/>
      <c r="U86" s="176">
        <f>ROUND(数式回答,2)</f>
        <v>18.14</v>
      </c>
      <c r="V86" s="177"/>
      <c r="W86" s="178"/>
      <c r="X86" s="179"/>
    </row>
    <row r="87" spans="2:24" ht="15" customHeight="1">
      <c r="B87" s="172"/>
      <c r="C87" s="173"/>
      <c r="D87" s="169"/>
      <c r="E87" s="169"/>
      <c r="F87" s="169"/>
      <c r="G87" s="174"/>
      <c r="H87" s="170"/>
      <c r="I87" s="170"/>
      <c r="J87" s="170"/>
      <c r="K87" s="170"/>
      <c r="L87" s="170"/>
      <c r="M87" s="170"/>
      <c r="N87" s="170"/>
      <c r="O87" s="170"/>
      <c r="P87" s="170"/>
      <c r="Q87" s="170"/>
      <c r="R87" s="170"/>
      <c r="S87" s="175" t="s">
        <v>32</v>
      </c>
      <c r="T87" s="171"/>
      <c r="U87" s="176">
        <f>SUM(U84:U86)</f>
        <v>107.60000000000001</v>
      </c>
      <c r="V87" s="177" t="s">
        <v>35</v>
      </c>
      <c r="W87" s="178">
        <f>ROUND(U87,0)</f>
        <v>108</v>
      </c>
      <c r="X87" s="179" t="s">
        <v>35</v>
      </c>
    </row>
    <row r="88" spans="2:24" ht="15" customHeight="1">
      <c r="B88" s="172"/>
      <c r="C88" s="173"/>
      <c r="D88" s="169"/>
      <c r="E88" s="169"/>
      <c r="F88" s="169"/>
      <c r="G88" s="174"/>
      <c r="H88" s="180"/>
      <c r="I88" s="180"/>
      <c r="J88" s="180"/>
      <c r="K88" s="180"/>
      <c r="L88" s="180"/>
      <c r="M88" s="181"/>
      <c r="N88" s="181"/>
      <c r="O88" s="181"/>
      <c r="P88" s="182"/>
      <c r="Q88" s="182"/>
      <c r="R88" s="182"/>
      <c r="S88" s="175"/>
      <c r="T88" s="171"/>
      <c r="U88" s="176"/>
      <c r="V88" s="177"/>
      <c r="W88" s="178"/>
      <c r="X88" s="179"/>
    </row>
    <row r="89" spans="2:24" ht="15" customHeight="1">
      <c r="B89" s="172"/>
      <c r="C89" s="173" t="s">
        <v>143</v>
      </c>
      <c r="D89" s="169" t="s">
        <v>144</v>
      </c>
      <c r="E89" s="169"/>
      <c r="F89" s="169"/>
      <c r="G89" s="174">
        <f>W87</f>
        <v>108</v>
      </c>
      <c r="H89" s="180"/>
      <c r="I89" s="180"/>
      <c r="J89" s="180"/>
      <c r="K89" s="180"/>
      <c r="L89" s="180"/>
      <c r="M89" s="181"/>
      <c r="N89" s="181"/>
      <c r="O89" s="181"/>
      <c r="P89" s="182"/>
      <c r="Q89" s="182"/>
      <c r="R89" s="182"/>
      <c r="S89" s="175" t="s">
        <v>32</v>
      </c>
      <c r="T89" s="171"/>
      <c r="U89" s="176">
        <f>ROUND(数式回答,2)</f>
        <v>108</v>
      </c>
      <c r="V89" s="177" t="s">
        <v>35</v>
      </c>
      <c r="W89" s="178">
        <f>ROUND(U89,0)</f>
        <v>108</v>
      </c>
      <c r="X89" s="179" t="s">
        <v>35</v>
      </c>
    </row>
    <row r="90" spans="2:24" ht="15" customHeight="1">
      <c r="B90" s="172"/>
      <c r="C90" s="173"/>
      <c r="D90" s="169"/>
      <c r="E90" s="169"/>
      <c r="F90" s="169"/>
      <c r="G90" s="189"/>
      <c r="H90" s="170"/>
      <c r="I90" s="170"/>
      <c r="J90" s="170"/>
      <c r="K90" s="170"/>
      <c r="L90" s="170"/>
      <c r="M90" s="170"/>
      <c r="N90" s="170"/>
      <c r="O90" s="170"/>
      <c r="P90" s="170"/>
      <c r="Q90" s="170"/>
      <c r="R90" s="170"/>
      <c r="S90" s="175"/>
      <c r="T90" s="171"/>
      <c r="U90" s="176"/>
      <c r="V90" s="177"/>
      <c r="W90" s="178"/>
      <c r="X90" s="179"/>
    </row>
    <row r="91" spans="2:24" ht="15" customHeight="1">
      <c r="B91" s="172"/>
      <c r="C91" s="173" t="s">
        <v>148</v>
      </c>
      <c r="D91" s="169" t="s">
        <v>149</v>
      </c>
      <c r="E91" s="169" t="s">
        <v>145</v>
      </c>
      <c r="F91" s="169"/>
      <c r="G91" s="174" t="s">
        <v>228</v>
      </c>
      <c r="H91" s="180"/>
      <c r="I91" s="180"/>
      <c r="J91" s="180"/>
      <c r="K91" s="180"/>
      <c r="L91" s="180"/>
      <c r="M91" s="181"/>
      <c r="N91" s="181"/>
      <c r="O91" s="181"/>
      <c r="P91" s="182"/>
      <c r="Q91" s="182"/>
      <c r="R91" s="182"/>
      <c r="S91" s="175" t="s">
        <v>32</v>
      </c>
      <c r="T91" s="171"/>
      <c r="U91" s="176">
        <f>ROUND(数式回答,2)</f>
        <v>89.86</v>
      </c>
      <c r="V91" s="177" t="s">
        <v>35</v>
      </c>
      <c r="W91" s="178">
        <f>ROUND(U91,1)</f>
        <v>89.9</v>
      </c>
      <c r="X91" s="179" t="s">
        <v>35</v>
      </c>
    </row>
    <row r="92" spans="2:24" ht="15" customHeight="1">
      <c r="B92" s="172"/>
      <c r="C92" s="224"/>
      <c r="D92" s="223"/>
      <c r="E92" s="169"/>
      <c r="F92" s="169"/>
      <c r="G92" s="185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0"/>
      <c r="S92" s="175"/>
      <c r="T92" s="171"/>
      <c r="U92" s="176"/>
      <c r="V92" s="177"/>
      <c r="W92" s="178"/>
      <c r="X92" s="179"/>
    </row>
    <row r="93" spans="2:24" ht="15" customHeight="1">
      <c r="B93" s="172"/>
      <c r="C93" s="173" t="s">
        <v>148</v>
      </c>
      <c r="D93" s="169" t="s">
        <v>149</v>
      </c>
      <c r="E93" s="169" t="s">
        <v>146</v>
      </c>
      <c r="F93" s="169"/>
      <c r="G93" s="174">
        <v>18.14</v>
      </c>
      <c r="H93" s="180"/>
      <c r="I93" s="180"/>
      <c r="J93" s="180"/>
      <c r="K93" s="180"/>
      <c r="L93" s="180"/>
      <c r="M93" s="181"/>
      <c r="N93" s="181"/>
      <c r="O93" s="181"/>
      <c r="P93" s="182"/>
      <c r="Q93" s="182"/>
      <c r="R93" s="182"/>
      <c r="S93" s="175" t="s">
        <v>32</v>
      </c>
      <c r="T93" s="171"/>
      <c r="U93" s="176">
        <f>ROUND(数式回答,2)</f>
        <v>18.14</v>
      </c>
      <c r="V93" s="177" t="s">
        <v>35</v>
      </c>
      <c r="W93" s="178">
        <f>ROUND(U93,1)</f>
        <v>18.100000000000001</v>
      </c>
      <c r="X93" s="179" t="s">
        <v>35</v>
      </c>
    </row>
    <row r="94" spans="2:24" ht="15" customHeight="1">
      <c r="B94" s="172"/>
      <c r="C94" s="173"/>
      <c r="D94" s="223"/>
      <c r="E94" s="169"/>
      <c r="F94" s="169"/>
      <c r="G94" s="189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5"/>
      <c r="T94" s="171"/>
      <c r="U94" s="176"/>
      <c r="V94" s="177"/>
      <c r="W94" s="178"/>
      <c r="X94" s="179"/>
    </row>
    <row r="95" spans="2:24" ht="15" customHeight="1">
      <c r="B95" s="172"/>
      <c r="C95" s="173" t="s">
        <v>391</v>
      </c>
      <c r="D95" s="169"/>
      <c r="E95" s="169"/>
      <c r="F95" s="169"/>
      <c r="G95" s="174" t="s">
        <v>150</v>
      </c>
      <c r="H95" s="180"/>
      <c r="I95" s="180"/>
      <c r="J95" s="180"/>
      <c r="K95" s="180"/>
      <c r="L95" s="180"/>
      <c r="M95" s="181"/>
      <c r="N95" s="181"/>
      <c r="O95" s="181"/>
      <c r="P95" s="182"/>
      <c r="Q95" s="182"/>
      <c r="R95" s="182"/>
      <c r="S95" s="175" t="s">
        <v>32</v>
      </c>
      <c r="T95" s="171"/>
      <c r="U95" s="176">
        <f>ROUND(数式回答,2)</f>
        <v>16</v>
      </c>
      <c r="V95" s="177" t="s">
        <v>45</v>
      </c>
      <c r="W95" s="178">
        <f>ROUND(U95,1)</f>
        <v>16</v>
      </c>
      <c r="X95" s="179" t="s">
        <v>45</v>
      </c>
    </row>
    <row r="96" spans="2:24" ht="15" customHeight="1">
      <c r="B96" s="172"/>
      <c r="C96" s="173"/>
      <c r="D96" s="169"/>
      <c r="E96" s="169"/>
      <c r="F96" s="169"/>
      <c r="G96" s="174"/>
      <c r="H96" s="170"/>
      <c r="I96" s="170"/>
      <c r="J96" s="170"/>
      <c r="K96" s="170"/>
      <c r="L96" s="170"/>
      <c r="M96" s="170"/>
      <c r="N96" s="170"/>
      <c r="O96" s="170"/>
      <c r="P96" s="170"/>
      <c r="Q96" s="170"/>
      <c r="R96" s="170"/>
      <c r="S96" s="175"/>
      <c r="T96" s="171"/>
      <c r="U96" s="176"/>
      <c r="V96" s="177"/>
      <c r="W96" s="178"/>
      <c r="X96" s="179"/>
    </row>
    <row r="97" spans="2:28" ht="15" customHeight="1">
      <c r="B97" s="172"/>
      <c r="C97" s="173" t="s">
        <v>314</v>
      </c>
      <c r="D97" s="169" t="s">
        <v>392</v>
      </c>
      <c r="E97" s="169"/>
      <c r="F97" s="169"/>
      <c r="G97" s="174" t="s">
        <v>313</v>
      </c>
      <c r="H97" s="180"/>
      <c r="I97" s="180"/>
      <c r="J97" s="180"/>
      <c r="K97" s="180"/>
      <c r="L97" s="180"/>
      <c r="M97" s="181"/>
      <c r="N97" s="181"/>
      <c r="O97" s="181"/>
      <c r="P97" s="182"/>
      <c r="Q97" s="182"/>
      <c r="R97" s="182"/>
      <c r="S97" s="175" t="s">
        <v>32</v>
      </c>
      <c r="T97" s="171"/>
      <c r="U97" s="176">
        <f>ROUND(数式回答,2)</f>
        <v>19.510000000000002</v>
      </c>
      <c r="V97" s="177" t="s">
        <v>34</v>
      </c>
      <c r="W97" s="178">
        <f>ROUND(U97,1)</f>
        <v>19.5</v>
      </c>
      <c r="X97" s="179" t="s">
        <v>34</v>
      </c>
    </row>
    <row r="98" spans="2:28" ht="15" customHeight="1">
      <c r="B98" s="172"/>
      <c r="C98" s="173"/>
      <c r="D98" s="169"/>
      <c r="E98" s="169"/>
      <c r="F98" s="169"/>
      <c r="G98" s="174"/>
      <c r="H98" s="180"/>
      <c r="I98" s="180"/>
      <c r="J98" s="180"/>
      <c r="K98" s="180"/>
      <c r="L98" s="180"/>
      <c r="M98" s="181"/>
      <c r="N98" s="181"/>
      <c r="O98" s="181"/>
      <c r="P98" s="182"/>
      <c r="Q98" s="182"/>
      <c r="R98" s="182"/>
      <c r="S98" s="175"/>
      <c r="T98" s="171"/>
      <c r="U98" s="176"/>
      <c r="V98" s="177"/>
      <c r="W98" s="178"/>
      <c r="X98" s="179"/>
    </row>
    <row r="99" spans="2:28" ht="15" customHeight="1">
      <c r="B99" s="190" t="s">
        <v>24</v>
      </c>
      <c r="C99" s="191"/>
      <c r="D99" s="192"/>
      <c r="E99" s="192"/>
      <c r="F99" s="192"/>
      <c r="G99" s="193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5"/>
      <c r="U99" s="196"/>
      <c r="V99" s="197"/>
      <c r="W99" s="198"/>
      <c r="X99" s="199"/>
    </row>
    <row r="100" spans="2:28" ht="15" customHeight="1">
      <c r="B100" s="148"/>
      <c r="C100" s="148"/>
      <c r="D100" s="148"/>
      <c r="E100" s="148"/>
      <c r="F100" s="148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0"/>
      <c r="V100" s="200"/>
      <c r="W100" s="148"/>
      <c r="X100" s="148"/>
    </row>
    <row r="101" spans="2:28" ht="15" customHeight="1">
      <c r="B101" s="148"/>
      <c r="C101" s="148"/>
      <c r="D101" s="148"/>
      <c r="E101" s="148"/>
      <c r="F101" s="148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50"/>
      <c r="V101" s="148"/>
      <c r="W101" s="148"/>
      <c r="X101" s="148"/>
      <c r="Z101" s="151"/>
      <c r="AA101" s="151"/>
      <c r="AB101" s="152"/>
    </row>
    <row r="102" spans="2:28" ht="15" customHeight="1">
      <c r="B102" s="153"/>
      <c r="C102" s="148" t="s">
        <v>487</v>
      </c>
      <c r="D102" s="148"/>
      <c r="E102" s="148"/>
      <c r="F102" s="148"/>
      <c r="G102" s="154"/>
      <c r="H102" s="148"/>
      <c r="I102" s="148"/>
      <c r="J102" s="148"/>
      <c r="K102" s="148"/>
      <c r="L102" s="148"/>
      <c r="M102" s="148"/>
      <c r="N102" s="148"/>
      <c r="O102" s="148"/>
      <c r="P102" s="148"/>
      <c r="Q102" s="148"/>
      <c r="R102" s="148"/>
      <c r="S102" s="148"/>
      <c r="T102" s="154"/>
      <c r="U102" s="150"/>
      <c r="V102" s="148"/>
      <c r="W102" s="148"/>
      <c r="X102" s="148"/>
    </row>
    <row r="103" spans="2:28" ht="15" customHeight="1">
      <c r="B103" s="154"/>
      <c r="C103" s="154"/>
      <c r="D103" s="149"/>
      <c r="E103" s="149"/>
      <c r="F103" s="149"/>
      <c r="G103" s="310" t="s">
        <v>25</v>
      </c>
      <c r="H103" s="310"/>
      <c r="I103" s="310"/>
      <c r="J103" s="310"/>
      <c r="K103" s="310"/>
      <c r="L103" s="310"/>
      <c r="M103" s="310"/>
      <c r="N103" s="310"/>
      <c r="O103" s="310"/>
      <c r="P103" s="310"/>
      <c r="Q103" s="310"/>
      <c r="R103" s="310"/>
      <c r="S103" s="156"/>
      <c r="T103" s="156"/>
      <c r="U103" s="157"/>
      <c r="V103" s="158"/>
      <c r="W103" s="159" t="s">
        <v>26</v>
      </c>
      <c r="X103" s="149">
        <f>X53+1</f>
        <v>3</v>
      </c>
    </row>
    <row r="104" spans="2:28" ht="15" customHeight="1">
      <c r="B104" s="160" t="s">
        <v>27</v>
      </c>
      <c r="C104" s="161" t="s">
        <v>28</v>
      </c>
      <c r="D104" s="162"/>
      <c r="E104" s="162"/>
      <c r="F104" s="162"/>
      <c r="G104" s="163" t="s">
        <v>29</v>
      </c>
      <c r="H104" s="164"/>
      <c r="I104" s="164"/>
      <c r="J104" s="164"/>
      <c r="K104" s="164"/>
      <c r="L104" s="164"/>
      <c r="M104" s="164"/>
      <c r="N104" s="164"/>
      <c r="O104" s="165"/>
      <c r="P104" s="165"/>
      <c r="Q104" s="165"/>
      <c r="R104" s="165"/>
      <c r="S104" s="165"/>
      <c r="T104" s="166"/>
      <c r="U104" s="311" t="s">
        <v>30</v>
      </c>
      <c r="V104" s="312"/>
      <c r="W104" s="313" t="s">
        <v>31</v>
      </c>
      <c r="X104" s="314"/>
    </row>
    <row r="105" spans="2:28" ht="15" customHeight="1">
      <c r="B105" s="167"/>
      <c r="C105" s="173" t="s">
        <v>49</v>
      </c>
      <c r="D105" s="169" t="s">
        <v>153</v>
      </c>
      <c r="E105" s="169"/>
      <c r="F105" s="169"/>
      <c r="G105" s="188" t="s">
        <v>154</v>
      </c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5" t="s">
        <v>32</v>
      </c>
      <c r="T105" s="171"/>
      <c r="U105" s="176">
        <f>ROUND(数式回答,2)</f>
        <v>5.08</v>
      </c>
      <c r="V105" s="177" t="s">
        <v>34</v>
      </c>
      <c r="W105" s="178">
        <f>ROUND(U105,1)</f>
        <v>5.0999999999999996</v>
      </c>
      <c r="X105" s="179" t="s">
        <v>34</v>
      </c>
    </row>
    <row r="106" spans="2:28" ht="15" customHeight="1">
      <c r="B106" s="172"/>
      <c r="C106" s="173" t="s">
        <v>152</v>
      </c>
      <c r="D106" s="169"/>
      <c r="E106" s="169"/>
      <c r="F106" s="169"/>
      <c r="G106" s="189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5"/>
      <c r="T106" s="171"/>
      <c r="U106" s="176"/>
      <c r="V106" s="177"/>
      <c r="W106" s="178"/>
      <c r="X106" s="179"/>
    </row>
    <row r="107" spans="2:28" ht="15" customHeight="1">
      <c r="B107" s="172"/>
      <c r="C107" s="173"/>
      <c r="D107" s="169"/>
      <c r="E107" s="169"/>
      <c r="F107" s="169"/>
      <c r="G107" s="189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5"/>
      <c r="T107" s="171"/>
      <c r="U107" s="176"/>
      <c r="V107" s="177"/>
      <c r="W107" s="178"/>
      <c r="X107" s="179"/>
    </row>
    <row r="108" spans="2:28" ht="15" customHeight="1">
      <c r="B108" s="172"/>
      <c r="C108" s="173" t="s">
        <v>49</v>
      </c>
      <c r="D108" s="169" t="s">
        <v>156</v>
      </c>
      <c r="E108" s="169" t="s">
        <v>157</v>
      </c>
      <c r="F108" s="169"/>
      <c r="G108" s="189" t="s">
        <v>159</v>
      </c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5"/>
      <c r="T108" s="171"/>
      <c r="U108" s="176">
        <f>ROUND(数式回答,2)</f>
        <v>54.8</v>
      </c>
      <c r="V108" s="177"/>
      <c r="W108" s="178"/>
      <c r="X108" s="179"/>
    </row>
    <row r="109" spans="2:28" ht="15" customHeight="1">
      <c r="B109" s="172"/>
      <c r="C109" s="173" t="s">
        <v>155</v>
      </c>
      <c r="D109" s="169"/>
      <c r="E109" s="169" t="s">
        <v>158</v>
      </c>
      <c r="F109" s="169"/>
      <c r="G109" s="189" t="s">
        <v>160</v>
      </c>
      <c r="H109" s="170"/>
      <c r="I109" s="170"/>
      <c r="J109" s="170"/>
      <c r="K109" s="170"/>
      <c r="L109" s="170"/>
      <c r="M109" s="170"/>
      <c r="N109" s="170"/>
      <c r="O109" s="170"/>
      <c r="P109" s="170"/>
      <c r="Q109" s="170"/>
      <c r="R109" s="170"/>
      <c r="S109" s="175"/>
      <c r="T109" s="171"/>
      <c r="U109" s="176">
        <f>ROUND(数式回答,2)</f>
        <v>68.5</v>
      </c>
      <c r="V109" s="177"/>
      <c r="W109" s="178"/>
      <c r="X109" s="179"/>
    </row>
    <row r="110" spans="2:28" ht="15" customHeight="1">
      <c r="B110" s="172"/>
      <c r="C110" s="173"/>
      <c r="D110" s="169"/>
      <c r="E110" s="169" t="s">
        <v>85</v>
      </c>
      <c r="F110" s="169"/>
      <c r="G110" s="174" t="s">
        <v>161</v>
      </c>
      <c r="H110" s="170"/>
      <c r="I110" s="170"/>
      <c r="J110" s="170"/>
      <c r="K110" s="170"/>
      <c r="L110" s="170"/>
      <c r="M110" s="170"/>
      <c r="N110" s="170"/>
      <c r="O110" s="170"/>
      <c r="P110" s="170"/>
      <c r="Q110" s="170"/>
      <c r="R110" s="170"/>
      <c r="S110" s="175"/>
      <c r="T110" s="171"/>
      <c r="U110" s="176">
        <f>ROUND(数式回答,2)</f>
        <v>34.090000000000003</v>
      </c>
      <c r="V110" s="177"/>
      <c r="W110" s="178"/>
      <c r="X110" s="179"/>
    </row>
    <row r="111" spans="2:28" ht="15" customHeight="1">
      <c r="B111" s="172"/>
      <c r="C111" s="173"/>
      <c r="D111" s="169"/>
      <c r="E111" s="169" t="s">
        <v>84</v>
      </c>
      <c r="F111" s="169"/>
      <c r="G111" s="189" t="s">
        <v>159</v>
      </c>
      <c r="H111" s="180"/>
      <c r="I111" s="180"/>
      <c r="J111" s="180"/>
      <c r="K111" s="180"/>
      <c r="L111" s="180"/>
      <c r="M111" s="181"/>
      <c r="N111" s="181"/>
      <c r="O111" s="181"/>
      <c r="P111" s="182"/>
      <c r="Q111" s="182"/>
      <c r="R111" s="182"/>
      <c r="S111" s="175"/>
      <c r="T111" s="171"/>
      <c r="U111" s="176">
        <f>ROUND(数式回答,2)</f>
        <v>54.8</v>
      </c>
      <c r="V111" s="177"/>
      <c r="W111" s="178"/>
      <c r="X111" s="179"/>
    </row>
    <row r="112" spans="2:28" ht="15" customHeight="1">
      <c r="B112" s="172"/>
      <c r="C112" s="173"/>
      <c r="D112" s="169"/>
      <c r="E112" s="169"/>
      <c r="F112" s="169"/>
      <c r="G112" s="174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5" t="s">
        <v>32</v>
      </c>
      <c r="T112" s="171"/>
      <c r="U112" s="176">
        <f>SUM(U108:U111)</f>
        <v>212.19</v>
      </c>
      <c r="V112" s="177" t="s">
        <v>34</v>
      </c>
      <c r="W112" s="178">
        <f>ROUND(U112,0)</f>
        <v>212</v>
      </c>
      <c r="X112" s="179" t="s">
        <v>34</v>
      </c>
    </row>
    <row r="113" spans="2:24" ht="15" customHeight="1">
      <c r="B113" s="172"/>
      <c r="C113" s="173"/>
      <c r="D113" s="169"/>
      <c r="E113" s="169"/>
      <c r="F113" s="169"/>
      <c r="G113" s="174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5"/>
      <c r="T113" s="171"/>
      <c r="U113" s="176"/>
      <c r="V113" s="177"/>
      <c r="W113" s="178"/>
      <c r="X113" s="179"/>
    </row>
    <row r="114" spans="2:24" ht="15" customHeight="1">
      <c r="B114" s="172"/>
      <c r="C114" s="173" t="s">
        <v>49</v>
      </c>
      <c r="D114" s="169" t="s">
        <v>163</v>
      </c>
      <c r="E114" s="169"/>
      <c r="F114" s="169"/>
      <c r="G114" s="174" t="s">
        <v>164</v>
      </c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5" t="s">
        <v>32</v>
      </c>
      <c r="T114" s="171"/>
      <c r="U114" s="176">
        <f>ROUND(数式回答,2)</f>
        <v>30.8</v>
      </c>
      <c r="V114" s="177" t="s">
        <v>34</v>
      </c>
      <c r="W114" s="178">
        <f>ROUND(U114,1)</f>
        <v>30.8</v>
      </c>
      <c r="X114" s="179" t="s">
        <v>34</v>
      </c>
    </row>
    <row r="115" spans="2:24" ht="15" customHeight="1">
      <c r="B115" s="172"/>
      <c r="C115" s="173" t="s">
        <v>162</v>
      </c>
      <c r="D115" s="169"/>
      <c r="E115" s="169"/>
      <c r="F115" s="169"/>
      <c r="G115" s="174"/>
      <c r="H115" s="170"/>
      <c r="I115" s="170"/>
      <c r="J115" s="170"/>
      <c r="K115" s="170"/>
      <c r="L115" s="170"/>
      <c r="M115" s="170"/>
      <c r="N115" s="170"/>
      <c r="O115" s="170"/>
      <c r="P115" s="170"/>
      <c r="Q115" s="170"/>
      <c r="R115" s="170"/>
      <c r="S115" s="175"/>
      <c r="T115" s="171"/>
      <c r="U115" s="176"/>
      <c r="V115" s="177"/>
      <c r="W115" s="178"/>
      <c r="X115" s="179"/>
    </row>
    <row r="116" spans="2:24" ht="15" customHeight="1">
      <c r="B116" s="172"/>
      <c r="C116" s="173"/>
      <c r="D116" s="169"/>
      <c r="E116" s="169"/>
      <c r="F116" s="169"/>
      <c r="G116" s="174"/>
      <c r="H116" s="180"/>
      <c r="I116" s="180"/>
      <c r="J116" s="180"/>
      <c r="K116" s="180"/>
      <c r="L116" s="180"/>
      <c r="M116" s="181"/>
      <c r="N116" s="181"/>
      <c r="O116" s="181"/>
      <c r="P116" s="182"/>
      <c r="Q116" s="182"/>
      <c r="R116" s="182"/>
      <c r="S116" s="175"/>
      <c r="T116" s="171"/>
      <c r="U116" s="176"/>
      <c r="V116" s="177"/>
      <c r="W116" s="178"/>
      <c r="X116" s="179"/>
    </row>
    <row r="117" spans="2:24" ht="15" customHeight="1">
      <c r="B117" s="172"/>
      <c r="C117" s="173" t="s">
        <v>49</v>
      </c>
      <c r="D117" s="169"/>
      <c r="E117" s="169" t="s">
        <v>166</v>
      </c>
      <c r="F117" s="169"/>
      <c r="G117" s="174" t="s">
        <v>175</v>
      </c>
      <c r="H117" s="180"/>
      <c r="I117" s="180"/>
      <c r="J117" s="180"/>
      <c r="K117" s="180"/>
      <c r="L117" s="180"/>
      <c r="M117" s="181"/>
      <c r="N117" s="181"/>
      <c r="O117" s="181"/>
      <c r="P117" s="182"/>
      <c r="Q117" s="182"/>
      <c r="R117" s="182"/>
      <c r="S117" s="182"/>
      <c r="T117" s="183"/>
      <c r="U117" s="176">
        <f t="shared" ref="U117:U127" si="2">ROUND(数式回答,2)</f>
        <v>7.6</v>
      </c>
      <c r="V117" s="177"/>
      <c r="W117" s="184"/>
      <c r="X117" s="179"/>
    </row>
    <row r="118" spans="2:24" ht="15" customHeight="1">
      <c r="B118" s="172"/>
      <c r="C118" s="173" t="s">
        <v>165</v>
      </c>
      <c r="D118" s="169"/>
      <c r="E118" s="169" t="s">
        <v>180</v>
      </c>
      <c r="F118" s="169"/>
      <c r="G118" s="174" t="s">
        <v>176</v>
      </c>
      <c r="H118" s="180"/>
      <c r="I118" s="180"/>
      <c r="J118" s="180"/>
      <c r="K118" s="180"/>
      <c r="L118" s="180"/>
      <c r="M118" s="181"/>
      <c r="N118" s="181"/>
      <c r="O118" s="181"/>
      <c r="P118" s="182"/>
      <c r="Q118" s="182"/>
      <c r="R118" s="182"/>
      <c r="S118" s="175"/>
      <c r="T118" s="171"/>
      <c r="U118" s="176">
        <f t="shared" si="2"/>
        <v>55</v>
      </c>
      <c r="V118" s="177"/>
      <c r="W118" s="178"/>
      <c r="X118" s="179"/>
    </row>
    <row r="119" spans="2:24" ht="15" customHeight="1">
      <c r="B119" s="186"/>
      <c r="C119" s="173"/>
      <c r="D119" s="169"/>
      <c r="E119" s="169" t="s">
        <v>167</v>
      </c>
      <c r="F119" s="169"/>
      <c r="G119" s="174" t="s">
        <v>181</v>
      </c>
      <c r="H119" s="180"/>
      <c r="I119" s="180"/>
      <c r="J119" s="180"/>
      <c r="K119" s="180"/>
      <c r="L119" s="180"/>
      <c r="M119" s="181"/>
      <c r="N119" s="181"/>
      <c r="O119" s="181"/>
      <c r="P119" s="182"/>
      <c r="Q119" s="182"/>
      <c r="R119" s="182"/>
      <c r="S119" s="182"/>
      <c r="T119" s="183"/>
      <c r="U119" s="176">
        <f t="shared" si="2"/>
        <v>37.200000000000003</v>
      </c>
      <c r="V119" s="177"/>
      <c r="W119" s="184"/>
      <c r="X119" s="179"/>
    </row>
    <row r="120" spans="2:24" ht="15" customHeight="1">
      <c r="B120" s="186"/>
      <c r="C120" s="173"/>
      <c r="D120" s="169"/>
      <c r="E120" s="169" t="s">
        <v>168</v>
      </c>
      <c r="F120" s="169"/>
      <c r="G120" s="174" t="s">
        <v>182</v>
      </c>
      <c r="H120" s="180"/>
      <c r="I120" s="180"/>
      <c r="J120" s="180"/>
      <c r="K120" s="180"/>
      <c r="L120" s="180"/>
      <c r="M120" s="181"/>
      <c r="N120" s="181"/>
      <c r="O120" s="181"/>
      <c r="P120" s="182"/>
      <c r="Q120" s="182"/>
      <c r="R120" s="182"/>
      <c r="S120" s="175"/>
      <c r="T120" s="171"/>
      <c r="U120" s="176">
        <f t="shared" si="2"/>
        <v>10.199999999999999</v>
      </c>
      <c r="V120" s="177"/>
      <c r="W120" s="178"/>
      <c r="X120" s="179"/>
    </row>
    <row r="121" spans="2:24" ht="15" customHeight="1">
      <c r="B121" s="186"/>
      <c r="C121" s="173"/>
      <c r="D121" s="169"/>
      <c r="E121" s="169" t="s">
        <v>169</v>
      </c>
      <c r="F121" s="169"/>
      <c r="G121" s="174" t="s">
        <v>183</v>
      </c>
      <c r="H121" s="180"/>
      <c r="I121" s="180"/>
      <c r="J121" s="180"/>
      <c r="K121" s="180"/>
      <c r="L121" s="180"/>
      <c r="M121" s="181"/>
      <c r="N121" s="181"/>
      <c r="O121" s="181"/>
      <c r="P121" s="182"/>
      <c r="Q121" s="182"/>
      <c r="R121" s="182"/>
      <c r="S121" s="182"/>
      <c r="T121" s="183"/>
      <c r="U121" s="176">
        <f t="shared" si="2"/>
        <v>14.4</v>
      </c>
      <c r="V121" s="177"/>
      <c r="W121" s="184"/>
      <c r="X121" s="179"/>
    </row>
    <row r="122" spans="2:24" ht="15" customHeight="1">
      <c r="B122" s="187"/>
      <c r="C122" s="173"/>
      <c r="D122" s="169"/>
      <c r="E122" s="169" t="s">
        <v>170</v>
      </c>
      <c r="F122" s="169"/>
      <c r="G122" s="174" t="s">
        <v>184</v>
      </c>
      <c r="H122" s="180"/>
      <c r="I122" s="180"/>
      <c r="J122" s="180"/>
      <c r="K122" s="180"/>
      <c r="L122" s="180"/>
      <c r="M122" s="181"/>
      <c r="N122" s="181"/>
      <c r="O122" s="181"/>
      <c r="P122" s="182"/>
      <c r="Q122" s="182"/>
      <c r="R122" s="182"/>
      <c r="S122" s="175"/>
      <c r="T122" s="171"/>
      <c r="U122" s="176">
        <f t="shared" si="2"/>
        <v>19.079999999999998</v>
      </c>
      <c r="V122" s="177"/>
      <c r="W122" s="178"/>
      <c r="X122" s="179"/>
    </row>
    <row r="123" spans="2:24" ht="15" customHeight="1">
      <c r="B123" s="187"/>
      <c r="C123" s="173"/>
      <c r="D123" s="169"/>
      <c r="E123" s="169" t="s">
        <v>171</v>
      </c>
      <c r="F123" s="169"/>
      <c r="G123" s="174" t="s">
        <v>185</v>
      </c>
      <c r="H123" s="180"/>
      <c r="I123" s="180"/>
      <c r="J123" s="180"/>
      <c r="K123" s="180"/>
      <c r="L123" s="180"/>
      <c r="M123" s="181"/>
      <c r="N123" s="181"/>
      <c r="O123" s="181"/>
      <c r="P123" s="182"/>
      <c r="Q123" s="182"/>
      <c r="R123" s="182"/>
      <c r="S123" s="182"/>
      <c r="T123" s="183"/>
      <c r="U123" s="176">
        <f t="shared" si="2"/>
        <v>1.58</v>
      </c>
      <c r="V123" s="177"/>
      <c r="W123" s="184"/>
      <c r="X123" s="179"/>
    </row>
    <row r="124" spans="2:24" ht="15" customHeight="1">
      <c r="B124" s="187"/>
      <c r="C124" s="173"/>
      <c r="D124" s="169"/>
      <c r="E124" s="169" t="s">
        <v>172</v>
      </c>
      <c r="F124" s="169"/>
      <c r="G124" s="174" t="s">
        <v>186</v>
      </c>
      <c r="H124" s="170"/>
      <c r="I124" s="170"/>
      <c r="J124" s="170"/>
      <c r="K124" s="170"/>
      <c r="L124" s="170"/>
      <c r="M124" s="170"/>
      <c r="N124" s="170"/>
      <c r="O124" s="170"/>
      <c r="P124" s="170"/>
      <c r="Q124" s="170"/>
      <c r="R124" s="170"/>
      <c r="S124" s="175"/>
      <c r="T124" s="171"/>
      <c r="U124" s="176">
        <f t="shared" si="2"/>
        <v>13.9</v>
      </c>
      <c r="V124" s="177"/>
      <c r="W124" s="178"/>
      <c r="X124" s="179"/>
    </row>
    <row r="125" spans="2:24" ht="15" customHeight="1">
      <c r="B125" s="187"/>
      <c r="C125" s="173"/>
      <c r="D125" s="169"/>
      <c r="E125" s="222" t="s">
        <v>173</v>
      </c>
      <c r="F125" s="169"/>
      <c r="G125" s="174" t="s">
        <v>187</v>
      </c>
      <c r="H125" s="180"/>
      <c r="I125" s="180"/>
      <c r="J125" s="180"/>
      <c r="K125" s="180"/>
      <c r="L125" s="180"/>
      <c r="M125" s="181"/>
      <c r="N125" s="181"/>
      <c r="O125" s="181"/>
      <c r="P125" s="182"/>
      <c r="Q125" s="182"/>
      <c r="R125" s="182"/>
      <c r="S125" s="175"/>
      <c r="T125" s="171"/>
      <c r="U125" s="176">
        <f t="shared" si="2"/>
        <v>41.77</v>
      </c>
      <c r="V125" s="177"/>
      <c r="W125" s="178"/>
      <c r="X125" s="179"/>
    </row>
    <row r="126" spans="2:24" ht="15" customHeight="1">
      <c r="B126" s="172"/>
      <c r="C126" s="173"/>
      <c r="D126" s="169"/>
      <c r="E126" s="169" t="s">
        <v>174</v>
      </c>
      <c r="F126" s="169"/>
      <c r="G126" s="174" t="s">
        <v>188</v>
      </c>
      <c r="H126" s="180"/>
      <c r="I126" s="180"/>
      <c r="J126" s="180"/>
      <c r="K126" s="180"/>
      <c r="L126" s="180"/>
      <c r="M126" s="181"/>
      <c r="N126" s="181"/>
      <c r="O126" s="181"/>
      <c r="P126" s="182"/>
      <c r="Q126" s="182"/>
      <c r="R126" s="182"/>
      <c r="S126" s="175"/>
      <c r="T126" s="171"/>
      <c r="U126" s="176">
        <f t="shared" si="2"/>
        <v>1.26</v>
      </c>
      <c r="V126" s="177"/>
      <c r="W126" s="178"/>
      <c r="X126" s="179"/>
    </row>
    <row r="127" spans="2:24" ht="15" customHeight="1">
      <c r="B127" s="172"/>
      <c r="C127" s="173"/>
      <c r="D127" s="169"/>
      <c r="E127" s="308" t="s">
        <v>207</v>
      </c>
      <c r="F127" s="309"/>
      <c r="G127" s="174" t="s">
        <v>205</v>
      </c>
      <c r="H127" s="180"/>
      <c r="I127" s="180"/>
      <c r="J127" s="180"/>
      <c r="K127" s="180"/>
      <c r="L127" s="180"/>
      <c r="M127" s="181"/>
      <c r="N127" s="181"/>
      <c r="O127" s="181"/>
      <c r="P127" s="182"/>
      <c r="Q127" s="182"/>
      <c r="R127" s="182"/>
      <c r="S127" s="175"/>
      <c r="T127" s="171"/>
      <c r="U127" s="176">
        <f t="shared" si="2"/>
        <v>13.94</v>
      </c>
      <c r="V127" s="177"/>
      <c r="W127" s="178"/>
      <c r="X127" s="179"/>
    </row>
    <row r="128" spans="2:24" ht="15" customHeight="1">
      <c r="B128" s="172"/>
      <c r="C128" s="173"/>
      <c r="D128" s="169"/>
      <c r="E128" s="222"/>
      <c r="F128" s="169"/>
      <c r="G128" s="174"/>
      <c r="H128" s="180"/>
      <c r="I128" s="180"/>
      <c r="J128" s="180"/>
      <c r="K128" s="180"/>
      <c r="L128" s="180"/>
      <c r="M128" s="181"/>
      <c r="N128" s="181"/>
      <c r="O128" s="181"/>
      <c r="P128" s="182"/>
      <c r="Q128" s="182"/>
      <c r="R128" s="182"/>
      <c r="S128" s="175" t="s">
        <v>32</v>
      </c>
      <c r="T128" s="171"/>
      <c r="U128" s="176">
        <f>SUM(U117:U127)</f>
        <v>215.93000000000004</v>
      </c>
      <c r="V128" s="177" t="s">
        <v>34</v>
      </c>
      <c r="W128" s="178">
        <f>ROUND(U128,0)</f>
        <v>216</v>
      </c>
      <c r="X128" s="179" t="s">
        <v>34</v>
      </c>
    </row>
    <row r="129" spans="2:24" ht="15" customHeight="1">
      <c r="B129" s="172"/>
      <c r="C129" s="173"/>
      <c r="D129" s="169"/>
      <c r="E129" s="169"/>
      <c r="F129" s="169"/>
      <c r="G129" s="174"/>
      <c r="H129" s="180"/>
      <c r="I129" s="180"/>
      <c r="J129" s="180"/>
      <c r="K129" s="180"/>
      <c r="L129" s="180"/>
      <c r="M129" s="181"/>
      <c r="N129" s="181"/>
      <c r="O129" s="181"/>
      <c r="P129" s="182"/>
      <c r="Q129" s="182"/>
      <c r="R129" s="182"/>
      <c r="S129" s="175"/>
      <c r="T129" s="171"/>
      <c r="U129" s="176"/>
      <c r="V129" s="177"/>
      <c r="W129" s="178"/>
      <c r="X129" s="179"/>
    </row>
    <row r="130" spans="2:24" ht="15" customHeight="1">
      <c r="B130" s="172"/>
      <c r="C130" s="173" t="s">
        <v>49</v>
      </c>
      <c r="D130" s="169"/>
      <c r="E130" s="169" t="s">
        <v>190</v>
      </c>
      <c r="F130" s="169"/>
      <c r="G130" s="174" t="s">
        <v>194</v>
      </c>
      <c r="H130" s="180"/>
      <c r="I130" s="180"/>
      <c r="J130" s="180"/>
      <c r="K130" s="180"/>
      <c r="L130" s="180"/>
      <c r="M130" s="181"/>
      <c r="N130" s="181"/>
      <c r="O130" s="181"/>
      <c r="P130" s="182"/>
      <c r="Q130" s="182"/>
      <c r="R130" s="182"/>
      <c r="S130" s="175"/>
      <c r="T130" s="171"/>
      <c r="U130" s="176">
        <f>ROUND(数式回答,2)</f>
        <v>99</v>
      </c>
      <c r="V130" s="177"/>
      <c r="W130" s="178"/>
      <c r="X130" s="179"/>
    </row>
    <row r="131" spans="2:24" ht="15" customHeight="1">
      <c r="B131" s="172"/>
      <c r="C131" s="173" t="s">
        <v>189</v>
      </c>
      <c r="D131" s="169"/>
      <c r="E131" s="169" t="s">
        <v>191</v>
      </c>
      <c r="F131" s="169"/>
      <c r="G131" s="174" t="s">
        <v>195</v>
      </c>
      <c r="H131" s="180"/>
      <c r="I131" s="180"/>
      <c r="J131" s="180"/>
      <c r="K131" s="180"/>
      <c r="L131" s="180"/>
      <c r="M131" s="181"/>
      <c r="N131" s="181"/>
      <c r="O131" s="181"/>
      <c r="P131" s="182"/>
      <c r="Q131" s="182"/>
      <c r="R131" s="182"/>
      <c r="S131" s="175"/>
      <c r="T131" s="171"/>
      <c r="U131" s="176">
        <f>ROUND(数式回答,2)</f>
        <v>27.24</v>
      </c>
      <c r="V131" s="177"/>
      <c r="W131" s="178"/>
      <c r="X131" s="179"/>
    </row>
    <row r="132" spans="2:24" ht="15" customHeight="1">
      <c r="B132" s="172"/>
      <c r="C132" s="173"/>
      <c r="D132" s="169"/>
      <c r="E132" s="169" t="s">
        <v>192</v>
      </c>
      <c r="F132" s="169"/>
      <c r="G132" s="174" t="s">
        <v>196</v>
      </c>
      <c r="H132" s="180"/>
      <c r="I132" s="180"/>
      <c r="J132" s="180"/>
      <c r="K132" s="180"/>
      <c r="L132" s="180"/>
      <c r="M132" s="181"/>
      <c r="N132" s="181"/>
      <c r="O132" s="181"/>
      <c r="P132" s="182"/>
      <c r="Q132" s="182"/>
      <c r="R132" s="182"/>
      <c r="S132" s="175"/>
      <c r="T132" s="171"/>
      <c r="U132" s="176">
        <f>ROUND(数式回答,2)</f>
        <v>12.8</v>
      </c>
      <c r="V132" s="177"/>
      <c r="W132" s="178"/>
      <c r="X132" s="179"/>
    </row>
    <row r="133" spans="2:24" ht="15" customHeight="1">
      <c r="B133" s="172"/>
      <c r="C133" s="224"/>
      <c r="D133" s="169"/>
      <c r="E133" s="169" t="s">
        <v>193</v>
      </c>
      <c r="F133" s="169"/>
      <c r="G133" s="174" t="s">
        <v>197</v>
      </c>
      <c r="H133" s="180"/>
      <c r="I133" s="180"/>
      <c r="J133" s="180"/>
      <c r="K133" s="180"/>
      <c r="L133" s="180"/>
      <c r="M133" s="181"/>
      <c r="N133" s="181"/>
      <c r="O133" s="181"/>
      <c r="P133" s="182"/>
      <c r="Q133" s="182"/>
      <c r="R133" s="182"/>
      <c r="S133" s="175"/>
      <c r="T133" s="171"/>
      <c r="U133" s="176">
        <f>ROUND(数式回答,2)</f>
        <v>28.8</v>
      </c>
      <c r="V133" s="177"/>
      <c r="W133" s="178"/>
      <c r="X133" s="179"/>
    </row>
    <row r="134" spans="2:24" ht="15" customHeight="1">
      <c r="B134" s="172"/>
      <c r="C134" s="173"/>
      <c r="D134" s="169"/>
      <c r="E134" s="169"/>
      <c r="F134" s="169"/>
      <c r="G134" s="174"/>
      <c r="H134" s="180"/>
      <c r="I134" s="180"/>
      <c r="J134" s="180"/>
      <c r="K134" s="180"/>
      <c r="L134" s="180"/>
      <c r="M134" s="181"/>
      <c r="N134" s="181"/>
      <c r="O134" s="181"/>
      <c r="P134" s="182"/>
      <c r="Q134" s="182"/>
      <c r="R134" s="182"/>
      <c r="S134" s="175" t="s">
        <v>32</v>
      </c>
      <c r="T134" s="171"/>
      <c r="U134" s="176">
        <f>SUM(U130:U133)</f>
        <v>167.84</v>
      </c>
      <c r="V134" s="177" t="s">
        <v>34</v>
      </c>
      <c r="W134" s="178">
        <f>ROUND(U134,0)</f>
        <v>168</v>
      </c>
      <c r="X134" s="179" t="s">
        <v>34</v>
      </c>
    </row>
    <row r="135" spans="2:24" ht="15" customHeight="1">
      <c r="B135" s="172"/>
      <c r="C135" s="173"/>
      <c r="D135" s="223"/>
      <c r="E135" s="169"/>
      <c r="F135" s="169"/>
      <c r="G135" s="174"/>
      <c r="H135" s="170"/>
      <c r="I135" s="170"/>
      <c r="J135" s="170"/>
      <c r="K135" s="170"/>
      <c r="L135" s="170"/>
      <c r="M135" s="170"/>
      <c r="N135" s="170"/>
      <c r="O135" s="170"/>
      <c r="P135" s="170"/>
      <c r="Q135" s="170"/>
      <c r="R135" s="170"/>
      <c r="S135" s="175"/>
      <c r="T135" s="171"/>
      <c r="U135" s="176"/>
      <c r="V135" s="177"/>
      <c r="W135" s="178"/>
      <c r="X135" s="179"/>
    </row>
    <row r="136" spans="2:24" ht="15" customHeight="1">
      <c r="B136" s="172"/>
      <c r="C136" s="173" t="s">
        <v>305</v>
      </c>
      <c r="D136" s="169" t="s">
        <v>414</v>
      </c>
      <c r="E136" s="169"/>
      <c r="F136" s="169"/>
      <c r="G136" s="174" t="s">
        <v>306</v>
      </c>
      <c r="H136" s="180"/>
      <c r="I136" s="180"/>
      <c r="J136" s="180"/>
      <c r="K136" s="180"/>
      <c r="L136" s="180"/>
      <c r="M136" s="181"/>
      <c r="N136" s="181"/>
      <c r="O136" s="181"/>
      <c r="P136" s="182"/>
      <c r="Q136" s="182"/>
      <c r="R136" s="182"/>
      <c r="S136" s="175" t="s">
        <v>32</v>
      </c>
      <c r="T136" s="171"/>
      <c r="U136" s="176">
        <f>ROUND(数式回答,2)</f>
        <v>98.64</v>
      </c>
      <c r="V136" s="177" t="s">
        <v>34</v>
      </c>
      <c r="W136" s="178">
        <f>ROUND(U136,1)</f>
        <v>98.6</v>
      </c>
      <c r="X136" s="179" t="s">
        <v>34</v>
      </c>
    </row>
    <row r="137" spans="2:24" ht="15" customHeight="1">
      <c r="B137" s="172"/>
      <c r="C137" s="173"/>
      <c r="D137" s="169"/>
      <c r="E137" s="169"/>
      <c r="F137" s="169"/>
      <c r="G137" s="174"/>
      <c r="H137" s="170"/>
      <c r="I137" s="170"/>
      <c r="J137" s="170"/>
      <c r="K137" s="170"/>
      <c r="L137" s="170"/>
      <c r="M137" s="170"/>
      <c r="N137" s="170"/>
      <c r="O137" s="170"/>
      <c r="P137" s="170"/>
      <c r="Q137" s="170"/>
      <c r="R137" s="170"/>
      <c r="S137" s="175"/>
      <c r="T137" s="171"/>
      <c r="U137" s="176"/>
      <c r="V137" s="177"/>
      <c r="W137" s="178"/>
      <c r="X137" s="179"/>
    </row>
    <row r="138" spans="2:24" ht="15" customHeight="1">
      <c r="B138" s="172"/>
      <c r="C138" s="173" t="s">
        <v>198</v>
      </c>
      <c r="D138" s="169" t="s">
        <v>199</v>
      </c>
      <c r="E138" s="169"/>
      <c r="F138" s="169"/>
      <c r="G138" s="189">
        <v>5.0999999999999996</v>
      </c>
      <c r="H138" s="170"/>
      <c r="I138" s="170"/>
      <c r="J138" s="170"/>
      <c r="K138" s="170"/>
      <c r="L138" s="170"/>
      <c r="M138" s="170"/>
      <c r="N138" s="170"/>
      <c r="O138" s="170"/>
      <c r="P138" s="170"/>
      <c r="Q138" s="170"/>
      <c r="R138" s="170"/>
      <c r="S138" s="175" t="s">
        <v>32</v>
      </c>
      <c r="T138" s="171"/>
      <c r="U138" s="176">
        <f>ROUND(数式回答,2)</f>
        <v>5.0999999999999996</v>
      </c>
      <c r="V138" s="177" t="s">
        <v>34</v>
      </c>
      <c r="W138" s="178">
        <f>ROUND(U138,1)</f>
        <v>5.0999999999999996</v>
      </c>
      <c r="X138" s="179" t="s">
        <v>34</v>
      </c>
    </row>
    <row r="139" spans="2:24" ht="15" customHeight="1">
      <c r="B139" s="172"/>
      <c r="C139" s="173"/>
      <c r="D139" s="169"/>
      <c r="E139" s="169"/>
      <c r="F139" s="169"/>
      <c r="G139" s="174"/>
      <c r="H139" s="180"/>
      <c r="I139" s="180"/>
      <c r="J139" s="180"/>
      <c r="K139" s="180"/>
      <c r="L139" s="180"/>
      <c r="M139" s="181"/>
      <c r="N139" s="181"/>
      <c r="O139" s="181"/>
      <c r="P139" s="182"/>
      <c r="Q139" s="182"/>
      <c r="R139" s="182"/>
      <c r="S139" s="175"/>
      <c r="T139" s="171"/>
      <c r="U139" s="176"/>
      <c r="V139" s="177"/>
      <c r="W139" s="178"/>
      <c r="X139" s="179"/>
    </row>
    <row r="140" spans="2:24" ht="15" customHeight="1">
      <c r="B140" s="172"/>
      <c r="C140" s="173" t="s">
        <v>198</v>
      </c>
      <c r="D140" s="169" t="s">
        <v>200</v>
      </c>
      <c r="E140" s="169"/>
      <c r="F140" s="169"/>
      <c r="G140" s="189" t="s">
        <v>206</v>
      </c>
      <c r="H140" s="180"/>
      <c r="I140" s="180"/>
      <c r="J140" s="180"/>
      <c r="K140" s="180"/>
      <c r="L140" s="180"/>
      <c r="M140" s="181"/>
      <c r="N140" s="181"/>
      <c r="O140" s="181"/>
      <c r="P140" s="182"/>
      <c r="Q140" s="182"/>
      <c r="R140" s="182"/>
      <c r="S140" s="175" t="s">
        <v>32</v>
      </c>
      <c r="T140" s="171"/>
      <c r="U140" s="176">
        <f>ROUND(数式回答,2)</f>
        <v>428</v>
      </c>
      <c r="V140" s="177" t="s">
        <v>34</v>
      </c>
      <c r="W140" s="178">
        <f>ROUND(U140,1)</f>
        <v>428</v>
      </c>
      <c r="X140" s="179" t="s">
        <v>34</v>
      </c>
    </row>
    <row r="141" spans="2:24" ht="15" customHeight="1">
      <c r="B141" s="172"/>
      <c r="C141" s="173"/>
      <c r="D141" s="169"/>
      <c r="E141" s="169"/>
      <c r="F141" s="169"/>
      <c r="G141" s="174"/>
      <c r="H141" s="180"/>
      <c r="I141" s="180"/>
      <c r="J141" s="180"/>
      <c r="K141" s="180"/>
      <c r="L141" s="180"/>
      <c r="M141" s="181"/>
      <c r="N141" s="181"/>
      <c r="O141" s="181"/>
      <c r="P141" s="182"/>
      <c r="Q141" s="182"/>
      <c r="R141" s="182"/>
      <c r="S141" s="175"/>
      <c r="T141" s="171"/>
      <c r="U141" s="176"/>
      <c r="V141" s="177"/>
      <c r="W141" s="178"/>
      <c r="X141" s="179"/>
    </row>
    <row r="142" spans="2:24" ht="15" customHeight="1">
      <c r="B142" s="172"/>
      <c r="C142" s="173" t="s">
        <v>198</v>
      </c>
      <c r="D142" s="169" t="s">
        <v>201</v>
      </c>
      <c r="E142" s="169"/>
      <c r="F142" s="169"/>
      <c r="G142" s="189" t="s">
        <v>202</v>
      </c>
      <c r="H142" s="180"/>
      <c r="I142" s="180"/>
      <c r="J142" s="180"/>
      <c r="K142" s="180"/>
      <c r="L142" s="180"/>
      <c r="M142" s="181"/>
      <c r="N142" s="181"/>
      <c r="O142" s="181"/>
      <c r="P142" s="182"/>
      <c r="Q142" s="182"/>
      <c r="R142" s="182"/>
      <c r="S142" s="175" t="s">
        <v>32</v>
      </c>
      <c r="T142" s="171"/>
      <c r="U142" s="176">
        <f>ROUND(数式回答,2)</f>
        <v>198.8</v>
      </c>
      <c r="V142" s="177" t="s">
        <v>34</v>
      </c>
      <c r="W142" s="178">
        <f>ROUND(U142,0)</f>
        <v>199</v>
      </c>
      <c r="X142" s="179" t="s">
        <v>34</v>
      </c>
    </row>
    <row r="143" spans="2:24" ht="15" customHeight="1">
      <c r="B143" s="172"/>
      <c r="C143" s="173"/>
      <c r="D143" s="169"/>
      <c r="E143" s="169"/>
      <c r="F143" s="169"/>
      <c r="G143" s="174"/>
      <c r="H143" s="170"/>
      <c r="I143" s="170"/>
      <c r="J143" s="170"/>
      <c r="K143" s="170"/>
      <c r="L143" s="170"/>
      <c r="M143" s="170"/>
      <c r="N143" s="170"/>
      <c r="O143" s="170"/>
      <c r="P143" s="170"/>
      <c r="Q143" s="170"/>
      <c r="R143" s="170"/>
      <c r="S143" s="175"/>
      <c r="T143" s="171"/>
      <c r="U143" s="176"/>
      <c r="V143" s="177"/>
      <c r="W143" s="178"/>
      <c r="X143" s="179"/>
    </row>
    <row r="144" spans="2:24" ht="15" customHeight="1">
      <c r="B144" s="172"/>
      <c r="C144" s="173"/>
      <c r="D144" s="169"/>
      <c r="E144" s="169"/>
      <c r="F144" s="169"/>
      <c r="G144" s="174"/>
      <c r="H144" s="180"/>
      <c r="I144" s="180"/>
      <c r="J144" s="180"/>
      <c r="K144" s="180"/>
      <c r="L144" s="180"/>
      <c r="M144" s="181"/>
      <c r="N144" s="181"/>
      <c r="O144" s="181"/>
      <c r="P144" s="182"/>
      <c r="Q144" s="182"/>
      <c r="R144" s="182"/>
      <c r="S144" s="175"/>
      <c r="T144" s="171"/>
      <c r="U144" s="176"/>
      <c r="V144" s="177"/>
      <c r="W144" s="178"/>
      <c r="X144" s="179"/>
    </row>
    <row r="145" spans="2:28" ht="15" customHeight="1">
      <c r="B145" s="172"/>
      <c r="C145" s="173"/>
      <c r="D145" s="169"/>
      <c r="E145" s="169"/>
      <c r="F145" s="169"/>
      <c r="G145" s="174"/>
      <c r="H145" s="180"/>
      <c r="I145" s="180"/>
      <c r="J145" s="180"/>
      <c r="K145" s="180"/>
      <c r="L145" s="180"/>
      <c r="M145" s="181"/>
      <c r="N145" s="181"/>
      <c r="O145" s="181"/>
      <c r="P145" s="182"/>
      <c r="Q145" s="182"/>
      <c r="R145" s="182"/>
      <c r="S145" s="175"/>
      <c r="T145" s="171"/>
      <c r="U145" s="176"/>
      <c r="V145" s="177"/>
      <c r="W145" s="178"/>
      <c r="X145" s="179"/>
    </row>
    <row r="146" spans="2:28" ht="15" customHeight="1">
      <c r="B146" s="172"/>
      <c r="C146" s="173"/>
      <c r="D146" s="169"/>
      <c r="E146" s="169"/>
      <c r="F146" s="169"/>
      <c r="G146" s="189"/>
      <c r="H146" s="180"/>
      <c r="I146" s="180"/>
      <c r="J146" s="180"/>
      <c r="K146" s="180"/>
      <c r="L146" s="180"/>
      <c r="M146" s="181"/>
      <c r="N146" s="181"/>
      <c r="O146" s="181"/>
      <c r="P146" s="182"/>
      <c r="Q146" s="182"/>
      <c r="R146" s="182"/>
      <c r="S146" s="175"/>
      <c r="T146" s="171"/>
      <c r="U146" s="176"/>
      <c r="V146" s="177"/>
      <c r="W146" s="178"/>
      <c r="X146" s="179"/>
    </row>
    <row r="147" spans="2:28" ht="15" customHeight="1">
      <c r="B147" s="172"/>
      <c r="C147" s="173"/>
      <c r="D147" s="169"/>
      <c r="E147" s="169"/>
      <c r="F147" s="169"/>
      <c r="G147" s="174"/>
      <c r="H147" s="170"/>
      <c r="I147" s="170"/>
      <c r="J147" s="170"/>
      <c r="K147" s="170"/>
      <c r="L147" s="170"/>
      <c r="M147" s="170"/>
      <c r="N147" s="170"/>
      <c r="O147" s="170"/>
      <c r="P147" s="170"/>
      <c r="Q147" s="170"/>
      <c r="R147" s="170"/>
      <c r="S147" s="175"/>
      <c r="T147" s="171"/>
      <c r="U147" s="176"/>
      <c r="V147" s="177"/>
      <c r="W147" s="178"/>
      <c r="X147" s="179"/>
    </row>
    <row r="148" spans="2:28" ht="15" customHeight="1">
      <c r="B148" s="172"/>
      <c r="C148" s="173"/>
      <c r="D148" s="169"/>
      <c r="E148" s="169"/>
      <c r="F148" s="169"/>
      <c r="G148" s="174"/>
      <c r="H148" s="180"/>
      <c r="I148" s="180"/>
      <c r="J148" s="180"/>
      <c r="K148" s="180"/>
      <c r="L148" s="180"/>
      <c r="M148" s="181"/>
      <c r="N148" s="181"/>
      <c r="O148" s="181"/>
      <c r="P148" s="182"/>
      <c r="Q148" s="182"/>
      <c r="R148" s="182"/>
      <c r="S148" s="175"/>
      <c r="T148" s="171"/>
      <c r="U148" s="176"/>
      <c r="V148" s="177"/>
      <c r="W148" s="178"/>
      <c r="X148" s="179"/>
    </row>
    <row r="149" spans="2:28" ht="15" customHeight="1">
      <c r="B149" s="190" t="s">
        <v>24</v>
      </c>
      <c r="C149" s="191"/>
      <c r="D149" s="192"/>
      <c r="E149" s="192"/>
      <c r="F149" s="192"/>
      <c r="G149" s="193"/>
      <c r="H149" s="194"/>
      <c r="I149" s="194"/>
      <c r="J149" s="194"/>
      <c r="K149" s="194"/>
      <c r="L149" s="194"/>
      <c r="M149" s="194"/>
      <c r="N149" s="194"/>
      <c r="O149" s="194"/>
      <c r="P149" s="194"/>
      <c r="Q149" s="194"/>
      <c r="R149" s="194"/>
      <c r="S149" s="194"/>
      <c r="T149" s="195"/>
      <c r="U149" s="196"/>
      <c r="V149" s="197"/>
      <c r="W149" s="198"/>
      <c r="X149" s="199"/>
    </row>
    <row r="150" spans="2:28" ht="15" customHeight="1">
      <c r="B150" s="148"/>
      <c r="C150" s="148"/>
      <c r="D150" s="148"/>
      <c r="E150" s="148"/>
      <c r="F150" s="148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0"/>
      <c r="V150" s="200"/>
      <c r="W150" s="148"/>
      <c r="X150" s="148"/>
    </row>
    <row r="151" spans="2:28" ht="15" customHeight="1">
      <c r="B151" s="148"/>
      <c r="C151" s="148"/>
      <c r="D151" s="148"/>
      <c r="E151" s="148"/>
      <c r="F151" s="148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  <c r="U151" s="150"/>
      <c r="V151" s="148"/>
      <c r="W151" s="148"/>
      <c r="X151" s="148"/>
      <c r="Z151" s="151"/>
      <c r="AA151" s="151"/>
      <c r="AB151" s="152"/>
    </row>
    <row r="152" spans="2:28" ht="15" customHeight="1">
      <c r="B152" s="153"/>
      <c r="C152" s="148" t="s">
        <v>487</v>
      </c>
      <c r="D152" s="148"/>
      <c r="E152" s="148"/>
      <c r="F152" s="148"/>
      <c r="G152" s="154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54"/>
      <c r="U152" s="150"/>
      <c r="V152" s="148"/>
      <c r="W152" s="148"/>
      <c r="X152" s="148"/>
    </row>
    <row r="153" spans="2:28" ht="15" customHeight="1">
      <c r="B153" s="154"/>
      <c r="C153" s="154"/>
      <c r="D153" s="149"/>
      <c r="E153" s="149"/>
      <c r="F153" s="149"/>
      <c r="G153" s="310" t="s">
        <v>25</v>
      </c>
      <c r="H153" s="310"/>
      <c r="I153" s="310"/>
      <c r="J153" s="310"/>
      <c r="K153" s="310"/>
      <c r="L153" s="310"/>
      <c r="M153" s="310"/>
      <c r="N153" s="310"/>
      <c r="O153" s="310"/>
      <c r="P153" s="310"/>
      <c r="Q153" s="310"/>
      <c r="R153" s="310"/>
      <c r="S153" s="156"/>
      <c r="T153" s="156"/>
      <c r="U153" s="157"/>
      <c r="V153" s="158"/>
      <c r="W153" s="159" t="s">
        <v>26</v>
      </c>
      <c r="X153" s="149">
        <f>X103+1</f>
        <v>4</v>
      </c>
    </row>
    <row r="154" spans="2:28" ht="15" customHeight="1">
      <c r="B154" s="160" t="s">
        <v>27</v>
      </c>
      <c r="C154" s="161" t="s">
        <v>28</v>
      </c>
      <c r="D154" s="162"/>
      <c r="E154" s="162"/>
      <c r="F154" s="162"/>
      <c r="G154" s="163" t="s">
        <v>29</v>
      </c>
      <c r="H154" s="164"/>
      <c r="I154" s="164"/>
      <c r="J154" s="164"/>
      <c r="K154" s="164"/>
      <c r="L154" s="164"/>
      <c r="M154" s="164"/>
      <c r="N154" s="164"/>
      <c r="O154" s="165"/>
      <c r="P154" s="165"/>
      <c r="Q154" s="165"/>
      <c r="R154" s="165"/>
      <c r="S154" s="165"/>
      <c r="T154" s="166"/>
      <c r="U154" s="311" t="s">
        <v>30</v>
      </c>
      <c r="V154" s="312"/>
      <c r="W154" s="313" t="s">
        <v>31</v>
      </c>
      <c r="X154" s="314"/>
    </row>
    <row r="155" spans="2:28" ht="15" customHeight="1">
      <c r="B155" s="281" t="s">
        <v>203</v>
      </c>
      <c r="C155" s="168" t="s">
        <v>204</v>
      </c>
      <c r="D155" s="169"/>
      <c r="E155" s="169"/>
      <c r="F155" s="169"/>
      <c r="G155" s="189"/>
      <c r="H155" s="170"/>
      <c r="I155" s="170"/>
      <c r="J155" s="170"/>
      <c r="K155" s="170"/>
      <c r="L155" s="170"/>
      <c r="M155" s="170"/>
      <c r="N155" s="170"/>
      <c r="O155" s="170"/>
      <c r="P155" s="170"/>
      <c r="Q155" s="170"/>
      <c r="R155" s="170"/>
      <c r="S155" s="175"/>
      <c r="T155" s="171"/>
      <c r="U155" s="176"/>
      <c r="V155" s="177"/>
      <c r="W155" s="178"/>
      <c r="X155" s="179"/>
    </row>
    <row r="156" spans="2:28" ht="15" customHeight="1">
      <c r="B156" s="172"/>
      <c r="C156" s="282" t="s">
        <v>226</v>
      </c>
      <c r="D156" s="169"/>
      <c r="E156" s="169"/>
      <c r="F156" s="169"/>
      <c r="G156" s="174"/>
      <c r="H156" s="180"/>
      <c r="I156" s="180"/>
      <c r="J156" s="180"/>
      <c r="K156" s="180"/>
      <c r="L156" s="180"/>
      <c r="M156" s="181"/>
      <c r="N156" s="181"/>
      <c r="O156" s="181"/>
      <c r="P156" s="182"/>
      <c r="Q156" s="182"/>
      <c r="R156" s="182"/>
      <c r="S156" s="175"/>
      <c r="T156" s="171"/>
      <c r="U156" s="176"/>
      <c r="V156" s="177"/>
      <c r="W156" s="178"/>
      <c r="X156" s="179"/>
    </row>
    <row r="157" spans="2:28" ht="15" customHeight="1">
      <c r="B157" s="172"/>
      <c r="C157" s="173" t="s">
        <v>227</v>
      </c>
      <c r="D157" s="169"/>
      <c r="E157" s="169" t="s">
        <v>88</v>
      </c>
      <c r="F157" s="169"/>
      <c r="G157" s="315" t="s">
        <v>89</v>
      </c>
      <c r="H157" s="316"/>
      <c r="I157" s="316"/>
      <c r="J157" s="316"/>
      <c r="K157" s="316"/>
      <c r="L157" s="316"/>
      <c r="M157" s="316"/>
      <c r="N157" s="316"/>
      <c r="O157" s="316"/>
      <c r="P157" s="316"/>
      <c r="Q157" s="316"/>
      <c r="R157" s="316"/>
      <c r="S157" s="316"/>
      <c r="T157" s="317"/>
      <c r="U157" s="176">
        <f t="shared" ref="U157:U167" si="3">ROUND(数式回答,2)</f>
        <v>145.35</v>
      </c>
      <c r="V157" s="177"/>
      <c r="W157" s="178"/>
      <c r="X157" s="179"/>
    </row>
    <row r="158" spans="2:28" ht="15" customHeight="1">
      <c r="B158" s="172"/>
      <c r="C158" s="173"/>
      <c r="D158" s="169"/>
      <c r="E158" s="169" t="s">
        <v>90</v>
      </c>
      <c r="F158" s="169"/>
      <c r="G158" s="174" t="s">
        <v>91</v>
      </c>
      <c r="H158" s="180"/>
      <c r="I158" s="180"/>
      <c r="J158" s="180"/>
      <c r="K158" s="180"/>
      <c r="L158" s="180"/>
      <c r="M158" s="181"/>
      <c r="N158" s="181"/>
      <c r="O158" s="181"/>
      <c r="P158" s="182"/>
      <c r="Q158" s="182"/>
      <c r="R158" s="182"/>
      <c r="S158" s="182"/>
      <c r="T158" s="183"/>
      <c r="U158" s="176">
        <f t="shared" si="3"/>
        <v>5.22</v>
      </c>
      <c r="V158" s="177"/>
      <c r="W158" s="178"/>
      <c r="X158" s="179"/>
    </row>
    <row r="159" spans="2:28" ht="15" customHeight="1">
      <c r="B159" s="172"/>
      <c r="C159" s="173"/>
      <c r="D159" s="169"/>
      <c r="E159" s="169" t="s">
        <v>92</v>
      </c>
      <c r="F159" s="169"/>
      <c r="G159" s="174" t="s">
        <v>93</v>
      </c>
      <c r="H159" s="170"/>
      <c r="I159" s="170"/>
      <c r="J159" s="170"/>
      <c r="K159" s="170"/>
      <c r="L159" s="170"/>
      <c r="M159" s="170"/>
      <c r="N159" s="170"/>
      <c r="O159" s="170"/>
      <c r="P159" s="170"/>
      <c r="Q159" s="170"/>
      <c r="R159" s="170"/>
      <c r="S159" s="175"/>
      <c r="T159" s="171"/>
      <c r="U159" s="176">
        <f t="shared" si="3"/>
        <v>10.15</v>
      </c>
      <c r="V159" s="177"/>
      <c r="W159" s="178"/>
      <c r="X159" s="179"/>
    </row>
    <row r="160" spans="2:28" ht="15" customHeight="1">
      <c r="B160" s="172"/>
      <c r="C160" s="168"/>
      <c r="D160" s="169"/>
      <c r="E160" s="169" t="s">
        <v>94</v>
      </c>
      <c r="F160" s="169"/>
      <c r="G160" s="189" t="s">
        <v>95</v>
      </c>
      <c r="H160" s="180"/>
      <c r="I160" s="180"/>
      <c r="J160" s="180"/>
      <c r="K160" s="180"/>
      <c r="L160" s="180"/>
      <c r="M160" s="181"/>
      <c r="N160" s="181"/>
      <c r="O160" s="181"/>
      <c r="P160" s="182"/>
      <c r="Q160" s="182"/>
      <c r="R160" s="182"/>
      <c r="S160" s="175"/>
      <c r="T160" s="171"/>
      <c r="U160" s="176">
        <f t="shared" si="3"/>
        <v>18</v>
      </c>
      <c r="V160" s="177"/>
      <c r="W160" s="178"/>
      <c r="X160" s="179"/>
    </row>
    <row r="161" spans="2:24" ht="15" customHeight="1">
      <c r="B161" s="172"/>
      <c r="C161" s="173"/>
      <c r="D161" s="169"/>
      <c r="E161" s="169" t="s">
        <v>96</v>
      </c>
      <c r="F161" s="169"/>
      <c r="G161" s="174" t="s">
        <v>97</v>
      </c>
      <c r="H161" s="180"/>
      <c r="I161" s="180"/>
      <c r="J161" s="180"/>
      <c r="K161" s="180"/>
      <c r="L161" s="180"/>
      <c r="M161" s="181"/>
      <c r="N161" s="181"/>
      <c r="O161" s="181"/>
      <c r="P161" s="182"/>
      <c r="Q161" s="182"/>
      <c r="R161" s="182"/>
      <c r="S161" s="175"/>
      <c r="T161" s="171"/>
      <c r="U161" s="176">
        <f t="shared" si="3"/>
        <v>33.72</v>
      </c>
      <c r="V161" s="177"/>
      <c r="W161" s="178"/>
      <c r="X161" s="179"/>
    </row>
    <row r="162" spans="2:24" ht="15" customHeight="1">
      <c r="B162" s="172"/>
      <c r="C162" s="173"/>
      <c r="D162" s="169"/>
      <c r="E162" s="169" t="s">
        <v>98</v>
      </c>
      <c r="F162" s="169" t="s">
        <v>99</v>
      </c>
      <c r="G162" s="189" t="s">
        <v>177</v>
      </c>
      <c r="H162" s="170"/>
      <c r="I162" s="170"/>
      <c r="J162" s="170"/>
      <c r="K162" s="170"/>
      <c r="L162" s="170"/>
      <c r="M162" s="170"/>
      <c r="N162" s="170"/>
      <c r="O162" s="170"/>
      <c r="P162" s="170"/>
      <c r="Q162" s="170"/>
      <c r="R162" s="170"/>
      <c r="S162" s="175"/>
      <c r="T162" s="171"/>
      <c r="U162" s="176">
        <f t="shared" si="3"/>
        <v>27.55</v>
      </c>
      <c r="V162" s="177"/>
      <c r="W162" s="184"/>
      <c r="X162" s="179"/>
    </row>
    <row r="163" spans="2:24" ht="15" customHeight="1">
      <c r="B163" s="172"/>
      <c r="C163" s="173"/>
      <c r="D163" s="169"/>
      <c r="E163" s="169" t="s">
        <v>100</v>
      </c>
      <c r="F163" s="169" t="s">
        <v>99</v>
      </c>
      <c r="G163" s="174" t="s">
        <v>103</v>
      </c>
      <c r="H163" s="170"/>
      <c r="I163" s="170"/>
      <c r="J163" s="170"/>
      <c r="K163" s="170"/>
      <c r="L163" s="170"/>
      <c r="M163" s="170"/>
      <c r="N163" s="170"/>
      <c r="O163" s="170"/>
      <c r="P163" s="170"/>
      <c r="Q163" s="170"/>
      <c r="R163" s="170"/>
      <c r="S163" s="175"/>
      <c r="T163" s="171"/>
      <c r="U163" s="176">
        <f t="shared" si="3"/>
        <v>25.85</v>
      </c>
      <c r="V163" s="177"/>
      <c r="W163" s="178"/>
      <c r="X163" s="179"/>
    </row>
    <row r="164" spans="2:24" ht="15" customHeight="1">
      <c r="B164" s="172"/>
      <c r="C164" s="168"/>
      <c r="D164" s="169"/>
      <c r="E164" s="169" t="s">
        <v>101</v>
      </c>
      <c r="F164" s="169" t="s">
        <v>99</v>
      </c>
      <c r="G164" s="174" t="s">
        <v>102</v>
      </c>
      <c r="H164" s="170"/>
      <c r="I164" s="170"/>
      <c r="J164" s="170"/>
      <c r="K164" s="170"/>
      <c r="L164" s="170"/>
      <c r="M164" s="170"/>
      <c r="N164" s="170"/>
      <c r="O164" s="170"/>
      <c r="P164" s="170"/>
      <c r="Q164" s="170"/>
      <c r="R164" s="170"/>
      <c r="S164" s="175"/>
      <c r="T164" s="171"/>
      <c r="U164" s="176">
        <f t="shared" si="3"/>
        <v>27.64</v>
      </c>
      <c r="V164" s="177"/>
      <c r="W164" s="178"/>
      <c r="X164" s="179"/>
    </row>
    <row r="165" spans="2:24" ht="15" customHeight="1">
      <c r="B165" s="172"/>
      <c r="C165" s="173"/>
      <c r="D165" s="169"/>
      <c r="E165" s="169" t="s">
        <v>51</v>
      </c>
      <c r="F165" s="169" t="s">
        <v>99</v>
      </c>
      <c r="G165" s="174" t="s">
        <v>229</v>
      </c>
      <c r="H165" s="180"/>
      <c r="I165" s="180"/>
      <c r="J165" s="180"/>
      <c r="K165" s="180"/>
      <c r="L165" s="180"/>
      <c r="M165" s="181"/>
      <c r="N165" s="181"/>
      <c r="O165" s="181"/>
      <c r="P165" s="182"/>
      <c r="Q165" s="182"/>
      <c r="R165" s="182"/>
      <c r="S165" s="182"/>
      <c r="T165" s="183"/>
      <c r="U165" s="176">
        <f t="shared" si="3"/>
        <v>47.53</v>
      </c>
      <c r="V165" s="177"/>
      <c r="W165" s="178"/>
      <c r="X165" s="179"/>
    </row>
    <row r="166" spans="2:24" ht="15" customHeight="1">
      <c r="B166" s="172"/>
      <c r="C166" s="173"/>
      <c r="D166" s="169"/>
      <c r="E166" s="169" t="s">
        <v>239</v>
      </c>
      <c r="F166" s="169"/>
      <c r="G166" s="174" t="s">
        <v>240</v>
      </c>
      <c r="H166" s="180"/>
      <c r="I166" s="180"/>
      <c r="J166" s="180"/>
      <c r="K166" s="180"/>
      <c r="L166" s="180"/>
      <c r="M166" s="181"/>
      <c r="N166" s="181"/>
      <c r="O166" s="181"/>
      <c r="P166" s="182"/>
      <c r="Q166" s="182"/>
      <c r="R166" s="182"/>
      <c r="S166" s="182"/>
      <c r="T166" s="183"/>
      <c r="U166" s="176">
        <f t="shared" si="3"/>
        <v>13.19</v>
      </c>
      <c r="V166" s="177"/>
      <c r="W166" s="178"/>
      <c r="X166" s="179"/>
    </row>
    <row r="167" spans="2:24" ht="15" customHeight="1">
      <c r="B167" s="172"/>
      <c r="C167" s="173"/>
      <c r="D167" s="169"/>
      <c r="E167" s="169" t="s">
        <v>241</v>
      </c>
      <c r="F167" s="169"/>
      <c r="G167" s="174" t="s">
        <v>243</v>
      </c>
      <c r="H167" s="180"/>
      <c r="I167" s="180"/>
      <c r="J167" s="180"/>
      <c r="K167" s="180"/>
      <c r="L167" s="180"/>
      <c r="M167" s="181"/>
      <c r="N167" s="181"/>
      <c r="O167" s="181"/>
      <c r="P167" s="182"/>
      <c r="Q167" s="182"/>
      <c r="R167" s="182"/>
      <c r="S167" s="182"/>
      <c r="T167" s="183"/>
      <c r="U167" s="176">
        <f t="shared" si="3"/>
        <v>8.67</v>
      </c>
      <c r="V167" s="177"/>
      <c r="W167" s="178"/>
      <c r="X167" s="179"/>
    </row>
    <row r="168" spans="2:24" ht="15" customHeight="1">
      <c r="B168" s="172"/>
      <c r="C168" s="173"/>
      <c r="D168" s="169"/>
      <c r="E168" s="169"/>
      <c r="F168" s="169"/>
      <c r="G168" s="174"/>
      <c r="H168" s="180"/>
      <c r="I168" s="180"/>
      <c r="J168" s="180"/>
      <c r="K168" s="180"/>
      <c r="L168" s="180"/>
      <c r="M168" s="181"/>
      <c r="N168" s="181"/>
      <c r="O168" s="181"/>
      <c r="P168" s="182"/>
      <c r="Q168" s="182"/>
      <c r="R168" s="182"/>
      <c r="S168" s="175" t="s">
        <v>32</v>
      </c>
      <c r="T168" s="171"/>
      <c r="U168" s="176">
        <f>SUM(U156:U167)</f>
        <v>362.87</v>
      </c>
      <c r="V168" s="177" t="s">
        <v>35</v>
      </c>
      <c r="W168" s="178">
        <f>ROUND(U168,0)</f>
        <v>363</v>
      </c>
      <c r="X168" s="179" t="s">
        <v>35</v>
      </c>
    </row>
    <row r="169" spans="2:24" ht="15" customHeight="1">
      <c r="B169" s="186"/>
      <c r="C169" s="173"/>
      <c r="D169" s="169"/>
      <c r="E169" s="169"/>
      <c r="F169" s="169"/>
      <c r="G169" s="174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5"/>
      <c r="T169" s="171"/>
      <c r="U169" s="176"/>
      <c r="V169" s="177"/>
      <c r="W169" s="178"/>
      <c r="X169" s="179"/>
    </row>
    <row r="170" spans="2:24" ht="15" customHeight="1">
      <c r="B170" s="186"/>
      <c r="C170" s="173" t="s">
        <v>142</v>
      </c>
      <c r="D170" s="223"/>
      <c r="E170" s="169" t="s">
        <v>88</v>
      </c>
      <c r="F170" s="223"/>
      <c r="G170" s="174">
        <f>U157</f>
        <v>145.35</v>
      </c>
      <c r="H170" s="170"/>
      <c r="I170" s="170"/>
      <c r="J170" s="170"/>
      <c r="K170" s="170"/>
      <c r="L170" s="170"/>
      <c r="M170" s="170"/>
      <c r="N170" s="170"/>
      <c r="O170" s="170"/>
      <c r="P170" s="170"/>
      <c r="Q170" s="170"/>
      <c r="R170" s="170"/>
      <c r="S170" s="175"/>
      <c r="T170" s="171"/>
      <c r="U170" s="176">
        <f t="shared" ref="U170:U175" si="4">ROUND(数式回答,2)</f>
        <v>145.35</v>
      </c>
      <c r="V170" s="177"/>
      <c r="W170" s="178"/>
      <c r="X170" s="179"/>
    </row>
    <row r="171" spans="2:24" ht="15" customHeight="1">
      <c r="B171" s="186"/>
      <c r="C171" s="168"/>
      <c r="D171" s="169"/>
      <c r="E171" s="169" t="s">
        <v>242</v>
      </c>
      <c r="F171" s="223"/>
      <c r="G171" s="174" t="s">
        <v>244</v>
      </c>
      <c r="H171" s="170"/>
      <c r="I171" s="170"/>
      <c r="J171" s="170"/>
      <c r="K171" s="170"/>
      <c r="L171" s="170"/>
      <c r="M171" s="170"/>
      <c r="N171" s="170"/>
      <c r="O171" s="170"/>
      <c r="P171" s="170"/>
      <c r="Q171" s="170"/>
      <c r="R171" s="170"/>
      <c r="S171" s="175"/>
      <c r="T171" s="171"/>
      <c r="U171" s="176">
        <f t="shared" si="4"/>
        <v>21.86</v>
      </c>
      <c r="V171" s="177"/>
      <c r="W171" s="178"/>
      <c r="X171" s="179"/>
    </row>
    <row r="172" spans="2:24" ht="15" customHeight="1">
      <c r="B172" s="187"/>
      <c r="C172" s="168"/>
      <c r="D172" s="169"/>
      <c r="E172" s="169" t="s">
        <v>233</v>
      </c>
      <c r="F172" s="223"/>
      <c r="G172" s="174" t="s">
        <v>232</v>
      </c>
      <c r="H172" s="170"/>
      <c r="I172" s="170"/>
      <c r="J172" s="170"/>
      <c r="K172" s="170"/>
      <c r="L172" s="170"/>
      <c r="M172" s="170"/>
      <c r="N172" s="170"/>
      <c r="O172" s="170"/>
      <c r="P172" s="170"/>
      <c r="Q172" s="170"/>
      <c r="R172" s="170"/>
      <c r="S172" s="175"/>
      <c r="T172" s="171"/>
      <c r="U172" s="176">
        <f t="shared" si="4"/>
        <v>1.3</v>
      </c>
      <c r="V172" s="177"/>
      <c r="W172" s="178"/>
      <c r="X172" s="179"/>
    </row>
    <row r="173" spans="2:24" ht="15" customHeight="1">
      <c r="B173" s="187"/>
      <c r="C173" s="173"/>
      <c r="D173" s="169"/>
      <c r="E173" s="169" t="s">
        <v>234</v>
      </c>
      <c r="F173" s="223"/>
      <c r="G173" s="174" t="s">
        <v>236</v>
      </c>
      <c r="H173" s="170"/>
      <c r="I173" s="170"/>
      <c r="J173" s="170"/>
      <c r="K173" s="170"/>
      <c r="L173" s="170"/>
      <c r="M173" s="170"/>
      <c r="N173" s="170"/>
      <c r="O173" s="170"/>
      <c r="P173" s="170"/>
      <c r="Q173" s="170"/>
      <c r="R173" s="170"/>
      <c r="S173" s="175"/>
      <c r="T173" s="171"/>
      <c r="U173" s="176">
        <f t="shared" si="4"/>
        <v>1.42</v>
      </c>
      <c r="V173" s="177"/>
      <c r="W173" s="178"/>
      <c r="X173" s="179"/>
    </row>
    <row r="174" spans="2:24" ht="15" customHeight="1">
      <c r="B174" s="187"/>
      <c r="C174" s="173"/>
      <c r="D174" s="169"/>
      <c r="E174" s="169" t="s">
        <v>235</v>
      </c>
      <c r="F174" s="169"/>
      <c r="G174" s="174" t="s">
        <v>237</v>
      </c>
      <c r="H174" s="180"/>
      <c r="I174" s="180"/>
      <c r="J174" s="180"/>
      <c r="K174" s="180"/>
      <c r="L174" s="180"/>
      <c r="M174" s="181"/>
      <c r="N174" s="181"/>
      <c r="O174" s="181"/>
      <c r="P174" s="182"/>
      <c r="Q174" s="182"/>
      <c r="R174" s="182"/>
      <c r="S174" s="175"/>
      <c r="T174" s="171"/>
      <c r="U174" s="176">
        <f t="shared" si="4"/>
        <v>1.41</v>
      </c>
      <c r="V174" s="177"/>
      <c r="W174" s="178"/>
      <c r="X174" s="179"/>
    </row>
    <row r="175" spans="2:24" ht="15" customHeight="1">
      <c r="B175" s="187"/>
      <c r="C175" s="173"/>
      <c r="D175" s="169"/>
      <c r="E175" s="169" t="s">
        <v>231</v>
      </c>
      <c r="F175" s="169"/>
      <c r="G175" s="188" t="s">
        <v>238</v>
      </c>
      <c r="H175" s="170"/>
      <c r="I175" s="170"/>
      <c r="J175" s="170"/>
      <c r="K175" s="170"/>
      <c r="L175" s="170"/>
      <c r="M175" s="170"/>
      <c r="N175" s="170"/>
      <c r="O175" s="170"/>
      <c r="P175" s="170"/>
      <c r="Q175" s="170"/>
      <c r="R175" s="170"/>
      <c r="S175" s="175"/>
      <c r="T175" s="171"/>
      <c r="U175" s="176">
        <f t="shared" si="4"/>
        <v>4.71</v>
      </c>
      <c r="V175" s="177"/>
      <c r="W175" s="178"/>
      <c r="X175" s="179"/>
    </row>
    <row r="176" spans="2:24" ht="15" customHeight="1">
      <c r="B176" s="172"/>
      <c r="C176" s="173"/>
      <c r="D176" s="169"/>
      <c r="E176" s="169"/>
      <c r="F176" s="169"/>
      <c r="G176" s="174"/>
      <c r="H176" s="180"/>
      <c r="I176" s="180"/>
      <c r="J176" s="180"/>
      <c r="K176" s="180"/>
      <c r="L176" s="180"/>
      <c r="M176" s="181"/>
      <c r="N176" s="181"/>
      <c r="O176" s="181"/>
      <c r="P176" s="182"/>
      <c r="Q176" s="182"/>
      <c r="R176" s="182"/>
      <c r="S176" s="175" t="s">
        <v>32</v>
      </c>
      <c r="T176" s="171"/>
      <c r="U176" s="176">
        <f>SUM(U169:U175)</f>
        <v>176.04999999999998</v>
      </c>
      <c r="V176" s="177" t="s">
        <v>35</v>
      </c>
      <c r="W176" s="178">
        <f>ROUND(U176,0)</f>
        <v>176</v>
      </c>
      <c r="X176" s="179" t="s">
        <v>35</v>
      </c>
    </row>
    <row r="177" spans="2:24" ht="15" customHeight="1">
      <c r="B177" s="172"/>
      <c r="C177" s="173"/>
      <c r="D177" s="169"/>
      <c r="E177" s="169"/>
      <c r="F177" s="169"/>
      <c r="G177" s="237"/>
      <c r="H177" s="170"/>
      <c r="I177" s="170"/>
      <c r="J177" s="170"/>
      <c r="K177" s="170"/>
      <c r="L177" s="170"/>
      <c r="M177" s="170"/>
      <c r="N177" s="170"/>
      <c r="O177" s="170"/>
      <c r="P177" s="170"/>
      <c r="Q177" s="170"/>
      <c r="R177" s="170"/>
      <c r="S177" s="170"/>
      <c r="T177" s="238"/>
      <c r="U177" s="176"/>
      <c r="V177" s="177"/>
      <c r="W177" s="184"/>
      <c r="X177" s="179"/>
    </row>
    <row r="178" spans="2:24" ht="15" customHeight="1">
      <c r="B178" s="172"/>
      <c r="C178" s="173" t="s">
        <v>230</v>
      </c>
      <c r="D178" s="169"/>
      <c r="E178" s="169"/>
      <c r="F178" s="223"/>
      <c r="G178" s="174" t="s">
        <v>245</v>
      </c>
      <c r="H178" s="170"/>
      <c r="I178" s="170"/>
      <c r="J178" s="170"/>
      <c r="K178" s="170"/>
      <c r="L178" s="170"/>
      <c r="M178" s="170"/>
      <c r="N178" s="170"/>
      <c r="O178" s="170"/>
      <c r="P178" s="170"/>
      <c r="Q178" s="170"/>
      <c r="R178" s="170"/>
      <c r="S178" s="175" t="s">
        <v>32</v>
      </c>
      <c r="T178" s="171"/>
      <c r="U178" s="176">
        <f>ROUND(数式回答,2)</f>
        <v>187</v>
      </c>
      <c r="V178" s="177" t="s">
        <v>35</v>
      </c>
      <c r="W178" s="178">
        <f>ROUND(U178,0)</f>
        <v>187</v>
      </c>
      <c r="X178" s="179" t="s">
        <v>35</v>
      </c>
    </row>
    <row r="179" spans="2:24" ht="15" customHeight="1">
      <c r="B179" s="172"/>
      <c r="C179" s="173"/>
      <c r="D179" s="169"/>
      <c r="E179" s="169"/>
      <c r="F179" s="169"/>
      <c r="G179" s="174"/>
      <c r="H179" s="180"/>
      <c r="I179" s="180"/>
      <c r="J179" s="180"/>
      <c r="K179" s="180"/>
      <c r="L179" s="180"/>
      <c r="M179" s="181"/>
      <c r="N179" s="181"/>
      <c r="O179" s="181"/>
      <c r="P179" s="182"/>
      <c r="Q179" s="182"/>
      <c r="R179" s="182"/>
      <c r="S179" s="182"/>
      <c r="T179" s="183"/>
      <c r="U179" s="176"/>
      <c r="V179" s="177"/>
      <c r="W179" s="178"/>
      <c r="X179" s="179"/>
    </row>
    <row r="180" spans="2:24" ht="15" customHeight="1">
      <c r="B180" s="172"/>
      <c r="C180" s="173" t="s">
        <v>222</v>
      </c>
      <c r="D180" s="169" t="s">
        <v>224</v>
      </c>
      <c r="E180" s="169"/>
      <c r="F180" s="169"/>
      <c r="G180" s="174">
        <v>25</v>
      </c>
      <c r="H180" s="180"/>
      <c r="I180" s="180"/>
      <c r="J180" s="180"/>
      <c r="K180" s="180"/>
      <c r="L180" s="180"/>
      <c r="M180" s="181"/>
      <c r="N180" s="181"/>
      <c r="O180" s="181"/>
      <c r="P180" s="182"/>
      <c r="Q180" s="182"/>
      <c r="R180" s="182"/>
      <c r="S180" s="175" t="s">
        <v>32</v>
      </c>
      <c r="T180" s="171"/>
      <c r="U180" s="176">
        <f>ROUND(数式回答,2)</f>
        <v>25</v>
      </c>
      <c r="V180" s="177" t="s">
        <v>35</v>
      </c>
      <c r="W180" s="178">
        <f>ROUND(U180,1)</f>
        <v>25</v>
      </c>
      <c r="X180" s="179" t="s">
        <v>35</v>
      </c>
    </row>
    <row r="181" spans="2:24" ht="15" customHeight="1">
      <c r="B181" s="172"/>
      <c r="C181" s="173"/>
      <c r="D181" s="169"/>
      <c r="E181" s="169"/>
      <c r="F181" s="169"/>
      <c r="G181" s="185"/>
      <c r="H181" s="170"/>
      <c r="I181" s="170"/>
      <c r="J181" s="170"/>
      <c r="K181" s="170"/>
      <c r="L181" s="170"/>
      <c r="M181" s="170"/>
      <c r="N181" s="170"/>
      <c r="O181" s="170"/>
      <c r="P181" s="170"/>
      <c r="Q181" s="170"/>
      <c r="R181" s="170"/>
      <c r="S181" s="175"/>
      <c r="T181" s="171"/>
      <c r="U181" s="176"/>
      <c r="V181" s="177"/>
      <c r="W181" s="178"/>
      <c r="X181" s="179"/>
    </row>
    <row r="182" spans="2:24" ht="15" customHeight="1">
      <c r="B182" s="172"/>
      <c r="C182" s="173" t="s">
        <v>223</v>
      </c>
      <c r="D182" s="169" t="s">
        <v>225</v>
      </c>
      <c r="E182" s="169"/>
      <c r="F182" s="169"/>
      <c r="G182" s="174">
        <v>5</v>
      </c>
      <c r="H182" s="180"/>
      <c r="I182" s="180"/>
      <c r="J182" s="180"/>
      <c r="K182" s="180"/>
      <c r="L182" s="180"/>
      <c r="M182" s="181"/>
      <c r="N182" s="181"/>
      <c r="O182" s="181"/>
      <c r="P182" s="182"/>
      <c r="Q182" s="182"/>
      <c r="R182" s="182"/>
      <c r="S182" s="175" t="s">
        <v>32</v>
      </c>
      <c r="T182" s="171"/>
      <c r="U182" s="176">
        <f>ROUND(数式回答,2)</f>
        <v>5</v>
      </c>
      <c r="V182" s="177" t="s">
        <v>35</v>
      </c>
      <c r="W182" s="178">
        <f>ROUND(U182,1)</f>
        <v>5</v>
      </c>
      <c r="X182" s="179" t="s">
        <v>35</v>
      </c>
    </row>
    <row r="183" spans="2:24" ht="15" customHeight="1">
      <c r="B183" s="172"/>
      <c r="C183" s="173"/>
      <c r="D183" s="223"/>
      <c r="E183" s="169"/>
      <c r="F183" s="169"/>
      <c r="G183" s="174"/>
      <c r="H183" s="170"/>
      <c r="I183" s="170"/>
      <c r="J183" s="170"/>
      <c r="K183" s="170"/>
      <c r="L183" s="170"/>
      <c r="M183" s="170"/>
      <c r="N183" s="170"/>
      <c r="O183" s="170"/>
      <c r="P183" s="170"/>
      <c r="Q183" s="170"/>
      <c r="R183" s="170"/>
      <c r="S183" s="175"/>
      <c r="T183" s="171"/>
      <c r="U183" s="176"/>
      <c r="V183" s="177"/>
      <c r="W183" s="178"/>
      <c r="X183" s="179"/>
    </row>
    <row r="184" spans="2:24" ht="15" customHeight="1">
      <c r="B184" s="172"/>
      <c r="C184" s="173" t="s">
        <v>248</v>
      </c>
      <c r="D184" s="169" t="s">
        <v>249</v>
      </c>
      <c r="E184" s="169"/>
      <c r="F184" s="169"/>
      <c r="G184" s="174" t="s">
        <v>254</v>
      </c>
      <c r="H184" s="180"/>
      <c r="I184" s="180"/>
      <c r="J184" s="180"/>
      <c r="K184" s="180"/>
      <c r="L184" s="180"/>
      <c r="M184" s="181"/>
      <c r="N184" s="181"/>
      <c r="O184" s="181"/>
      <c r="P184" s="182"/>
      <c r="Q184" s="182"/>
      <c r="R184" s="182"/>
      <c r="S184" s="175" t="s">
        <v>32</v>
      </c>
      <c r="T184" s="171"/>
      <c r="U184" s="176">
        <f>ROUND(数式回答,2)</f>
        <v>31</v>
      </c>
      <c r="V184" s="177" t="s">
        <v>35</v>
      </c>
      <c r="W184" s="178">
        <f>ROUND(U184,1)</f>
        <v>31</v>
      </c>
      <c r="X184" s="179" t="s">
        <v>35</v>
      </c>
    </row>
    <row r="185" spans="2:24" ht="15" customHeight="1">
      <c r="B185" s="172"/>
      <c r="C185" s="173"/>
      <c r="D185" s="169"/>
      <c r="E185" s="169"/>
      <c r="F185" s="169"/>
      <c r="G185" s="174"/>
      <c r="H185" s="180"/>
      <c r="I185" s="180"/>
      <c r="J185" s="180"/>
      <c r="K185" s="180"/>
      <c r="L185" s="180"/>
      <c r="M185" s="181"/>
      <c r="N185" s="181"/>
      <c r="O185" s="181"/>
      <c r="P185" s="182"/>
      <c r="Q185" s="182"/>
      <c r="R185" s="182"/>
      <c r="S185" s="182"/>
      <c r="T185" s="183"/>
      <c r="U185" s="176"/>
      <c r="V185" s="177"/>
      <c r="W185" s="178"/>
      <c r="X185" s="179"/>
    </row>
    <row r="186" spans="2:24" ht="15" customHeight="1">
      <c r="B186" s="172"/>
      <c r="C186" s="173" t="s">
        <v>246</v>
      </c>
      <c r="D186" s="169" t="s">
        <v>247</v>
      </c>
      <c r="E186" s="169"/>
      <c r="F186" s="223"/>
      <c r="G186" s="174" t="s">
        <v>254</v>
      </c>
      <c r="H186" s="180"/>
      <c r="I186" s="180"/>
      <c r="J186" s="180"/>
      <c r="K186" s="180"/>
      <c r="L186" s="180"/>
      <c r="M186" s="181"/>
      <c r="N186" s="181"/>
      <c r="O186" s="181"/>
      <c r="P186" s="182"/>
      <c r="Q186" s="182"/>
      <c r="R186" s="182"/>
      <c r="S186" s="175" t="s">
        <v>32</v>
      </c>
      <c r="T186" s="171"/>
      <c r="U186" s="176">
        <f>ROUND(数式回答,2)</f>
        <v>31</v>
      </c>
      <c r="V186" s="177" t="s">
        <v>35</v>
      </c>
      <c r="W186" s="178">
        <f>ROUND(U186,1)</f>
        <v>31</v>
      </c>
      <c r="X186" s="179" t="s">
        <v>35</v>
      </c>
    </row>
    <row r="187" spans="2:24" ht="15" customHeight="1">
      <c r="B187" s="172"/>
      <c r="C187" s="173" t="s">
        <v>463</v>
      </c>
      <c r="D187" s="169"/>
      <c r="E187" s="169"/>
      <c r="F187" s="169"/>
      <c r="G187" s="174"/>
      <c r="H187" s="180"/>
      <c r="I187" s="180"/>
      <c r="J187" s="180"/>
      <c r="K187" s="180"/>
      <c r="L187" s="180"/>
      <c r="M187" s="181"/>
      <c r="N187" s="181"/>
      <c r="O187" s="181"/>
      <c r="P187" s="182"/>
      <c r="Q187" s="182"/>
      <c r="R187" s="182"/>
      <c r="S187" s="175"/>
      <c r="T187" s="171"/>
      <c r="U187" s="176"/>
      <c r="V187" s="177"/>
      <c r="W187" s="178"/>
      <c r="X187" s="179"/>
    </row>
    <row r="188" spans="2:24" ht="15" customHeight="1">
      <c r="B188" s="172"/>
      <c r="C188" s="173"/>
      <c r="D188" s="169"/>
      <c r="E188" s="169"/>
      <c r="F188" s="169"/>
      <c r="G188" s="185"/>
      <c r="H188" s="170"/>
      <c r="I188" s="170"/>
      <c r="J188" s="170"/>
      <c r="K188" s="170"/>
      <c r="L188" s="170"/>
      <c r="M188" s="170"/>
      <c r="N188" s="170"/>
      <c r="O188" s="170"/>
      <c r="P188" s="170"/>
      <c r="Q188" s="170"/>
      <c r="R188" s="170"/>
      <c r="S188" s="175"/>
      <c r="T188" s="171"/>
      <c r="U188" s="176"/>
      <c r="V188" s="177"/>
      <c r="W188" s="178"/>
      <c r="X188" s="179"/>
    </row>
    <row r="189" spans="2:24" ht="15" customHeight="1">
      <c r="B189" s="172"/>
      <c r="C189" s="173" t="s">
        <v>457</v>
      </c>
      <c r="D189" s="169"/>
      <c r="E189" s="169"/>
      <c r="F189" s="169"/>
      <c r="G189" s="174">
        <v>145.35</v>
      </c>
      <c r="H189" s="180"/>
      <c r="I189" s="180"/>
      <c r="J189" s="180"/>
      <c r="K189" s="180"/>
      <c r="L189" s="180"/>
      <c r="M189" s="181"/>
      <c r="N189" s="181"/>
      <c r="O189" s="181"/>
      <c r="P189" s="182"/>
      <c r="Q189" s="182"/>
      <c r="R189" s="182"/>
      <c r="S189" s="175" t="s">
        <v>32</v>
      </c>
      <c r="T189" s="171"/>
      <c r="U189" s="176">
        <f>ROUND(数式回答,2)</f>
        <v>145.35</v>
      </c>
      <c r="V189" s="177" t="s">
        <v>35</v>
      </c>
      <c r="W189" s="178">
        <f>ROUND(U189,0)</f>
        <v>145</v>
      </c>
      <c r="X189" s="179" t="s">
        <v>35</v>
      </c>
    </row>
    <row r="190" spans="2:24" ht="15" customHeight="1">
      <c r="B190" s="172"/>
      <c r="C190" s="173" t="s">
        <v>458</v>
      </c>
      <c r="D190" s="169"/>
      <c r="E190" s="169"/>
      <c r="F190" s="223"/>
      <c r="G190" s="174"/>
      <c r="H190" s="170"/>
      <c r="I190" s="170"/>
      <c r="J190" s="170"/>
      <c r="K190" s="170"/>
      <c r="L190" s="170"/>
      <c r="M190" s="170"/>
      <c r="N190" s="170"/>
      <c r="O190" s="170"/>
      <c r="P190" s="170"/>
      <c r="Q190" s="170"/>
      <c r="R190" s="170"/>
      <c r="S190" s="175"/>
      <c r="T190" s="171"/>
      <c r="U190" s="176"/>
      <c r="V190" s="177"/>
      <c r="W190" s="178"/>
      <c r="X190" s="179"/>
    </row>
    <row r="191" spans="2:24" ht="15" customHeight="1">
      <c r="B191" s="172"/>
      <c r="C191" s="173"/>
      <c r="D191" s="169"/>
      <c r="E191" s="169"/>
      <c r="F191" s="223"/>
      <c r="G191" s="174"/>
      <c r="H191" s="170"/>
      <c r="I191" s="170"/>
      <c r="J191" s="170"/>
      <c r="K191" s="170"/>
      <c r="L191" s="170"/>
      <c r="M191" s="170"/>
      <c r="N191" s="170"/>
      <c r="O191" s="170"/>
      <c r="P191" s="170"/>
      <c r="Q191" s="170"/>
      <c r="R191" s="170"/>
      <c r="S191" s="175"/>
      <c r="T191" s="171"/>
      <c r="U191" s="176"/>
      <c r="V191" s="177"/>
      <c r="W191" s="178"/>
      <c r="X191" s="179"/>
    </row>
    <row r="192" spans="2:24" ht="15" customHeight="1">
      <c r="B192" s="172"/>
      <c r="C192" s="173" t="s">
        <v>250</v>
      </c>
      <c r="D192" s="169"/>
      <c r="E192" s="169"/>
      <c r="F192" s="169"/>
      <c r="G192" s="174">
        <v>145.35</v>
      </c>
      <c r="H192" s="180"/>
      <c r="I192" s="180"/>
      <c r="J192" s="180"/>
      <c r="K192" s="180"/>
      <c r="L192" s="180"/>
      <c r="M192" s="181"/>
      <c r="N192" s="181"/>
      <c r="O192" s="181"/>
      <c r="P192" s="182"/>
      <c r="Q192" s="182"/>
      <c r="R192" s="182"/>
      <c r="S192" s="175" t="s">
        <v>32</v>
      </c>
      <c r="T192" s="171"/>
      <c r="U192" s="176">
        <f>ROUND(数式回答,2)</f>
        <v>145.35</v>
      </c>
      <c r="V192" s="177" t="s">
        <v>35</v>
      </c>
      <c r="W192" s="178">
        <f>ROUND(U192,0)</f>
        <v>145</v>
      </c>
      <c r="X192" s="179" t="s">
        <v>35</v>
      </c>
    </row>
    <row r="193" spans="2:28" ht="15" customHeight="1">
      <c r="B193" s="172"/>
      <c r="C193" s="173" t="s">
        <v>251</v>
      </c>
      <c r="D193" s="169"/>
      <c r="E193" s="169"/>
      <c r="F193" s="223"/>
      <c r="G193" s="174"/>
      <c r="H193" s="170"/>
      <c r="I193" s="170"/>
      <c r="J193" s="170"/>
      <c r="K193" s="170"/>
      <c r="L193" s="170"/>
      <c r="M193" s="170"/>
      <c r="N193" s="170"/>
      <c r="O193" s="170"/>
      <c r="P193" s="170"/>
      <c r="Q193" s="170"/>
      <c r="R193" s="170"/>
      <c r="S193" s="175"/>
      <c r="T193" s="171"/>
      <c r="U193" s="176"/>
      <c r="V193" s="177"/>
      <c r="W193" s="178"/>
      <c r="X193" s="179"/>
    </row>
    <row r="194" spans="2:28" ht="15" customHeight="1">
      <c r="B194" s="172"/>
      <c r="C194" s="173"/>
      <c r="D194" s="169"/>
      <c r="E194" s="169"/>
      <c r="F194" s="223"/>
      <c r="G194" s="174"/>
      <c r="H194" s="170"/>
      <c r="I194" s="170"/>
      <c r="J194" s="170"/>
      <c r="K194" s="170"/>
      <c r="L194" s="170"/>
      <c r="M194" s="170"/>
      <c r="N194" s="170"/>
      <c r="O194" s="170"/>
      <c r="P194" s="170"/>
      <c r="Q194" s="170"/>
      <c r="R194" s="170"/>
      <c r="S194" s="175"/>
      <c r="T194" s="171"/>
      <c r="U194" s="176"/>
      <c r="V194" s="177"/>
      <c r="W194" s="178"/>
      <c r="X194" s="179"/>
    </row>
    <row r="195" spans="2:28" ht="15" customHeight="1">
      <c r="B195" s="172"/>
      <c r="C195" s="173" t="s">
        <v>246</v>
      </c>
      <c r="D195" s="169" t="s">
        <v>252</v>
      </c>
      <c r="E195" s="169"/>
      <c r="F195" s="223"/>
      <c r="G195" s="174">
        <v>145.35</v>
      </c>
      <c r="H195" s="180"/>
      <c r="I195" s="180"/>
      <c r="J195" s="180"/>
      <c r="K195" s="180"/>
      <c r="L195" s="180"/>
      <c r="M195" s="181"/>
      <c r="N195" s="181"/>
      <c r="O195" s="181"/>
      <c r="P195" s="182"/>
      <c r="Q195" s="182"/>
      <c r="R195" s="182"/>
      <c r="S195" s="175" t="s">
        <v>32</v>
      </c>
      <c r="T195" s="171"/>
      <c r="U195" s="176">
        <f>ROUND(数式回答,2)</f>
        <v>145.35</v>
      </c>
      <c r="V195" s="177" t="s">
        <v>35</v>
      </c>
      <c r="W195" s="178">
        <f>ROUND(U195,0)</f>
        <v>145</v>
      </c>
      <c r="X195" s="179" t="s">
        <v>35</v>
      </c>
    </row>
    <row r="196" spans="2:28" ht="15" customHeight="1">
      <c r="B196" s="172"/>
      <c r="C196" s="173" t="s">
        <v>253</v>
      </c>
      <c r="D196" s="169"/>
      <c r="E196" s="169"/>
      <c r="F196" s="223"/>
      <c r="G196" s="174"/>
      <c r="H196" s="170"/>
      <c r="I196" s="170"/>
      <c r="J196" s="170"/>
      <c r="K196" s="170"/>
      <c r="L196" s="170"/>
      <c r="M196" s="170"/>
      <c r="N196" s="170"/>
      <c r="O196" s="170"/>
      <c r="P196" s="170"/>
      <c r="Q196" s="170"/>
      <c r="R196" s="170"/>
      <c r="S196" s="175"/>
      <c r="T196" s="171"/>
      <c r="U196" s="176"/>
      <c r="V196" s="177"/>
      <c r="W196" s="178"/>
      <c r="X196" s="179"/>
    </row>
    <row r="197" spans="2:28" ht="15" customHeight="1">
      <c r="B197" s="172"/>
      <c r="C197" s="224"/>
      <c r="D197" s="231"/>
      <c r="E197" s="169"/>
      <c r="F197" s="169"/>
      <c r="G197" s="188"/>
      <c r="H197" s="170"/>
      <c r="I197" s="170"/>
      <c r="J197" s="170"/>
      <c r="K197" s="170"/>
      <c r="L197" s="170"/>
      <c r="M197" s="170"/>
      <c r="N197" s="170"/>
      <c r="O197" s="170"/>
      <c r="P197" s="170"/>
      <c r="Q197" s="170"/>
      <c r="R197" s="170"/>
      <c r="S197" s="175"/>
      <c r="T197" s="171"/>
      <c r="U197" s="176"/>
      <c r="V197" s="177"/>
      <c r="W197" s="178"/>
      <c r="X197" s="179"/>
    </row>
    <row r="198" spans="2:28" ht="15" customHeight="1">
      <c r="B198" s="172"/>
      <c r="C198" s="173"/>
      <c r="D198" s="232"/>
      <c r="E198" s="169"/>
      <c r="F198" s="169"/>
      <c r="G198" s="174"/>
      <c r="H198" s="170"/>
      <c r="I198" s="170"/>
      <c r="J198" s="170"/>
      <c r="K198" s="170"/>
      <c r="L198" s="170"/>
      <c r="M198" s="170"/>
      <c r="N198" s="170"/>
      <c r="O198" s="170"/>
      <c r="P198" s="170"/>
      <c r="Q198" s="170"/>
      <c r="R198" s="170"/>
      <c r="S198" s="175"/>
      <c r="T198" s="171"/>
      <c r="U198" s="176"/>
      <c r="V198" s="177"/>
      <c r="W198" s="178"/>
      <c r="X198" s="179"/>
    </row>
    <row r="199" spans="2:28" ht="15" customHeight="1">
      <c r="B199" s="190" t="s">
        <v>24</v>
      </c>
      <c r="C199" s="191"/>
      <c r="D199" s="192"/>
      <c r="E199" s="192"/>
      <c r="F199" s="192"/>
      <c r="G199" s="193"/>
      <c r="H199" s="194"/>
      <c r="I199" s="194"/>
      <c r="J199" s="194"/>
      <c r="K199" s="194"/>
      <c r="L199" s="194"/>
      <c r="M199" s="194"/>
      <c r="N199" s="194"/>
      <c r="O199" s="194"/>
      <c r="P199" s="194"/>
      <c r="Q199" s="194"/>
      <c r="R199" s="194"/>
      <c r="S199" s="194"/>
      <c r="T199" s="195"/>
      <c r="U199" s="196"/>
      <c r="V199" s="197"/>
      <c r="W199" s="198"/>
      <c r="X199" s="199"/>
    </row>
    <row r="200" spans="2:28" ht="15" customHeight="1">
      <c r="B200" s="148"/>
      <c r="C200" s="148"/>
      <c r="D200" s="148"/>
      <c r="E200" s="148"/>
      <c r="F200" s="148"/>
      <c r="G200" s="154"/>
      <c r="H200" s="154"/>
      <c r="I200" s="154"/>
      <c r="J200" s="154"/>
      <c r="K200" s="154"/>
      <c r="L200" s="154"/>
      <c r="M200" s="154"/>
      <c r="N200" s="154"/>
      <c r="O200" s="154"/>
      <c r="P200" s="154"/>
      <c r="Q200" s="154"/>
      <c r="R200" s="154"/>
      <c r="S200" s="154"/>
      <c r="T200" s="154"/>
      <c r="U200" s="150"/>
      <c r="V200" s="200"/>
      <c r="W200" s="148"/>
      <c r="X200" s="148"/>
    </row>
    <row r="201" spans="2:28" ht="15" customHeight="1">
      <c r="B201" s="148"/>
      <c r="C201" s="148"/>
      <c r="D201" s="148"/>
      <c r="E201" s="148"/>
      <c r="F201" s="148"/>
      <c r="G201" s="149"/>
      <c r="H201" s="149"/>
      <c r="I201" s="149"/>
      <c r="J201" s="149"/>
      <c r="K201" s="149"/>
      <c r="L201" s="149"/>
      <c r="M201" s="149"/>
      <c r="N201" s="149"/>
      <c r="O201" s="149"/>
      <c r="P201" s="149"/>
      <c r="Q201" s="149"/>
      <c r="R201" s="149"/>
      <c r="S201" s="149"/>
      <c r="T201" s="149"/>
      <c r="U201" s="150"/>
      <c r="V201" s="148"/>
      <c r="W201" s="148"/>
      <c r="X201" s="148"/>
      <c r="Z201" s="151"/>
      <c r="AA201" s="151"/>
      <c r="AB201" s="152"/>
    </row>
    <row r="202" spans="2:28" ht="15" customHeight="1">
      <c r="B202" s="153"/>
      <c r="C202" s="148" t="s">
        <v>487</v>
      </c>
      <c r="D202" s="148"/>
      <c r="E202" s="148"/>
      <c r="F202" s="148"/>
      <c r="G202" s="154"/>
      <c r="H202" s="148"/>
      <c r="I202" s="148"/>
      <c r="J202" s="148"/>
      <c r="K202" s="148"/>
      <c r="L202" s="148"/>
      <c r="M202" s="148"/>
      <c r="N202" s="148"/>
      <c r="O202" s="148"/>
      <c r="P202" s="148"/>
      <c r="Q202" s="148"/>
      <c r="R202" s="148"/>
      <c r="S202" s="148"/>
      <c r="T202" s="154"/>
      <c r="U202" s="150"/>
      <c r="V202" s="148"/>
      <c r="W202" s="148"/>
      <c r="X202" s="148"/>
    </row>
    <row r="203" spans="2:28" ht="15" customHeight="1">
      <c r="B203" s="154"/>
      <c r="C203" s="154"/>
      <c r="D203" s="149"/>
      <c r="E203" s="149"/>
      <c r="F203" s="149"/>
      <c r="G203" s="310" t="s">
        <v>25</v>
      </c>
      <c r="H203" s="310"/>
      <c r="I203" s="310"/>
      <c r="J203" s="310"/>
      <c r="K203" s="310"/>
      <c r="L203" s="310"/>
      <c r="M203" s="310"/>
      <c r="N203" s="310"/>
      <c r="O203" s="310"/>
      <c r="P203" s="310"/>
      <c r="Q203" s="310"/>
      <c r="R203" s="310"/>
      <c r="S203" s="156"/>
      <c r="T203" s="156"/>
      <c r="U203" s="157"/>
      <c r="V203" s="158"/>
      <c r="W203" s="159" t="s">
        <v>26</v>
      </c>
      <c r="X203" s="149">
        <f>X153+1</f>
        <v>5</v>
      </c>
    </row>
    <row r="204" spans="2:28" ht="15" customHeight="1">
      <c r="B204" s="160" t="s">
        <v>27</v>
      </c>
      <c r="C204" s="161" t="s">
        <v>28</v>
      </c>
      <c r="D204" s="162"/>
      <c r="E204" s="162"/>
      <c r="F204" s="162"/>
      <c r="G204" s="163" t="s">
        <v>29</v>
      </c>
      <c r="H204" s="164"/>
      <c r="I204" s="164"/>
      <c r="J204" s="164"/>
      <c r="K204" s="164"/>
      <c r="L204" s="164"/>
      <c r="M204" s="164"/>
      <c r="N204" s="164"/>
      <c r="O204" s="165"/>
      <c r="P204" s="165"/>
      <c r="Q204" s="165"/>
      <c r="R204" s="165"/>
      <c r="S204" s="165"/>
      <c r="T204" s="166"/>
      <c r="U204" s="311" t="s">
        <v>30</v>
      </c>
      <c r="V204" s="312"/>
      <c r="W204" s="313" t="s">
        <v>31</v>
      </c>
      <c r="X204" s="314"/>
    </row>
    <row r="205" spans="2:28" ht="15" customHeight="1">
      <c r="B205" s="167"/>
      <c r="C205" s="282" t="s">
        <v>255</v>
      </c>
      <c r="D205" s="169"/>
      <c r="E205" s="169"/>
      <c r="F205" s="169"/>
      <c r="G205" s="174"/>
      <c r="H205" s="180"/>
      <c r="I205" s="180"/>
      <c r="J205" s="180"/>
      <c r="K205" s="180"/>
      <c r="L205" s="180"/>
      <c r="M205" s="181"/>
      <c r="N205" s="181"/>
      <c r="O205" s="181"/>
      <c r="P205" s="182"/>
      <c r="Q205" s="182"/>
      <c r="R205" s="182"/>
      <c r="S205" s="175"/>
      <c r="T205" s="171"/>
      <c r="U205" s="176"/>
      <c r="V205" s="177"/>
      <c r="W205" s="178"/>
      <c r="X205" s="179"/>
    </row>
    <row r="206" spans="2:28" ht="15" customHeight="1">
      <c r="B206" s="172"/>
      <c r="C206" s="173" t="s">
        <v>370</v>
      </c>
      <c r="D206" s="169"/>
      <c r="E206" s="169" t="s">
        <v>366</v>
      </c>
      <c r="F206" s="169"/>
      <c r="G206" s="174">
        <v>1256</v>
      </c>
      <c r="H206" s="170"/>
      <c r="I206" s="170"/>
      <c r="J206" s="170"/>
      <c r="K206" s="170"/>
      <c r="L206" s="170"/>
      <c r="M206" s="170"/>
      <c r="N206" s="170"/>
      <c r="O206" s="170"/>
      <c r="P206" s="170"/>
      <c r="Q206" s="170"/>
      <c r="R206" s="170"/>
      <c r="S206" s="175"/>
      <c r="T206" s="171"/>
      <c r="U206" s="176">
        <f>ROUND(数式回答,2)</f>
        <v>1256</v>
      </c>
      <c r="V206" s="177"/>
      <c r="W206" s="178"/>
      <c r="X206" s="179"/>
    </row>
    <row r="207" spans="2:28" ht="15" customHeight="1">
      <c r="B207" s="172"/>
      <c r="C207" s="173"/>
      <c r="D207" s="169"/>
      <c r="E207" s="169" t="s">
        <v>367</v>
      </c>
      <c r="F207" s="169"/>
      <c r="G207" s="174">
        <v>171</v>
      </c>
      <c r="H207" s="180"/>
      <c r="I207" s="180"/>
      <c r="J207" s="180"/>
      <c r="K207" s="180"/>
      <c r="L207" s="180"/>
      <c r="M207" s="181"/>
      <c r="N207" s="181"/>
      <c r="O207" s="181"/>
      <c r="P207" s="182"/>
      <c r="Q207" s="182"/>
      <c r="R207" s="182"/>
      <c r="S207" s="182"/>
      <c r="T207" s="183"/>
      <c r="U207" s="176">
        <f>ROUND(数式回答,2)</f>
        <v>171</v>
      </c>
      <c r="V207" s="177"/>
      <c r="W207" s="184"/>
      <c r="X207" s="179"/>
    </row>
    <row r="208" spans="2:28" ht="15" customHeight="1">
      <c r="B208" s="172"/>
      <c r="C208" s="173"/>
      <c r="D208" s="169"/>
      <c r="E208" s="169" t="s">
        <v>368</v>
      </c>
      <c r="F208" s="169"/>
      <c r="G208" s="174">
        <v>131</v>
      </c>
      <c r="H208" s="170"/>
      <c r="I208" s="170"/>
      <c r="J208" s="170"/>
      <c r="K208" s="170"/>
      <c r="L208" s="170"/>
      <c r="M208" s="170"/>
      <c r="N208" s="170"/>
      <c r="O208" s="170"/>
      <c r="P208" s="170"/>
      <c r="Q208" s="170"/>
      <c r="R208" s="170"/>
      <c r="S208" s="175"/>
      <c r="T208" s="171"/>
      <c r="U208" s="176">
        <f>ROUND(数式回答,2)</f>
        <v>131</v>
      </c>
      <c r="V208" s="177"/>
      <c r="W208" s="178"/>
      <c r="X208" s="179"/>
    </row>
    <row r="209" spans="2:24" ht="15" customHeight="1">
      <c r="B209" s="172"/>
      <c r="C209" s="173"/>
      <c r="D209" s="169"/>
      <c r="E209" s="169" t="s">
        <v>371</v>
      </c>
      <c r="F209" s="169"/>
      <c r="G209" s="174">
        <v>34.9</v>
      </c>
      <c r="H209" s="170"/>
      <c r="I209" s="170"/>
      <c r="J209" s="170"/>
      <c r="K209" s="170"/>
      <c r="L209" s="170"/>
      <c r="M209" s="170"/>
      <c r="N209" s="170"/>
      <c r="O209" s="170"/>
      <c r="P209" s="170"/>
      <c r="Q209" s="170"/>
      <c r="R209" s="170"/>
      <c r="S209" s="175"/>
      <c r="T209" s="171"/>
      <c r="U209" s="176">
        <f>ROUND(数式回答,2)</f>
        <v>34.9</v>
      </c>
      <c r="V209" s="177"/>
      <c r="W209" s="178"/>
      <c r="X209" s="179"/>
    </row>
    <row r="210" spans="2:24" ht="15" customHeight="1">
      <c r="B210" s="172"/>
      <c r="C210" s="173"/>
      <c r="D210" s="169"/>
      <c r="E210" s="169" t="s">
        <v>369</v>
      </c>
      <c r="F210" s="169"/>
      <c r="G210" s="174">
        <v>5.5</v>
      </c>
      <c r="H210" s="170"/>
      <c r="I210" s="170"/>
      <c r="J210" s="170"/>
      <c r="K210" s="170"/>
      <c r="L210" s="170"/>
      <c r="M210" s="170"/>
      <c r="N210" s="170"/>
      <c r="O210" s="170"/>
      <c r="P210" s="170"/>
      <c r="Q210" s="170"/>
      <c r="R210" s="170"/>
      <c r="S210" s="175"/>
      <c r="T210" s="171"/>
      <c r="U210" s="176">
        <f>ROUND(数式回答,2)</f>
        <v>5.5</v>
      </c>
      <c r="V210" s="177"/>
      <c r="W210" s="178"/>
      <c r="X210" s="179"/>
    </row>
    <row r="211" spans="2:24" ht="15" customHeight="1">
      <c r="B211" s="172"/>
      <c r="C211" s="168"/>
      <c r="D211" s="169"/>
      <c r="E211" s="169"/>
      <c r="F211" s="169"/>
      <c r="G211" s="188"/>
      <c r="H211" s="170"/>
      <c r="I211" s="170"/>
      <c r="J211" s="170"/>
      <c r="K211" s="170"/>
      <c r="L211" s="170"/>
      <c r="M211" s="170"/>
      <c r="N211" s="170"/>
      <c r="O211" s="170"/>
      <c r="P211" s="170"/>
      <c r="Q211" s="170"/>
      <c r="R211" s="170"/>
      <c r="S211" s="175" t="s">
        <v>32</v>
      </c>
      <c r="T211" s="171"/>
      <c r="U211" s="176">
        <f>SUM(U205:U210)</f>
        <v>1598.4</v>
      </c>
      <c r="V211" s="177" t="s">
        <v>35</v>
      </c>
      <c r="W211" s="178">
        <f>ROUND(U211,0)</f>
        <v>1598</v>
      </c>
      <c r="X211" s="179" t="s">
        <v>35</v>
      </c>
    </row>
    <row r="212" spans="2:24" ht="15" customHeight="1">
      <c r="B212" s="172"/>
      <c r="C212" s="168"/>
      <c r="D212" s="169"/>
      <c r="E212" s="169"/>
      <c r="F212" s="169"/>
      <c r="G212" s="188"/>
      <c r="H212" s="170"/>
      <c r="I212" s="170"/>
      <c r="J212" s="170"/>
      <c r="K212" s="170"/>
      <c r="L212" s="170"/>
      <c r="M212" s="170"/>
      <c r="N212" s="170"/>
      <c r="O212" s="170"/>
      <c r="P212" s="170"/>
      <c r="Q212" s="170"/>
      <c r="R212" s="170"/>
      <c r="S212" s="175"/>
      <c r="T212" s="171"/>
      <c r="U212" s="176"/>
      <c r="V212" s="177"/>
      <c r="W212" s="178"/>
      <c r="X212" s="259"/>
    </row>
    <row r="213" spans="2:24" ht="15" customHeight="1">
      <c r="B213" s="172"/>
      <c r="C213" s="173" t="s">
        <v>142</v>
      </c>
      <c r="D213" s="169"/>
      <c r="E213" s="169" t="s">
        <v>366</v>
      </c>
      <c r="F213" s="169"/>
      <c r="G213" s="174">
        <v>1256</v>
      </c>
      <c r="H213" s="170"/>
      <c r="I213" s="170"/>
      <c r="J213" s="170"/>
      <c r="K213" s="170"/>
      <c r="L213" s="170"/>
      <c r="M213" s="170"/>
      <c r="N213" s="170"/>
      <c r="O213" s="170"/>
      <c r="P213" s="170"/>
      <c r="Q213" s="170"/>
      <c r="R213" s="170"/>
      <c r="S213" s="175"/>
      <c r="T213" s="171"/>
      <c r="U213" s="176">
        <f>ROUND(数式回答,2)</f>
        <v>1256</v>
      </c>
      <c r="V213" s="177"/>
      <c r="W213" s="178"/>
      <c r="X213" s="179"/>
    </row>
    <row r="214" spans="2:24" ht="15" customHeight="1">
      <c r="B214" s="172"/>
      <c r="C214" s="173"/>
      <c r="D214" s="169"/>
      <c r="E214" s="169" t="s">
        <v>367</v>
      </c>
      <c r="F214" s="169"/>
      <c r="G214" s="174">
        <v>171</v>
      </c>
      <c r="H214" s="180"/>
      <c r="I214" s="180"/>
      <c r="J214" s="180"/>
      <c r="K214" s="180"/>
      <c r="L214" s="180"/>
      <c r="M214" s="181"/>
      <c r="N214" s="181"/>
      <c r="O214" s="181"/>
      <c r="P214" s="182"/>
      <c r="Q214" s="182"/>
      <c r="R214" s="182"/>
      <c r="S214" s="182"/>
      <c r="T214" s="183"/>
      <c r="U214" s="176">
        <f>ROUND(数式回答,2)</f>
        <v>171</v>
      </c>
      <c r="V214" s="177"/>
      <c r="W214" s="184"/>
      <c r="X214" s="179"/>
    </row>
    <row r="215" spans="2:24" ht="15" customHeight="1">
      <c r="B215" s="172"/>
      <c r="C215" s="173"/>
      <c r="D215" s="169"/>
      <c r="E215" s="169" t="s">
        <v>368</v>
      </c>
      <c r="F215" s="169"/>
      <c r="G215" s="174">
        <v>131</v>
      </c>
      <c r="H215" s="170"/>
      <c r="I215" s="170"/>
      <c r="J215" s="170"/>
      <c r="K215" s="170"/>
      <c r="L215" s="170"/>
      <c r="M215" s="170"/>
      <c r="N215" s="170"/>
      <c r="O215" s="170"/>
      <c r="P215" s="170"/>
      <c r="Q215" s="170"/>
      <c r="R215" s="170"/>
      <c r="S215" s="175"/>
      <c r="T215" s="171"/>
      <c r="U215" s="176">
        <f>ROUND(数式回答,2)</f>
        <v>131</v>
      </c>
      <c r="V215" s="177"/>
      <c r="W215" s="178"/>
      <c r="X215" s="179"/>
    </row>
    <row r="216" spans="2:24" ht="15" customHeight="1">
      <c r="B216" s="172"/>
      <c r="C216" s="173"/>
      <c r="D216" s="169"/>
      <c r="E216" s="169" t="s">
        <v>369</v>
      </c>
      <c r="F216" s="169"/>
      <c r="G216" s="174">
        <v>5.5</v>
      </c>
      <c r="H216" s="170"/>
      <c r="I216" s="170"/>
      <c r="J216" s="170"/>
      <c r="K216" s="170"/>
      <c r="L216" s="170"/>
      <c r="M216" s="170"/>
      <c r="N216" s="170"/>
      <c r="O216" s="170"/>
      <c r="P216" s="170"/>
      <c r="Q216" s="170"/>
      <c r="R216" s="170"/>
      <c r="S216" s="175"/>
      <c r="T216" s="171"/>
      <c r="U216" s="176">
        <f>ROUND(数式回答,2)</f>
        <v>5.5</v>
      </c>
      <c r="V216" s="177"/>
      <c r="W216" s="178"/>
      <c r="X216" s="179"/>
    </row>
    <row r="217" spans="2:24" ht="15" customHeight="1">
      <c r="B217" s="172"/>
      <c r="C217" s="173"/>
      <c r="D217" s="169"/>
      <c r="E217" s="169" t="s">
        <v>172</v>
      </c>
      <c r="F217" s="169"/>
      <c r="G217" s="174" t="s">
        <v>341</v>
      </c>
      <c r="H217" s="170"/>
      <c r="I217" s="170"/>
      <c r="J217" s="170"/>
      <c r="K217" s="170"/>
      <c r="L217" s="170"/>
      <c r="M217" s="170"/>
      <c r="N217" s="170"/>
      <c r="O217" s="170"/>
      <c r="P217" s="170"/>
      <c r="Q217" s="170"/>
      <c r="R217" s="170"/>
      <c r="S217" s="175"/>
      <c r="T217" s="171"/>
      <c r="U217" s="176">
        <f>ROUND(数式回答,2)</f>
        <v>19.5</v>
      </c>
      <c r="V217" s="177"/>
      <c r="W217" s="178"/>
      <c r="X217" s="179"/>
    </row>
    <row r="218" spans="2:24" ht="15" customHeight="1">
      <c r="B218" s="172"/>
      <c r="C218" s="173"/>
      <c r="D218" s="169"/>
      <c r="E218" s="169"/>
      <c r="F218" s="169"/>
      <c r="G218" s="188"/>
      <c r="H218" s="170"/>
      <c r="I218" s="170"/>
      <c r="J218" s="170"/>
      <c r="K218" s="170"/>
      <c r="L218" s="170"/>
      <c r="M218" s="170"/>
      <c r="N218" s="170"/>
      <c r="O218" s="170"/>
      <c r="P218" s="170"/>
      <c r="Q218" s="170"/>
      <c r="R218" s="170"/>
      <c r="S218" s="175" t="s">
        <v>32</v>
      </c>
      <c r="T218" s="171"/>
      <c r="U218" s="176">
        <f>SUM(U213:U217)</f>
        <v>1583</v>
      </c>
      <c r="V218" s="177" t="s">
        <v>35</v>
      </c>
      <c r="W218" s="178">
        <f>ROUND(U218,0)</f>
        <v>1583</v>
      </c>
      <c r="X218" s="179" t="s">
        <v>35</v>
      </c>
    </row>
    <row r="219" spans="2:24" ht="15" customHeight="1">
      <c r="B219" s="172"/>
      <c r="C219" s="173"/>
      <c r="D219" s="169"/>
      <c r="E219" s="169"/>
      <c r="F219" s="169"/>
      <c r="G219" s="174"/>
      <c r="H219" s="170"/>
      <c r="I219" s="170"/>
      <c r="J219" s="170"/>
      <c r="K219" s="170"/>
      <c r="L219" s="170"/>
      <c r="M219" s="170"/>
      <c r="N219" s="170"/>
      <c r="O219" s="170"/>
      <c r="P219" s="170"/>
      <c r="Q219" s="170"/>
      <c r="R219" s="170"/>
      <c r="S219" s="175"/>
      <c r="T219" s="171"/>
      <c r="U219" s="176"/>
      <c r="V219" s="177"/>
      <c r="W219" s="178"/>
      <c r="X219" s="179"/>
    </row>
    <row r="220" spans="2:24" ht="15" customHeight="1">
      <c r="B220" s="172"/>
      <c r="C220" s="173" t="s">
        <v>385</v>
      </c>
      <c r="D220" s="169"/>
      <c r="E220" s="169" t="s">
        <v>372</v>
      </c>
      <c r="F220" s="169"/>
      <c r="G220" s="174">
        <v>82.24</v>
      </c>
      <c r="H220" s="170"/>
      <c r="I220" s="170"/>
      <c r="J220" s="170"/>
      <c r="K220" s="170"/>
      <c r="L220" s="170"/>
      <c r="M220" s="170"/>
      <c r="N220" s="170"/>
      <c r="O220" s="170"/>
      <c r="P220" s="170"/>
      <c r="Q220" s="170"/>
      <c r="R220" s="170"/>
      <c r="S220" s="175" t="s">
        <v>32</v>
      </c>
      <c r="T220" s="171"/>
      <c r="U220" s="176">
        <f>ROUND(数式回答,2)</f>
        <v>82.24</v>
      </c>
      <c r="V220" s="177" t="s">
        <v>35</v>
      </c>
      <c r="W220" s="178">
        <f>ROUND(U220,1)</f>
        <v>82.2</v>
      </c>
      <c r="X220" s="179" t="s">
        <v>35</v>
      </c>
    </row>
    <row r="221" spans="2:24" ht="15" customHeight="1">
      <c r="B221" s="172"/>
      <c r="C221" s="173"/>
      <c r="D221" s="223"/>
      <c r="E221" s="169"/>
      <c r="F221" s="223"/>
      <c r="G221" s="174"/>
      <c r="H221" s="170"/>
      <c r="I221" s="170"/>
      <c r="J221" s="170"/>
      <c r="K221" s="170"/>
      <c r="L221" s="170"/>
      <c r="M221" s="170"/>
      <c r="N221" s="170"/>
      <c r="O221" s="170"/>
      <c r="P221" s="170"/>
      <c r="Q221" s="170"/>
      <c r="R221" s="170"/>
      <c r="S221" s="175"/>
      <c r="T221" s="171"/>
      <c r="U221" s="176"/>
      <c r="V221" s="177"/>
      <c r="W221" s="178"/>
      <c r="X221" s="179"/>
    </row>
    <row r="222" spans="2:24" ht="15" customHeight="1">
      <c r="B222" s="172"/>
      <c r="C222" s="173" t="s">
        <v>230</v>
      </c>
      <c r="D222" s="169"/>
      <c r="E222" s="169"/>
      <c r="F222" s="223"/>
      <c r="G222" s="174" t="s">
        <v>304</v>
      </c>
      <c r="H222" s="170"/>
      <c r="I222" s="170"/>
      <c r="J222" s="170"/>
      <c r="K222" s="170"/>
      <c r="L222" s="170"/>
      <c r="M222" s="170"/>
      <c r="N222" s="170"/>
      <c r="O222" s="170"/>
      <c r="P222" s="170"/>
      <c r="Q222" s="170"/>
      <c r="R222" s="170"/>
      <c r="S222" s="175" t="s">
        <v>32</v>
      </c>
      <c r="T222" s="171"/>
      <c r="U222" s="176">
        <f>ROUND(数式回答,2)</f>
        <v>34.86</v>
      </c>
      <c r="V222" s="177" t="s">
        <v>35</v>
      </c>
      <c r="W222" s="178">
        <f>ROUND(U222,1)</f>
        <v>34.9</v>
      </c>
      <c r="X222" s="179" t="s">
        <v>35</v>
      </c>
    </row>
    <row r="223" spans="2:24" ht="15" customHeight="1">
      <c r="B223" s="186"/>
      <c r="C223" s="173"/>
      <c r="D223" s="169"/>
      <c r="E223" s="169"/>
      <c r="F223" s="169"/>
      <c r="G223" s="185"/>
      <c r="H223" s="170"/>
      <c r="I223" s="170"/>
      <c r="J223" s="170"/>
      <c r="K223" s="170"/>
      <c r="L223" s="170"/>
      <c r="M223" s="170"/>
      <c r="N223" s="170"/>
      <c r="O223" s="170"/>
      <c r="P223" s="170"/>
      <c r="Q223" s="170"/>
      <c r="R223" s="170"/>
      <c r="S223" s="175"/>
      <c r="T223" s="171"/>
      <c r="U223" s="176"/>
      <c r="V223" s="177"/>
      <c r="W223" s="178"/>
      <c r="X223" s="179"/>
    </row>
    <row r="224" spans="2:24" ht="15" customHeight="1">
      <c r="B224" s="186"/>
      <c r="C224" s="173" t="s">
        <v>256</v>
      </c>
      <c r="D224" s="169" t="s">
        <v>224</v>
      </c>
      <c r="E224" s="169"/>
      <c r="F224" s="169"/>
      <c r="G224" s="174">
        <v>10</v>
      </c>
      <c r="H224" s="180"/>
      <c r="I224" s="180"/>
      <c r="J224" s="180"/>
      <c r="K224" s="180"/>
      <c r="L224" s="180"/>
      <c r="M224" s="181"/>
      <c r="N224" s="181"/>
      <c r="O224" s="181"/>
      <c r="P224" s="182"/>
      <c r="Q224" s="182"/>
      <c r="R224" s="182"/>
      <c r="S224" s="175" t="s">
        <v>32</v>
      </c>
      <c r="T224" s="171"/>
      <c r="U224" s="176">
        <f>ROUND(数式回答,2)</f>
        <v>10</v>
      </c>
      <c r="V224" s="177" t="s">
        <v>35</v>
      </c>
      <c r="W224" s="178">
        <f>ROUND(U224,1)</f>
        <v>10</v>
      </c>
      <c r="X224" s="179" t="s">
        <v>35</v>
      </c>
    </row>
    <row r="225" spans="2:24" ht="15" customHeight="1">
      <c r="B225" s="186"/>
      <c r="C225" s="173"/>
      <c r="D225" s="169"/>
      <c r="E225" s="169"/>
      <c r="F225" s="169"/>
      <c r="G225" s="185"/>
      <c r="H225" s="170"/>
      <c r="I225" s="170"/>
      <c r="J225" s="170"/>
      <c r="K225" s="170"/>
      <c r="L225" s="170"/>
      <c r="M225" s="170"/>
      <c r="N225" s="170"/>
      <c r="O225" s="170"/>
      <c r="P225" s="170"/>
      <c r="Q225" s="170"/>
      <c r="R225" s="170"/>
      <c r="S225" s="175"/>
      <c r="T225" s="171"/>
      <c r="U225" s="176"/>
      <c r="V225" s="177"/>
      <c r="W225" s="178"/>
      <c r="X225" s="179"/>
    </row>
    <row r="226" spans="2:24" ht="15" customHeight="1">
      <c r="B226" s="187"/>
      <c r="C226" s="173" t="s">
        <v>257</v>
      </c>
      <c r="D226" s="169" t="s">
        <v>258</v>
      </c>
      <c r="E226" s="169"/>
      <c r="F226" s="169"/>
      <c r="G226" s="174">
        <v>45</v>
      </c>
      <c r="H226" s="180"/>
      <c r="I226" s="180"/>
      <c r="J226" s="180"/>
      <c r="K226" s="180"/>
      <c r="L226" s="180"/>
      <c r="M226" s="181"/>
      <c r="N226" s="181"/>
      <c r="O226" s="181"/>
      <c r="P226" s="182"/>
      <c r="Q226" s="182"/>
      <c r="R226" s="182"/>
      <c r="S226" s="175" t="s">
        <v>32</v>
      </c>
      <c r="T226" s="171"/>
      <c r="U226" s="176">
        <f>ROUND(数式回答,2)</f>
        <v>45</v>
      </c>
      <c r="V226" s="177" t="s">
        <v>34</v>
      </c>
      <c r="W226" s="178">
        <f>ROUND(U226,1)</f>
        <v>45</v>
      </c>
      <c r="X226" s="179" t="s">
        <v>34</v>
      </c>
    </row>
    <row r="227" spans="2:24" ht="15" customHeight="1">
      <c r="B227" s="187"/>
      <c r="C227" s="173"/>
      <c r="D227" s="169"/>
      <c r="E227" s="169"/>
      <c r="F227" s="169"/>
      <c r="G227" s="174"/>
      <c r="H227" s="180"/>
      <c r="I227" s="180"/>
      <c r="J227" s="180"/>
      <c r="K227" s="180"/>
      <c r="L227" s="180"/>
      <c r="M227" s="181"/>
      <c r="N227" s="181"/>
      <c r="O227" s="181"/>
      <c r="P227" s="182"/>
      <c r="Q227" s="182"/>
      <c r="R227" s="182"/>
      <c r="S227" s="175"/>
      <c r="T227" s="171"/>
      <c r="U227" s="176"/>
      <c r="V227" s="177"/>
      <c r="W227" s="178"/>
      <c r="X227" s="179"/>
    </row>
    <row r="228" spans="2:24" ht="15" customHeight="1">
      <c r="B228" s="187"/>
      <c r="C228" s="173" t="s">
        <v>259</v>
      </c>
      <c r="D228" s="169"/>
      <c r="E228" s="169"/>
      <c r="F228" s="169"/>
      <c r="G228" s="174"/>
      <c r="H228" s="180"/>
      <c r="I228" s="180"/>
      <c r="J228" s="180"/>
      <c r="K228" s="180"/>
      <c r="L228" s="180"/>
      <c r="M228" s="181"/>
      <c r="N228" s="181"/>
      <c r="O228" s="181"/>
      <c r="P228" s="182"/>
      <c r="Q228" s="182"/>
      <c r="R228" s="182"/>
      <c r="S228" s="175"/>
      <c r="T228" s="171"/>
      <c r="U228" s="176"/>
      <c r="V228" s="177"/>
      <c r="W228" s="178"/>
      <c r="X228" s="179"/>
    </row>
    <row r="229" spans="2:24" ht="15" customHeight="1">
      <c r="B229" s="187"/>
      <c r="C229" s="173" t="s">
        <v>260</v>
      </c>
      <c r="D229" s="169"/>
      <c r="E229" s="169" t="s">
        <v>77</v>
      </c>
      <c r="F229" s="169"/>
      <c r="G229" s="174" t="s">
        <v>208</v>
      </c>
      <c r="H229" s="170"/>
      <c r="I229" s="170"/>
      <c r="J229" s="170"/>
      <c r="K229" s="170"/>
      <c r="L229" s="170"/>
      <c r="M229" s="170"/>
      <c r="N229" s="170"/>
      <c r="O229" s="170"/>
      <c r="P229" s="170"/>
      <c r="Q229" s="170"/>
      <c r="R229" s="170"/>
      <c r="S229" s="175"/>
      <c r="T229" s="171"/>
      <c r="U229" s="176">
        <f t="shared" ref="U229:U242" si="5">ROUND(数式回答,2)</f>
        <v>122.43</v>
      </c>
      <c r="V229" s="177"/>
      <c r="W229" s="184"/>
      <c r="X229" s="179"/>
    </row>
    <row r="230" spans="2:24" ht="15" customHeight="1">
      <c r="B230" s="172"/>
      <c r="C230" s="173"/>
      <c r="D230" s="169"/>
      <c r="E230" s="169" t="s">
        <v>158</v>
      </c>
      <c r="F230" s="169"/>
      <c r="G230" s="174" t="s">
        <v>213</v>
      </c>
      <c r="H230" s="180"/>
      <c r="I230" s="180"/>
      <c r="J230" s="180"/>
      <c r="K230" s="180"/>
      <c r="L230" s="180"/>
      <c r="M230" s="181"/>
      <c r="N230" s="181"/>
      <c r="O230" s="181"/>
      <c r="P230" s="182"/>
      <c r="Q230" s="182"/>
      <c r="R230" s="182"/>
      <c r="S230" s="182"/>
      <c r="T230" s="183"/>
      <c r="U230" s="176">
        <f t="shared" si="5"/>
        <v>184.32</v>
      </c>
      <c r="V230" s="177"/>
      <c r="W230" s="178"/>
      <c r="X230" s="179"/>
    </row>
    <row r="231" spans="2:24" ht="15" customHeight="1">
      <c r="B231" s="172"/>
      <c r="C231" s="173"/>
      <c r="D231" s="223"/>
      <c r="E231" s="169" t="s">
        <v>85</v>
      </c>
      <c r="F231" s="169"/>
      <c r="G231" s="174" t="s">
        <v>212</v>
      </c>
      <c r="H231" s="170"/>
      <c r="I231" s="170"/>
      <c r="J231" s="170"/>
      <c r="K231" s="170"/>
      <c r="L231" s="170"/>
      <c r="M231" s="170"/>
      <c r="N231" s="170"/>
      <c r="O231" s="170"/>
      <c r="P231" s="170"/>
      <c r="Q231" s="170"/>
      <c r="R231" s="170"/>
      <c r="S231" s="175"/>
      <c r="T231" s="171"/>
      <c r="U231" s="176">
        <f t="shared" si="5"/>
        <v>136.58000000000001</v>
      </c>
      <c r="V231" s="177"/>
      <c r="W231" s="178"/>
      <c r="X231" s="179"/>
    </row>
    <row r="232" spans="2:24" ht="15" customHeight="1">
      <c r="B232" s="172"/>
      <c r="C232" s="173"/>
      <c r="D232" s="169"/>
      <c r="E232" s="169" t="s">
        <v>84</v>
      </c>
      <c r="F232" s="169"/>
      <c r="G232" s="174" t="s">
        <v>211</v>
      </c>
      <c r="H232" s="170"/>
      <c r="I232" s="170"/>
      <c r="J232" s="170"/>
      <c r="K232" s="170"/>
      <c r="L232" s="170"/>
      <c r="M232" s="170"/>
      <c r="N232" s="170"/>
      <c r="O232" s="170"/>
      <c r="P232" s="170"/>
      <c r="Q232" s="170"/>
      <c r="R232" s="170"/>
      <c r="S232" s="175"/>
      <c r="T232" s="171"/>
      <c r="U232" s="176">
        <f t="shared" si="5"/>
        <v>193.62</v>
      </c>
      <c r="V232" s="177"/>
      <c r="W232" s="178"/>
      <c r="X232" s="179"/>
    </row>
    <row r="233" spans="2:24" ht="15" customHeight="1">
      <c r="B233" s="172"/>
      <c r="C233" s="173"/>
      <c r="D233" s="169"/>
      <c r="E233" s="169" t="s">
        <v>209</v>
      </c>
      <c r="F233" s="169" t="s">
        <v>214</v>
      </c>
      <c r="G233" s="188" t="s">
        <v>261</v>
      </c>
      <c r="H233" s="170"/>
      <c r="I233" s="170"/>
      <c r="J233" s="170"/>
      <c r="K233" s="170"/>
      <c r="L233" s="170"/>
      <c r="M233" s="170"/>
      <c r="N233" s="170"/>
      <c r="O233" s="170"/>
      <c r="P233" s="170"/>
      <c r="Q233" s="170"/>
      <c r="R233" s="170"/>
      <c r="S233" s="175"/>
      <c r="T233" s="171"/>
      <c r="U233" s="176">
        <f t="shared" si="5"/>
        <v>45.86</v>
      </c>
      <c r="V233" s="177"/>
      <c r="W233" s="178"/>
      <c r="X233" s="179"/>
    </row>
    <row r="234" spans="2:24" ht="15" customHeight="1">
      <c r="B234" s="172"/>
      <c r="C234" s="173"/>
      <c r="D234" s="169"/>
      <c r="E234" s="169"/>
      <c r="F234" s="169"/>
      <c r="G234" s="174" t="s">
        <v>262</v>
      </c>
      <c r="H234" s="170"/>
      <c r="I234" s="170"/>
      <c r="J234" s="170"/>
      <c r="K234" s="170"/>
      <c r="L234" s="170"/>
      <c r="M234" s="170"/>
      <c r="N234" s="170"/>
      <c r="O234" s="170"/>
      <c r="P234" s="170"/>
      <c r="Q234" s="170"/>
      <c r="R234" s="170"/>
      <c r="S234" s="175"/>
      <c r="T234" s="171"/>
      <c r="U234" s="176">
        <f t="shared" si="5"/>
        <v>102.58</v>
      </c>
      <c r="V234" s="177"/>
      <c r="W234" s="178"/>
      <c r="X234" s="179"/>
    </row>
    <row r="235" spans="2:24" ht="15" customHeight="1">
      <c r="B235" s="172"/>
      <c r="C235" s="173"/>
      <c r="D235" s="169"/>
      <c r="E235" s="169"/>
      <c r="F235" s="169" t="s">
        <v>215</v>
      </c>
      <c r="G235" s="174" t="s">
        <v>287</v>
      </c>
      <c r="H235" s="170"/>
      <c r="I235" s="170"/>
      <c r="J235" s="170"/>
      <c r="K235" s="170"/>
      <c r="L235" s="170"/>
      <c r="M235" s="170"/>
      <c r="N235" s="170"/>
      <c r="O235" s="170"/>
      <c r="P235" s="170"/>
      <c r="Q235" s="170"/>
      <c r="R235" s="170"/>
      <c r="S235" s="175"/>
      <c r="T235" s="171"/>
      <c r="U235" s="176">
        <f t="shared" si="5"/>
        <v>120.78</v>
      </c>
      <c r="V235" s="177"/>
      <c r="W235" s="178"/>
      <c r="X235" s="179"/>
    </row>
    <row r="236" spans="2:24" ht="15" customHeight="1">
      <c r="B236" s="172"/>
      <c r="C236" s="224"/>
      <c r="D236" s="169"/>
      <c r="E236" s="169" t="s">
        <v>210</v>
      </c>
      <c r="F236" s="169" t="s">
        <v>214</v>
      </c>
      <c r="G236" s="174" t="s">
        <v>263</v>
      </c>
      <c r="H236" s="170"/>
      <c r="I236" s="170"/>
      <c r="J236" s="170"/>
      <c r="K236" s="170"/>
      <c r="L236" s="170"/>
      <c r="M236" s="170"/>
      <c r="N236" s="170"/>
      <c r="O236" s="170"/>
      <c r="P236" s="170"/>
      <c r="Q236" s="170"/>
      <c r="R236" s="170"/>
      <c r="S236" s="175"/>
      <c r="T236" s="171"/>
      <c r="U236" s="176">
        <f t="shared" si="5"/>
        <v>3.85</v>
      </c>
      <c r="V236" s="177"/>
      <c r="W236" s="178"/>
      <c r="X236" s="179"/>
    </row>
    <row r="237" spans="2:24" ht="15" customHeight="1">
      <c r="B237" s="172"/>
      <c r="C237" s="173"/>
      <c r="D237" s="169"/>
      <c r="E237" s="169"/>
      <c r="F237" s="169"/>
      <c r="G237" s="174" t="s">
        <v>217</v>
      </c>
      <c r="H237" s="170"/>
      <c r="I237" s="170"/>
      <c r="J237" s="170"/>
      <c r="K237" s="170"/>
      <c r="L237" s="170"/>
      <c r="M237" s="170"/>
      <c r="N237" s="170"/>
      <c r="O237" s="170"/>
      <c r="P237" s="170"/>
      <c r="Q237" s="170"/>
      <c r="R237" s="170"/>
      <c r="S237" s="175"/>
      <c r="T237" s="171"/>
      <c r="U237" s="176">
        <f t="shared" si="5"/>
        <v>62.22</v>
      </c>
      <c r="V237" s="177"/>
      <c r="W237" s="178"/>
      <c r="X237" s="179"/>
    </row>
    <row r="238" spans="2:24" ht="15" customHeight="1">
      <c r="B238" s="172"/>
      <c r="C238" s="173"/>
      <c r="D238" s="223"/>
      <c r="E238" s="169"/>
      <c r="F238" s="169" t="s">
        <v>216</v>
      </c>
      <c r="G238" s="174" t="s">
        <v>218</v>
      </c>
      <c r="H238" s="170"/>
      <c r="I238" s="170"/>
      <c r="J238" s="170"/>
      <c r="K238" s="170"/>
      <c r="L238" s="170"/>
      <c r="M238" s="170"/>
      <c r="N238" s="170"/>
      <c r="O238" s="170"/>
      <c r="P238" s="170"/>
      <c r="Q238" s="170"/>
      <c r="R238" s="170"/>
      <c r="S238" s="175"/>
      <c r="T238" s="171"/>
      <c r="U238" s="176">
        <f t="shared" si="5"/>
        <v>14.53</v>
      </c>
      <c r="V238" s="177"/>
      <c r="W238" s="178"/>
      <c r="X238" s="179"/>
    </row>
    <row r="239" spans="2:24" ht="15" customHeight="1">
      <c r="B239" s="172"/>
      <c r="C239" s="173"/>
      <c r="D239" s="169"/>
      <c r="E239" s="169"/>
      <c r="F239" s="169"/>
      <c r="G239" s="188" t="s">
        <v>219</v>
      </c>
      <c r="H239" s="170"/>
      <c r="I239" s="170"/>
      <c r="J239" s="170"/>
      <c r="K239" s="170"/>
      <c r="L239" s="170"/>
      <c r="M239" s="170"/>
      <c r="N239" s="170"/>
      <c r="O239" s="170"/>
      <c r="P239" s="170"/>
      <c r="Q239" s="170"/>
      <c r="R239" s="170"/>
      <c r="S239" s="170"/>
      <c r="T239" s="238"/>
      <c r="U239" s="176">
        <f t="shared" si="5"/>
        <v>136.72999999999999</v>
      </c>
      <c r="V239" s="177"/>
      <c r="W239" s="178"/>
      <c r="X239" s="179"/>
    </row>
    <row r="240" spans="2:24" ht="15" customHeight="1">
      <c r="B240" s="172"/>
      <c r="C240" s="173"/>
      <c r="D240" s="169"/>
      <c r="E240" s="169"/>
      <c r="F240" s="169" t="s">
        <v>216</v>
      </c>
      <c r="G240" s="174" t="s">
        <v>220</v>
      </c>
      <c r="H240" s="170"/>
      <c r="I240" s="170"/>
      <c r="J240" s="170"/>
      <c r="K240" s="170"/>
      <c r="L240" s="170"/>
      <c r="M240" s="170"/>
      <c r="N240" s="170"/>
      <c r="O240" s="170"/>
      <c r="P240" s="170"/>
      <c r="Q240" s="170"/>
      <c r="R240" s="170"/>
      <c r="S240" s="175"/>
      <c r="T240" s="171"/>
      <c r="U240" s="176">
        <f t="shared" si="5"/>
        <v>14.51</v>
      </c>
      <c r="V240" s="177"/>
      <c r="W240" s="178"/>
      <c r="X240" s="179"/>
    </row>
    <row r="241" spans="2:28" ht="15" customHeight="1">
      <c r="B241" s="172"/>
      <c r="C241" s="173"/>
      <c r="D241" s="169"/>
      <c r="E241" s="169" t="s">
        <v>221</v>
      </c>
      <c r="F241" s="169"/>
      <c r="G241" s="174" t="s">
        <v>265</v>
      </c>
      <c r="H241" s="170"/>
      <c r="I241" s="170"/>
      <c r="J241" s="170"/>
      <c r="K241" s="170"/>
      <c r="L241" s="170"/>
      <c r="M241" s="170"/>
      <c r="N241" s="170"/>
      <c r="O241" s="170"/>
      <c r="P241" s="170"/>
      <c r="Q241" s="170"/>
      <c r="R241" s="170"/>
      <c r="S241" s="175"/>
      <c r="T241" s="171"/>
      <c r="U241" s="176">
        <f t="shared" si="5"/>
        <v>53.32</v>
      </c>
      <c r="V241" s="177"/>
      <c r="W241" s="178"/>
      <c r="X241" s="179"/>
    </row>
    <row r="242" spans="2:28" ht="15" customHeight="1">
      <c r="B242" s="172"/>
      <c r="C242" s="173"/>
      <c r="D242" s="169"/>
      <c r="E242" s="169" t="s">
        <v>264</v>
      </c>
      <c r="F242" s="169"/>
      <c r="G242" s="174" t="s">
        <v>266</v>
      </c>
      <c r="H242" s="180"/>
      <c r="I242" s="180"/>
      <c r="J242" s="180"/>
      <c r="K242" s="180"/>
      <c r="L242" s="180"/>
      <c r="M242" s="181"/>
      <c r="N242" s="181"/>
      <c r="O242" s="181"/>
      <c r="P242" s="182"/>
      <c r="Q242" s="182"/>
      <c r="R242" s="182"/>
      <c r="S242" s="175"/>
      <c r="T242" s="171"/>
      <c r="U242" s="176">
        <f t="shared" si="5"/>
        <v>64.5</v>
      </c>
      <c r="V242" s="177"/>
      <c r="W242" s="178"/>
      <c r="X242" s="179"/>
    </row>
    <row r="243" spans="2:28" ht="15" customHeight="1">
      <c r="B243" s="172"/>
      <c r="C243" s="173"/>
      <c r="D243" s="223"/>
      <c r="E243" s="169"/>
      <c r="F243" s="169"/>
      <c r="G243" s="174"/>
      <c r="H243" s="180"/>
      <c r="I243" s="180"/>
      <c r="J243" s="180"/>
      <c r="K243" s="180"/>
      <c r="L243" s="180"/>
      <c r="M243" s="181"/>
      <c r="N243" s="181"/>
      <c r="O243" s="181"/>
      <c r="P243" s="182"/>
      <c r="Q243" s="182"/>
      <c r="R243" s="182"/>
      <c r="S243" s="175" t="s">
        <v>32</v>
      </c>
      <c r="T243" s="171"/>
      <c r="U243" s="176">
        <f>SUM(U228:U242)</f>
        <v>1255.83</v>
      </c>
      <c r="V243" s="177" t="s">
        <v>35</v>
      </c>
      <c r="W243" s="178">
        <f>ROUND(U243,0)</f>
        <v>1256</v>
      </c>
      <c r="X243" s="179" t="s">
        <v>35</v>
      </c>
    </row>
    <row r="244" spans="2:28" ht="15" customHeight="1">
      <c r="B244" s="172"/>
      <c r="C244" s="173"/>
      <c r="D244" s="169"/>
      <c r="E244" s="169"/>
      <c r="F244" s="169"/>
      <c r="G244" s="174"/>
      <c r="H244" s="180"/>
      <c r="I244" s="180"/>
      <c r="J244" s="180"/>
      <c r="K244" s="180"/>
      <c r="L244" s="180"/>
      <c r="M244" s="181"/>
      <c r="N244" s="181"/>
      <c r="O244" s="181"/>
      <c r="P244" s="182"/>
      <c r="Q244" s="182"/>
      <c r="R244" s="182"/>
      <c r="S244" s="182"/>
      <c r="T244" s="183"/>
      <c r="U244" s="176"/>
      <c r="V244" s="177"/>
      <c r="W244" s="178"/>
      <c r="X244" s="179"/>
    </row>
    <row r="245" spans="2:28" ht="15" customHeight="1">
      <c r="B245" s="172"/>
      <c r="C245" s="173" t="s">
        <v>267</v>
      </c>
      <c r="D245" s="169"/>
      <c r="E245" s="169"/>
      <c r="F245" s="169"/>
      <c r="G245" s="174">
        <f>W243</f>
        <v>1256</v>
      </c>
      <c r="H245" s="170"/>
      <c r="I245" s="170"/>
      <c r="J245" s="170"/>
      <c r="K245" s="170"/>
      <c r="L245" s="170"/>
      <c r="M245" s="170"/>
      <c r="N245" s="170"/>
      <c r="O245" s="170"/>
      <c r="P245" s="170"/>
      <c r="Q245" s="170"/>
      <c r="R245" s="170"/>
      <c r="S245" s="175" t="s">
        <v>32</v>
      </c>
      <c r="T245" s="171"/>
      <c r="U245" s="176">
        <f>ROUND(数式回答,2)</f>
        <v>1256</v>
      </c>
      <c r="V245" s="177" t="s">
        <v>35</v>
      </c>
      <c r="W245" s="178">
        <f>ROUND(U245,1)</f>
        <v>1256</v>
      </c>
      <c r="X245" s="179" t="s">
        <v>35</v>
      </c>
    </row>
    <row r="246" spans="2:28" ht="15" customHeight="1">
      <c r="B246" s="172"/>
      <c r="C246" s="282"/>
      <c r="D246" s="169"/>
      <c r="E246" s="169"/>
      <c r="F246" s="169"/>
      <c r="G246" s="174"/>
      <c r="H246" s="170"/>
      <c r="I246" s="170"/>
      <c r="J246" s="170"/>
      <c r="K246" s="170"/>
      <c r="L246" s="170"/>
      <c r="M246" s="170"/>
      <c r="N246" s="170"/>
      <c r="O246" s="170"/>
      <c r="P246" s="170"/>
      <c r="Q246" s="170"/>
      <c r="R246" s="170"/>
      <c r="S246" s="175"/>
      <c r="T246" s="171"/>
      <c r="U246" s="176"/>
      <c r="V246" s="177"/>
      <c r="W246" s="178"/>
      <c r="X246" s="179"/>
    </row>
    <row r="247" spans="2:28" ht="15" customHeight="1">
      <c r="B247" s="172"/>
      <c r="C247" s="173"/>
      <c r="D247" s="169"/>
      <c r="E247" s="169"/>
      <c r="F247" s="169"/>
      <c r="G247" s="174"/>
      <c r="H247" s="180"/>
      <c r="I247" s="180"/>
      <c r="J247" s="180"/>
      <c r="K247" s="180"/>
      <c r="L247" s="180"/>
      <c r="M247" s="181"/>
      <c r="N247" s="181"/>
      <c r="O247" s="181"/>
      <c r="P247" s="182"/>
      <c r="Q247" s="182"/>
      <c r="R247" s="182"/>
      <c r="S247" s="175"/>
      <c r="T247" s="171"/>
      <c r="U247" s="176"/>
      <c r="V247" s="177"/>
      <c r="W247" s="178"/>
      <c r="X247" s="179"/>
    </row>
    <row r="248" spans="2:28" ht="15" customHeight="1">
      <c r="B248" s="172"/>
      <c r="C248" s="173"/>
      <c r="D248" s="169"/>
      <c r="E248" s="169"/>
      <c r="F248" s="169"/>
      <c r="G248" s="185"/>
      <c r="H248" s="170"/>
      <c r="I248" s="170"/>
      <c r="J248" s="170"/>
      <c r="K248" s="170"/>
      <c r="L248" s="170"/>
      <c r="M248" s="170"/>
      <c r="N248" s="170"/>
      <c r="O248" s="170"/>
      <c r="P248" s="170"/>
      <c r="Q248" s="170"/>
      <c r="R248" s="170"/>
      <c r="S248" s="175"/>
      <c r="T248" s="171"/>
      <c r="U248" s="176"/>
      <c r="V248" s="177"/>
      <c r="W248" s="178"/>
      <c r="X248" s="179"/>
    </row>
    <row r="249" spans="2:28" ht="15" customHeight="1">
      <c r="B249" s="172"/>
      <c r="C249" s="173"/>
      <c r="D249" s="169"/>
      <c r="E249" s="169"/>
      <c r="F249" s="169"/>
      <c r="G249" s="174"/>
      <c r="H249" s="180"/>
      <c r="I249" s="180"/>
      <c r="J249" s="180"/>
      <c r="K249" s="180"/>
      <c r="L249" s="180"/>
      <c r="M249" s="181"/>
      <c r="N249" s="181"/>
      <c r="O249" s="181"/>
      <c r="P249" s="182"/>
      <c r="Q249" s="182"/>
      <c r="R249" s="182"/>
      <c r="S249" s="175"/>
      <c r="T249" s="171"/>
      <c r="U249" s="176"/>
      <c r="V249" s="177"/>
      <c r="W249" s="178"/>
      <c r="X249" s="179"/>
    </row>
    <row r="250" spans="2:28" ht="15" customHeight="1">
      <c r="B250" s="172"/>
      <c r="C250" s="173"/>
      <c r="D250" s="169"/>
      <c r="E250" s="169"/>
      <c r="F250" s="223"/>
      <c r="G250" s="174"/>
      <c r="H250" s="170"/>
      <c r="I250" s="170"/>
      <c r="J250" s="170"/>
      <c r="K250" s="170"/>
      <c r="L250" s="170"/>
      <c r="M250" s="170"/>
      <c r="N250" s="170"/>
      <c r="O250" s="170"/>
      <c r="P250" s="170"/>
      <c r="Q250" s="170"/>
      <c r="R250" s="170"/>
      <c r="S250" s="175"/>
      <c r="T250" s="171"/>
      <c r="U250" s="176"/>
      <c r="V250" s="177"/>
      <c r="W250" s="178"/>
      <c r="X250" s="179"/>
    </row>
    <row r="251" spans="2:28" ht="15" customHeight="1">
      <c r="B251" s="172"/>
      <c r="C251" s="173"/>
      <c r="D251" s="169"/>
      <c r="E251" s="169"/>
      <c r="F251" s="223"/>
      <c r="G251" s="174"/>
      <c r="H251" s="170"/>
      <c r="I251" s="170"/>
      <c r="J251" s="170"/>
      <c r="K251" s="170"/>
      <c r="L251" s="170"/>
      <c r="M251" s="170"/>
      <c r="N251" s="170"/>
      <c r="O251" s="170"/>
      <c r="P251" s="170"/>
      <c r="Q251" s="170"/>
      <c r="R251" s="170"/>
      <c r="S251" s="175"/>
      <c r="T251" s="171"/>
      <c r="U251" s="176"/>
      <c r="V251" s="177"/>
      <c r="W251" s="178"/>
      <c r="X251" s="179"/>
    </row>
    <row r="252" spans="2:28" ht="15" customHeight="1">
      <c r="B252" s="172"/>
      <c r="C252" s="173"/>
      <c r="D252" s="169"/>
      <c r="E252" s="169"/>
      <c r="F252" s="169"/>
      <c r="G252" s="174"/>
      <c r="H252" s="180"/>
      <c r="I252" s="180"/>
      <c r="J252" s="180"/>
      <c r="K252" s="180"/>
      <c r="L252" s="180"/>
      <c r="M252" s="181"/>
      <c r="N252" s="181"/>
      <c r="O252" s="181"/>
      <c r="P252" s="182"/>
      <c r="Q252" s="182"/>
      <c r="R252" s="182"/>
      <c r="S252" s="175"/>
      <c r="T252" s="171"/>
      <c r="U252" s="176"/>
      <c r="V252" s="177"/>
      <c r="W252" s="178"/>
      <c r="X252" s="179"/>
    </row>
    <row r="253" spans="2:28" ht="15" customHeight="1">
      <c r="B253" s="190" t="s">
        <v>24</v>
      </c>
      <c r="C253" s="191"/>
      <c r="D253" s="192"/>
      <c r="E253" s="192"/>
      <c r="F253" s="192"/>
      <c r="G253" s="193"/>
      <c r="H253" s="194"/>
      <c r="I253" s="194"/>
      <c r="J253" s="194"/>
      <c r="K253" s="194"/>
      <c r="L253" s="194"/>
      <c r="M253" s="194"/>
      <c r="N253" s="194"/>
      <c r="O253" s="194"/>
      <c r="P253" s="194"/>
      <c r="Q253" s="194"/>
      <c r="R253" s="194"/>
      <c r="S253" s="194"/>
      <c r="T253" s="195"/>
      <c r="U253" s="196"/>
      <c r="V253" s="197"/>
      <c r="W253" s="198"/>
      <c r="X253" s="199"/>
    </row>
    <row r="254" spans="2:28" ht="15" customHeight="1">
      <c r="B254" s="148"/>
      <c r="C254" s="148"/>
      <c r="D254" s="148"/>
      <c r="E254" s="148"/>
      <c r="F254" s="148"/>
      <c r="G254" s="154"/>
      <c r="H254" s="154"/>
      <c r="I254" s="154"/>
      <c r="J254" s="154"/>
      <c r="K254" s="154"/>
      <c r="L254" s="154"/>
      <c r="M254" s="154"/>
      <c r="N254" s="154"/>
      <c r="O254" s="154"/>
      <c r="P254" s="154"/>
      <c r="Q254" s="154"/>
      <c r="R254" s="154"/>
      <c r="S254" s="154"/>
      <c r="T254" s="154"/>
      <c r="U254" s="150"/>
      <c r="V254" s="200"/>
      <c r="W254" s="148"/>
      <c r="X254" s="148"/>
    </row>
    <row r="255" spans="2:28" ht="15" customHeight="1">
      <c r="B255" s="148"/>
      <c r="C255" s="148"/>
      <c r="D255" s="148"/>
      <c r="E255" s="148"/>
      <c r="F255" s="148"/>
      <c r="G255" s="149"/>
      <c r="H255" s="149"/>
      <c r="I255" s="149"/>
      <c r="J255" s="149"/>
      <c r="K255" s="149"/>
      <c r="L255" s="149"/>
      <c r="M255" s="149"/>
      <c r="N255" s="149"/>
      <c r="O255" s="149"/>
      <c r="P255" s="149"/>
      <c r="Q255" s="149"/>
      <c r="R255" s="149"/>
      <c r="S255" s="149"/>
      <c r="T255" s="149"/>
      <c r="U255" s="150"/>
      <c r="V255" s="148"/>
      <c r="W255" s="148"/>
      <c r="X255" s="148"/>
      <c r="Z255" s="151"/>
      <c r="AA255" s="151"/>
      <c r="AB255" s="152"/>
    </row>
    <row r="256" spans="2:28" ht="15" customHeight="1">
      <c r="B256" s="153"/>
      <c r="C256" s="148" t="s">
        <v>487</v>
      </c>
      <c r="D256" s="148"/>
      <c r="E256" s="148"/>
      <c r="F256" s="148"/>
      <c r="G256" s="154"/>
      <c r="H256" s="148"/>
      <c r="I256" s="148"/>
      <c r="J256" s="148"/>
      <c r="K256" s="148"/>
      <c r="L256" s="148"/>
      <c r="M256" s="148"/>
      <c r="N256" s="148"/>
      <c r="O256" s="148"/>
      <c r="P256" s="148"/>
      <c r="Q256" s="148"/>
      <c r="R256" s="148"/>
      <c r="S256" s="148"/>
      <c r="T256" s="154"/>
      <c r="U256" s="150"/>
      <c r="V256" s="148"/>
      <c r="W256" s="148"/>
      <c r="X256" s="148"/>
    </row>
    <row r="257" spans="2:24" ht="15" customHeight="1">
      <c r="B257" s="154"/>
      <c r="C257" s="154"/>
      <c r="D257" s="149"/>
      <c r="E257" s="149"/>
      <c r="F257" s="149"/>
      <c r="G257" s="310" t="s">
        <v>25</v>
      </c>
      <c r="H257" s="310"/>
      <c r="I257" s="310"/>
      <c r="J257" s="310"/>
      <c r="K257" s="310"/>
      <c r="L257" s="310"/>
      <c r="M257" s="310"/>
      <c r="N257" s="310"/>
      <c r="O257" s="310"/>
      <c r="P257" s="310"/>
      <c r="Q257" s="310"/>
      <c r="R257" s="310"/>
      <c r="S257" s="156"/>
      <c r="T257" s="156"/>
      <c r="U257" s="157"/>
      <c r="V257" s="158"/>
      <c r="W257" s="159" t="s">
        <v>26</v>
      </c>
      <c r="X257" s="149">
        <f>X203+1</f>
        <v>6</v>
      </c>
    </row>
    <row r="258" spans="2:24" ht="15" customHeight="1">
      <c r="B258" s="160" t="s">
        <v>27</v>
      </c>
      <c r="C258" s="161" t="s">
        <v>28</v>
      </c>
      <c r="D258" s="162"/>
      <c r="E258" s="162"/>
      <c r="F258" s="162"/>
      <c r="G258" s="163" t="s">
        <v>29</v>
      </c>
      <c r="H258" s="164"/>
      <c r="I258" s="164"/>
      <c r="J258" s="164"/>
      <c r="K258" s="164"/>
      <c r="L258" s="164"/>
      <c r="M258" s="164"/>
      <c r="N258" s="164"/>
      <c r="O258" s="165"/>
      <c r="P258" s="165"/>
      <c r="Q258" s="165"/>
      <c r="R258" s="165"/>
      <c r="S258" s="165"/>
      <c r="T258" s="166"/>
      <c r="U258" s="311" t="s">
        <v>30</v>
      </c>
      <c r="V258" s="312"/>
      <c r="W258" s="313" t="s">
        <v>31</v>
      </c>
      <c r="X258" s="314"/>
    </row>
    <row r="259" spans="2:24" ht="15" customHeight="1">
      <c r="B259" s="167"/>
      <c r="C259" s="173" t="s">
        <v>268</v>
      </c>
      <c r="D259" s="169"/>
      <c r="E259" s="169"/>
      <c r="F259" s="169"/>
      <c r="G259" s="174"/>
      <c r="H259" s="170"/>
      <c r="I259" s="170"/>
      <c r="J259" s="170"/>
      <c r="K259" s="170"/>
      <c r="L259" s="170"/>
      <c r="M259" s="170"/>
      <c r="N259" s="170"/>
      <c r="O259" s="170"/>
      <c r="P259" s="170"/>
      <c r="Q259" s="170"/>
      <c r="R259" s="170"/>
      <c r="S259" s="175"/>
      <c r="T259" s="171"/>
      <c r="U259" s="176"/>
      <c r="V259" s="177"/>
      <c r="W259" s="178"/>
      <c r="X259" s="179"/>
    </row>
    <row r="260" spans="2:24" ht="15" customHeight="1">
      <c r="B260" s="172"/>
      <c r="C260" s="173" t="s">
        <v>143</v>
      </c>
      <c r="D260" s="169" t="s">
        <v>269</v>
      </c>
      <c r="E260" s="169" t="s">
        <v>270</v>
      </c>
      <c r="F260" s="169" t="s">
        <v>214</v>
      </c>
      <c r="G260" s="174" t="s">
        <v>271</v>
      </c>
      <c r="H260" s="170"/>
      <c r="I260" s="170"/>
      <c r="J260" s="170"/>
      <c r="K260" s="170"/>
      <c r="L260" s="170"/>
      <c r="M260" s="170"/>
      <c r="N260" s="170"/>
      <c r="O260" s="170"/>
      <c r="P260" s="170"/>
      <c r="Q260" s="170"/>
      <c r="R260" s="170"/>
      <c r="S260" s="175"/>
      <c r="T260" s="171"/>
      <c r="U260" s="176">
        <f t="shared" ref="U260:U269" si="6">ROUND(数式回答,2)</f>
        <v>19.940000000000001</v>
      </c>
      <c r="V260" s="177"/>
      <c r="W260" s="178"/>
      <c r="X260" s="179"/>
    </row>
    <row r="261" spans="2:24" ht="15" customHeight="1">
      <c r="B261" s="172"/>
      <c r="C261" s="173"/>
      <c r="D261" s="169"/>
      <c r="E261" s="169"/>
      <c r="F261" s="169"/>
      <c r="G261" s="174" t="s">
        <v>272</v>
      </c>
      <c r="H261" s="180"/>
      <c r="I261" s="180"/>
      <c r="J261" s="180"/>
      <c r="K261" s="180"/>
      <c r="L261" s="180"/>
      <c r="M261" s="181"/>
      <c r="N261" s="181"/>
      <c r="O261" s="181"/>
      <c r="P261" s="182"/>
      <c r="Q261" s="182"/>
      <c r="R261" s="182"/>
      <c r="S261" s="175"/>
      <c r="T261" s="171"/>
      <c r="U261" s="176">
        <f t="shared" si="6"/>
        <v>1.6</v>
      </c>
      <c r="V261" s="177"/>
      <c r="W261" s="178"/>
      <c r="X261" s="179"/>
    </row>
    <row r="262" spans="2:24" ht="15" customHeight="1">
      <c r="B262" s="172"/>
      <c r="C262" s="173"/>
      <c r="D262" s="223"/>
      <c r="E262" s="169"/>
      <c r="F262" s="223" t="s">
        <v>273</v>
      </c>
      <c r="G262" s="174" t="s">
        <v>274</v>
      </c>
      <c r="H262" s="170"/>
      <c r="I262" s="170"/>
      <c r="J262" s="170"/>
      <c r="K262" s="170"/>
      <c r="L262" s="170"/>
      <c r="M262" s="170"/>
      <c r="N262" s="170"/>
      <c r="O262" s="170"/>
      <c r="P262" s="170"/>
      <c r="Q262" s="170"/>
      <c r="R262" s="170"/>
      <c r="S262" s="175"/>
      <c r="T262" s="171"/>
      <c r="U262" s="176">
        <f t="shared" si="6"/>
        <v>29.19</v>
      </c>
      <c r="V262" s="177"/>
      <c r="W262" s="178"/>
      <c r="X262" s="179"/>
    </row>
    <row r="263" spans="2:24" ht="15" customHeight="1">
      <c r="B263" s="172"/>
      <c r="C263" s="173"/>
      <c r="D263" s="169"/>
      <c r="E263" s="169"/>
      <c r="F263" s="223" t="s">
        <v>216</v>
      </c>
      <c r="G263" s="174" t="s">
        <v>275</v>
      </c>
      <c r="H263" s="170"/>
      <c r="I263" s="170"/>
      <c r="J263" s="170"/>
      <c r="K263" s="170"/>
      <c r="L263" s="170"/>
      <c r="M263" s="170"/>
      <c r="N263" s="170"/>
      <c r="O263" s="170"/>
      <c r="P263" s="170"/>
      <c r="Q263" s="170"/>
      <c r="R263" s="170"/>
      <c r="S263" s="175"/>
      <c r="T263" s="171"/>
      <c r="U263" s="176">
        <f t="shared" si="6"/>
        <v>6.4</v>
      </c>
      <c r="V263" s="177"/>
      <c r="W263" s="178"/>
      <c r="X263" s="179"/>
    </row>
    <row r="264" spans="2:24" ht="15" customHeight="1">
      <c r="B264" s="172"/>
      <c r="C264" s="173"/>
      <c r="D264" s="169"/>
      <c r="E264" s="169" t="s">
        <v>276</v>
      </c>
      <c r="F264" s="223"/>
      <c r="G264" s="174" t="s">
        <v>277</v>
      </c>
      <c r="H264" s="170"/>
      <c r="I264" s="170"/>
      <c r="J264" s="170"/>
      <c r="K264" s="170"/>
      <c r="L264" s="170"/>
      <c r="M264" s="170"/>
      <c r="N264" s="170"/>
      <c r="O264" s="170"/>
      <c r="P264" s="170"/>
      <c r="Q264" s="170"/>
      <c r="R264" s="170"/>
      <c r="S264" s="175"/>
      <c r="T264" s="171"/>
      <c r="U264" s="176">
        <f t="shared" si="6"/>
        <v>4.25</v>
      </c>
      <c r="V264" s="177"/>
      <c r="W264" s="178"/>
      <c r="X264" s="179"/>
    </row>
    <row r="265" spans="2:24" ht="15" customHeight="1">
      <c r="B265" s="172"/>
      <c r="C265" s="173"/>
      <c r="D265" s="169"/>
      <c r="E265" s="169" t="s">
        <v>51</v>
      </c>
      <c r="F265" s="223"/>
      <c r="G265" s="174" t="s">
        <v>278</v>
      </c>
      <c r="H265" s="170"/>
      <c r="I265" s="170"/>
      <c r="J265" s="170"/>
      <c r="K265" s="170"/>
      <c r="L265" s="170"/>
      <c r="M265" s="170"/>
      <c r="N265" s="170"/>
      <c r="O265" s="170"/>
      <c r="P265" s="170"/>
      <c r="Q265" s="170"/>
      <c r="R265" s="170"/>
      <c r="S265" s="175"/>
      <c r="T265" s="171"/>
      <c r="U265" s="176">
        <f t="shared" si="6"/>
        <v>25.13</v>
      </c>
      <c r="V265" s="177"/>
      <c r="W265" s="178"/>
      <c r="X265" s="179"/>
    </row>
    <row r="266" spans="2:24" ht="15" customHeight="1">
      <c r="B266" s="172"/>
      <c r="C266" s="173"/>
      <c r="D266" s="169"/>
      <c r="E266" s="169" t="s">
        <v>279</v>
      </c>
      <c r="F266" s="169"/>
      <c r="G266" s="174" t="s">
        <v>289</v>
      </c>
      <c r="H266" s="180"/>
      <c r="I266" s="180"/>
      <c r="J266" s="180"/>
      <c r="K266" s="180"/>
      <c r="L266" s="180"/>
      <c r="M266" s="181"/>
      <c r="N266" s="181"/>
      <c r="O266" s="181"/>
      <c r="P266" s="182"/>
      <c r="Q266" s="182"/>
      <c r="R266" s="182"/>
      <c r="S266" s="175"/>
      <c r="T266" s="171"/>
      <c r="U266" s="176">
        <f t="shared" si="6"/>
        <v>23.05</v>
      </c>
      <c r="V266" s="177"/>
      <c r="W266" s="178"/>
      <c r="X266" s="179"/>
    </row>
    <row r="267" spans="2:24" ht="15" customHeight="1">
      <c r="B267" s="172"/>
      <c r="C267" s="173"/>
      <c r="D267" s="223"/>
      <c r="E267" s="169" t="s">
        <v>292</v>
      </c>
      <c r="F267" s="169"/>
      <c r="G267" s="174" t="s">
        <v>293</v>
      </c>
      <c r="H267" s="180"/>
      <c r="I267" s="180"/>
      <c r="J267" s="180"/>
      <c r="K267" s="180"/>
      <c r="L267" s="180"/>
      <c r="M267" s="181"/>
      <c r="N267" s="181"/>
      <c r="O267" s="181"/>
      <c r="P267" s="182"/>
      <c r="Q267" s="182"/>
      <c r="R267" s="182"/>
      <c r="S267" s="175"/>
      <c r="T267" s="171"/>
      <c r="U267" s="176">
        <f t="shared" si="6"/>
        <v>13.71</v>
      </c>
      <c r="V267" s="177"/>
      <c r="W267" s="178"/>
      <c r="X267" s="179"/>
    </row>
    <row r="268" spans="2:24" ht="15" customHeight="1">
      <c r="B268" s="172"/>
      <c r="C268" s="173"/>
      <c r="D268" s="223"/>
      <c r="E268" s="169"/>
      <c r="F268" s="169"/>
      <c r="G268" s="174" t="s">
        <v>294</v>
      </c>
      <c r="H268" s="180"/>
      <c r="I268" s="180"/>
      <c r="J268" s="180"/>
      <c r="K268" s="180"/>
      <c r="L268" s="180"/>
      <c r="M268" s="181"/>
      <c r="N268" s="181"/>
      <c r="O268" s="181"/>
      <c r="P268" s="182"/>
      <c r="Q268" s="182"/>
      <c r="R268" s="182"/>
      <c r="S268" s="175"/>
      <c r="T268" s="171"/>
      <c r="U268" s="176">
        <f t="shared" si="6"/>
        <v>12.03</v>
      </c>
      <c r="V268" s="177"/>
      <c r="W268" s="178"/>
      <c r="X268" s="179"/>
    </row>
    <row r="269" spans="2:24" ht="15" customHeight="1">
      <c r="B269" s="172"/>
      <c r="C269" s="173"/>
      <c r="D269" s="169"/>
      <c r="E269" s="169"/>
      <c r="F269" s="169"/>
      <c r="G269" s="174" t="s">
        <v>295</v>
      </c>
      <c r="H269" s="180"/>
      <c r="I269" s="180"/>
      <c r="J269" s="180"/>
      <c r="K269" s="180"/>
      <c r="L269" s="180"/>
      <c r="M269" s="181"/>
      <c r="N269" s="181"/>
      <c r="O269" s="181"/>
      <c r="P269" s="182"/>
      <c r="Q269" s="182"/>
      <c r="R269" s="182"/>
      <c r="S269" s="175"/>
      <c r="T269" s="171"/>
      <c r="U269" s="176">
        <f t="shared" si="6"/>
        <v>35.81</v>
      </c>
      <c r="V269" s="177"/>
      <c r="W269" s="178"/>
      <c r="X269" s="179"/>
    </row>
    <row r="270" spans="2:24" ht="15" customHeight="1">
      <c r="B270" s="172"/>
      <c r="C270" s="173"/>
      <c r="D270" s="223"/>
      <c r="E270" s="169"/>
      <c r="F270" s="169"/>
      <c r="G270" s="174"/>
      <c r="H270" s="180"/>
      <c r="I270" s="180"/>
      <c r="J270" s="180"/>
      <c r="K270" s="180"/>
      <c r="L270" s="180"/>
      <c r="M270" s="181"/>
      <c r="N270" s="181"/>
      <c r="O270" s="181"/>
      <c r="P270" s="182"/>
      <c r="Q270" s="182"/>
      <c r="R270" s="182"/>
      <c r="S270" s="175" t="s">
        <v>32</v>
      </c>
      <c r="T270" s="171"/>
      <c r="U270" s="176">
        <f>SUM(U259:U269)</f>
        <v>171.11</v>
      </c>
      <c r="V270" s="177" t="s">
        <v>35</v>
      </c>
      <c r="W270" s="178">
        <f>ROUND(U270,0)</f>
        <v>171</v>
      </c>
      <c r="X270" s="179" t="s">
        <v>35</v>
      </c>
    </row>
    <row r="271" spans="2:24" ht="15" customHeight="1">
      <c r="B271" s="172"/>
      <c r="C271" s="173"/>
      <c r="D271" s="169"/>
      <c r="E271" s="169"/>
      <c r="F271" s="169"/>
      <c r="G271" s="174"/>
      <c r="H271" s="180"/>
      <c r="I271" s="180"/>
      <c r="J271" s="180"/>
      <c r="K271" s="180"/>
      <c r="L271" s="180"/>
      <c r="M271" s="181"/>
      <c r="N271" s="181"/>
      <c r="O271" s="181"/>
      <c r="P271" s="182"/>
      <c r="Q271" s="182"/>
      <c r="R271" s="182"/>
      <c r="S271" s="175"/>
      <c r="T271" s="171"/>
      <c r="U271" s="176"/>
      <c r="V271" s="177"/>
      <c r="W271" s="178"/>
      <c r="X271" s="179"/>
    </row>
    <row r="272" spans="2:24" ht="15" customHeight="1">
      <c r="B272" s="172"/>
      <c r="C272" s="173" t="s">
        <v>449</v>
      </c>
      <c r="D272" s="223" t="s">
        <v>450</v>
      </c>
      <c r="E272" s="169"/>
      <c r="F272" s="223"/>
      <c r="G272" s="174">
        <f>W270</f>
        <v>171</v>
      </c>
      <c r="H272" s="170"/>
      <c r="I272" s="170"/>
      <c r="J272" s="170"/>
      <c r="K272" s="170"/>
      <c r="L272" s="170"/>
      <c r="M272" s="170"/>
      <c r="N272" s="170"/>
      <c r="O272" s="170"/>
      <c r="P272" s="170"/>
      <c r="Q272" s="170"/>
      <c r="R272" s="170"/>
      <c r="S272" s="175" t="s">
        <v>32</v>
      </c>
      <c r="T272" s="171"/>
      <c r="U272" s="176">
        <f>ROUND(数式回答,2)</f>
        <v>171</v>
      </c>
      <c r="V272" s="177" t="s">
        <v>35</v>
      </c>
      <c r="W272" s="178">
        <f>ROUND(U272,0)</f>
        <v>171</v>
      </c>
      <c r="X272" s="179" t="s">
        <v>35</v>
      </c>
    </row>
    <row r="273" spans="2:24" ht="15" customHeight="1">
      <c r="B273" s="186"/>
      <c r="C273" s="173"/>
      <c r="D273" s="169"/>
      <c r="E273" s="169"/>
      <c r="F273" s="169"/>
      <c r="G273" s="174"/>
      <c r="H273" s="170"/>
      <c r="I273" s="170"/>
      <c r="J273" s="170"/>
      <c r="K273" s="170"/>
      <c r="L273" s="170"/>
      <c r="M273" s="170"/>
      <c r="N273" s="170"/>
      <c r="O273" s="170"/>
      <c r="P273" s="170"/>
      <c r="Q273" s="170"/>
      <c r="R273" s="170"/>
      <c r="S273" s="175"/>
      <c r="T273" s="171"/>
      <c r="U273" s="176"/>
      <c r="V273" s="177"/>
      <c r="W273" s="178"/>
      <c r="X273" s="179"/>
    </row>
    <row r="274" spans="2:24" ht="15" customHeight="1">
      <c r="B274" s="186"/>
      <c r="C274" s="173" t="s">
        <v>280</v>
      </c>
      <c r="D274" s="169"/>
      <c r="E274" s="169"/>
      <c r="F274" s="223"/>
      <c r="G274" s="174"/>
      <c r="H274" s="170"/>
      <c r="I274" s="170"/>
      <c r="J274" s="170"/>
      <c r="K274" s="170"/>
      <c r="L274" s="170"/>
      <c r="M274" s="170"/>
      <c r="N274" s="170"/>
      <c r="O274" s="170"/>
      <c r="P274" s="170"/>
      <c r="Q274" s="170"/>
      <c r="R274" s="170"/>
      <c r="S274" s="175"/>
      <c r="T274" s="171"/>
      <c r="U274" s="176"/>
      <c r="V274" s="177"/>
      <c r="W274" s="178"/>
      <c r="X274" s="179"/>
    </row>
    <row r="275" spans="2:24" ht="15" customHeight="1">
      <c r="B275" s="186"/>
      <c r="C275" s="173" t="s">
        <v>143</v>
      </c>
      <c r="D275" s="169" t="s">
        <v>281</v>
      </c>
      <c r="E275" s="169" t="s">
        <v>284</v>
      </c>
      <c r="F275" s="169"/>
      <c r="G275" s="174" t="s">
        <v>286</v>
      </c>
      <c r="H275" s="180"/>
      <c r="I275" s="180"/>
      <c r="J275" s="180"/>
      <c r="K275" s="180"/>
      <c r="L275" s="180"/>
      <c r="M275" s="181"/>
      <c r="N275" s="181"/>
      <c r="O275" s="181"/>
      <c r="P275" s="182"/>
      <c r="Q275" s="182"/>
      <c r="R275" s="182"/>
      <c r="S275" s="175"/>
      <c r="T275" s="171"/>
      <c r="U275" s="176">
        <f>ROUND(数式回答,2)</f>
        <v>47.73</v>
      </c>
      <c r="V275" s="177"/>
      <c r="W275" s="178"/>
      <c r="X275" s="179"/>
    </row>
    <row r="276" spans="2:24" ht="15" customHeight="1">
      <c r="B276" s="187"/>
      <c r="C276" s="173"/>
      <c r="D276" s="169"/>
      <c r="E276" s="169"/>
      <c r="F276" s="169"/>
      <c r="G276" s="174" t="s">
        <v>290</v>
      </c>
      <c r="H276" s="180"/>
      <c r="I276" s="180"/>
      <c r="J276" s="180"/>
      <c r="K276" s="180"/>
      <c r="L276" s="180"/>
      <c r="M276" s="181"/>
      <c r="N276" s="181"/>
      <c r="O276" s="181"/>
      <c r="P276" s="182"/>
      <c r="Q276" s="182"/>
      <c r="R276" s="182"/>
      <c r="S276" s="175"/>
      <c r="T276" s="171"/>
      <c r="U276" s="176">
        <f>ROUND(数式回答,2)</f>
        <v>40.04</v>
      </c>
      <c r="V276" s="177"/>
      <c r="W276" s="178"/>
      <c r="X276" s="179"/>
    </row>
    <row r="277" spans="2:24" ht="15" customHeight="1">
      <c r="B277" s="187"/>
      <c r="C277" s="224"/>
      <c r="D277" s="231"/>
      <c r="E277" s="231"/>
      <c r="F277" s="169"/>
      <c r="G277" s="174" t="s">
        <v>291</v>
      </c>
      <c r="H277" s="180"/>
      <c r="I277" s="180"/>
      <c r="J277" s="180"/>
      <c r="K277" s="180"/>
      <c r="L277" s="180"/>
      <c r="M277" s="181"/>
      <c r="N277" s="181"/>
      <c r="O277" s="181"/>
      <c r="P277" s="182"/>
      <c r="Q277" s="182"/>
      <c r="R277" s="182"/>
      <c r="S277" s="175"/>
      <c r="T277" s="171"/>
      <c r="U277" s="176">
        <f>ROUND(数式回答,2)</f>
        <v>43.36</v>
      </c>
      <c r="V277" s="177"/>
      <c r="W277" s="178"/>
      <c r="X277" s="179"/>
    </row>
    <row r="278" spans="2:24" ht="15" customHeight="1">
      <c r="B278" s="187"/>
      <c r="C278" s="173"/>
      <c r="D278" s="233"/>
      <c r="E278" s="231"/>
      <c r="F278" s="169"/>
      <c r="G278" s="174"/>
      <c r="H278" s="170"/>
      <c r="I278" s="170"/>
      <c r="J278" s="170"/>
      <c r="K278" s="170"/>
      <c r="L278" s="170"/>
      <c r="M278" s="170"/>
      <c r="N278" s="170"/>
      <c r="O278" s="170"/>
      <c r="P278" s="170"/>
      <c r="Q278" s="170"/>
      <c r="R278" s="170"/>
      <c r="S278" s="175" t="s">
        <v>32</v>
      </c>
      <c r="T278" s="171"/>
      <c r="U278" s="176">
        <f>SUM(U273:U277)</f>
        <v>131.13</v>
      </c>
      <c r="V278" s="177" t="s">
        <v>35</v>
      </c>
      <c r="W278" s="178">
        <f>ROUND(U278,0)</f>
        <v>131</v>
      </c>
      <c r="X278" s="179" t="s">
        <v>35</v>
      </c>
    </row>
    <row r="279" spans="2:24" ht="15" customHeight="1">
      <c r="B279" s="187"/>
      <c r="C279" s="173"/>
      <c r="D279" s="232"/>
      <c r="E279" s="169"/>
      <c r="F279" s="223"/>
      <c r="G279" s="174"/>
      <c r="H279" s="180"/>
      <c r="I279" s="180"/>
      <c r="J279" s="180"/>
      <c r="K279" s="180"/>
      <c r="L279" s="180"/>
      <c r="M279" s="181"/>
      <c r="N279" s="181"/>
      <c r="O279" s="181"/>
      <c r="P279" s="182"/>
      <c r="Q279" s="182"/>
      <c r="R279" s="182"/>
      <c r="S279" s="175"/>
      <c r="T279" s="171"/>
      <c r="U279" s="176"/>
      <c r="V279" s="177"/>
      <c r="W279" s="178"/>
      <c r="X279" s="179"/>
    </row>
    <row r="280" spans="2:24" ht="15" customHeight="1">
      <c r="B280" s="187"/>
      <c r="C280" s="173"/>
      <c r="D280" s="233"/>
      <c r="E280" s="231" t="s">
        <v>285</v>
      </c>
      <c r="F280" s="169"/>
      <c r="G280" s="174" t="s">
        <v>288</v>
      </c>
      <c r="H280" s="170"/>
      <c r="I280" s="170"/>
      <c r="J280" s="170"/>
      <c r="K280" s="170"/>
      <c r="L280" s="170"/>
      <c r="M280" s="170"/>
      <c r="N280" s="170"/>
      <c r="O280" s="170"/>
      <c r="P280" s="170"/>
      <c r="Q280" s="170"/>
      <c r="R280" s="170"/>
      <c r="S280" s="175"/>
      <c r="T280" s="171"/>
      <c r="U280" s="176">
        <f>ROUND(数式回答,2)</f>
        <v>82.24</v>
      </c>
      <c r="V280" s="177"/>
      <c r="W280" s="178"/>
      <c r="X280" s="179"/>
    </row>
    <row r="281" spans="2:24" ht="15" customHeight="1">
      <c r="B281" s="187"/>
      <c r="C281" s="173"/>
      <c r="D281" s="232"/>
      <c r="E281" s="169"/>
      <c r="F281" s="223"/>
      <c r="G281" s="174"/>
      <c r="H281" s="180"/>
      <c r="I281" s="180"/>
      <c r="J281" s="180"/>
      <c r="K281" s="180"/>
      <c r="L281" s="180"/>
      <c r="M281" s="181"/>
      <c r="N281" s="181"/>
      <c r="O281" s="181"/>
      <c r="P281" s="182"/>
      <c r="Q281" s="182"/>
      <c r="R281" s="182"/>
      <c r="S281" s="175" t="s">
        <v>32</v>
      </c>
      <c r="T281" s="171"/>
      <c r="U281" s="176">
        <f>SUM(U280)</f>
        <v>82.24</v>
      </c>
      <c r="V281" s="177" t="s">
        <v>35</v>
      </c>
      <c r="W281" s="178">
        <f>ROUND(U281,1)</f>
        <v>82.2</v>
      </c>
      <c r="X281" s="179" t="s">
        <v>35</v>
      </c>
    </row>
    <row r="282" spans="2:24" ht="15" customHeight="1">
      <c r="B282" s="172"/>
      <c r="C282" s="173"/>
      <c r="D282" s="169"/>
      <c r="E282" s="169"/>
      <c r="F282" s="223"/>
      <c r="G282" s="174"/>
      <c r="H282" s="180"/>
      <c r="I282" s="180"/>
      <c r="J282" s="180"/>
      <c r="K282" s="180"/>
      <c r="L282" s="180"/>
      <c r="M282" s="181"/>
      <c r="N282" s="181"/>
      <c r="O282" s="181"/>
      <c r="P282" s="182"/>
      <c r="Q282" s="182"/>
      <c r="R282" s="182"/>
      <c r="S282" s="175"/>
      <c r="T282" s="171"/>
      <c r="U282" s="176"/>
      <c r="V282" s="177"/>
      <c r="W282" s="178"/>
      <c r="X282" s="179"/>
    </row>
    <row r="283" spans="2:24" ht="15" customHeight="1">
      <c r="B283" s="172"/>
      <c r="C283" s="224" t="s">
        <v>282</v>
      </c>
      <c r="D283" s="231" t="s">
        <v>283</v>
      </c>
      <c r="E283" s="169"/>
      <c r="F283" s="169"/>
      <c r="G283" s="174" t="s">
        <v>445</v>
      </c>
      <c r="H283" s="170"/>
      <c r="I283" s="170"/>
      <c r="J283" s="170"/>
      <c r="K283" s="170"/>
      <c r="L283" s="170"/>
      <c r="M283" s="170"/>
      <c r="N283" s="170"/>
      <c r="O283" s="170"/>
      <c r="P283" s="170"/>
      <c r="Q283" s="170"/>
      <c r="R283" s="170"/>
      <c r="S283" s="175" t="s">
        <v>32</v>
      </c>
      <c r="T283" s="171"/>
      <c r="U283" s="176">
        <f>ROUND(数式回答,2)</f>
        <v>213.2</v>
      </c>
      <c r="V283" s="177" t="s">
        <v>35</v>
      </c>
      <c r="W283" s="178">
        <f>ROUND(U283,0)</f>
        <v>213</v>
      </c>
      <c r="X283" s="179" t="s">
        <v>35</v>
      </c>
    </row>
    <row r="284" spans="2:24" ht="15" customHeight="1">
      <c r="B284" s="172"/>
      <c r="C284" s="173"/>
      <c r="D284" s="169"/>
      <c r="E284" s="169"/>
      <c r="F284" s="223"/>
      <c r="G284" s="174"/>
      <c r="H284" s="170"/>
      <c r="I284" s="170"/>
      <c r="J284" s="170"/>
      <c r="K284" s="170"/>
      <c r="L284" s="170"/>
      <c r="M284" s="170"/>
      <c r="N284" s="170"/>
      <c r="O284" s="170"/>
      <c r="P284" s="170"/>
      <c r="Q284" s="170"/>
      <c r="R284" s="170"/>
      <c r="S284" s="175"/>
      <c r="T284" s="171"/>
      <c r="U284" s="176"/>
      <c r="V284" s="177"/>
      <c r="W284" s="178"/>
      <c r="X284" s="179"/>
    </row>
    <row r="285" spans="2:24" ht="15" customHeight="1">
      <c r="B285" s="172"/>
      <c r="C285" s="173" t="s">
        <v>296</v>
      </c>
      <c r="D285" s="169"/>
      <c r="E285" s="169"/>
      <c r="F285" s="169"/>
      <c r="G285" s="174"/>
      <c r="H285" s="180"/>
      <c r="I285" s="180"/>
      <c r="J285" s="180"/>
      <c r="K285" s="180"/>
      <c r="L285" s="180"/>
      <c r="M285" s="181"/>
      <c r="N285" s="181"/>
      <c r="O285" s="181"/>
      <c r="P285" s="182"/>
      <c r="Q285" s="182"/>
      <c r="R285" s="182"/>
      <c r="S285" s="175"/>
      <c r="T285" s="171"/>
      <c r="U285" s="176"/>
      <c r="V285" s="177"/>
      <c r="W285" s="178"/>
      <c r="X285" s="179"/>
    </row>
    <row r="286" spans="2:24" ht="15" customHeight="1">
      <c r="B286" s="172"/>
      <c r="C286" s="224" t="s">
        <v>297</v>
      </c>
      <c r="D286" s="234"/>
      <c r="E286" s="169"/>
      <c r="F286" s="169"/>
      <c r="G286" s="174" t="s">
        <v>298</v>
      </c>
      <c r="H286" s="180"/>
      <c r="I286" s="180"/>
      <c r="J286" s="180"/>
      <c r="K286" s="180"/>
      <c r="L286" s="180"/>
      <c r="M286" s="181"/>
      <c r="N286" s="181"/>
      <c r="O286" s="181"/>
      <c r="P286" s="182"/>
      <c r="Q286" s="182"/>
      <c r="R286" s="182"/>
      <c r="S286" s="175" t="s">
        <v>32</v>
      </c>
      <c r="T286" s="171"/>
      <c r="U286" s="176">
        <f>ROUND(数式回答,2)</f>
        <v>5.53</v>
      </c>
      <c r="V286" s="177" t="s">
        <v>35</v>
      </c>
      <c r="W286" s="178">
        <f>ROUND(U286,1)</f>
        <v>5.5</v>
      </c>
      <c r="X286" s="179" t="s">
        <v>35</v>
      </c>
    </row>
    <row r="287" spans="2:24" ht="15" customHeight="1">
      <c r="B287" s="172"/>
      <c r="C287" s="173" t="s">
        <v>299</v>
      </c>
      <c r="D287" s="223" t="s">
        <v>300</v>
      </c>
      <c r="E287" s="169"/>
      <c r="F287" s="232"/>
      <c r="G287" s="174"/>
      <c r="H287" s="180"/>
      <c r="I287" s="180"/>
      <c r="J287" s="180"/>
      <c r="K287" s="180"/>
      <c r="L287" s="180"/>
      <c r="M287" s="181"/>
      <c r="N287" s="181"/>
      <c r="O287" s="181"/>
      <c r="P287" s="182"/>
      <c r="Q287" s="182"/>
      <c r="R287" s="182"/>
      <c r="S287" s="175"/>
      <c r="T287" s="171"/>
      <c r="U287" s="176"/>
      <c r="V287" s="177"/>
      <c r="W287" s="178"/>
      <c r="X287" s="179"/>
    </row>
    <row r="288" spans="2:24" ht="15" customHeight="1">
      <c r="B288" s="172"/>
      <c r="C288" s="173" t="s">
        <v>301</v>
      </c>
      <c r="D288" s="169" t="s">
        <v>302</v>
      </c>
      <c r="E288" s="169"/>
      <c r="F288" s="232"/>
      <c r="G288" s="174"/>
      <c r="H288" s="180"/>
      <c r="I288" s="180"/>
      <c r="J288" s="180"/>
      <c r="K288" s="180"/>
      <c r="L288" s="180"/>
      <c r="M288" s="181"/>
      <c r="N288" s="181"/>
      <c r="O288" s="181"/>
      <c r="P288" s="182"/>
      <c r="Q288" s="182"/>
      <c r="R288" s="182"/>
      <c r="S288" s="175"/>
      <c r="T288" s="171"/>
      <c r="U288" s="176"/>
      <c r="V288" s="177"/>
      <c r="W288" s="178"/>
      <c r="X288" s="179"/>
    </row>
    <row r="289" spans="2:24" ht="15" customHeight="1">
      <c r="B289" s="172"/>
      <c r="C289" s="173" t="s">
        <v>303</v>
      </c>
      <c r="D289" s="169"/>
      <c r="E289" s="173"/>
      <c r="F289" s="232"/>
      <c r="G289" s="174"/>
      <c r="H289" s="180"/>
      <c r="I289" s="180"/>
      <c r="J289" s="180"/>
      <c r="K289" s="180"/>
      <c r="L289" s="180"/>
      <c r="M289" s="181"/>
      <c r="N289" s="181"/>
      <c r="O289" s="181"/>
      <c r="P289" s="182"/>
      <c r="Q289" s="182"/>
      <c r="R289" s="182"/>
      <c r="S289" s="175"/>
      <c r="T289" s="171"/>
      <c r="U289" s="176"/>
      <c r="V289" s="177"/>
      <c r="W289" s="178"/>
      <c r="X289" s="179"/>
    </row>
    <row r="290" spans="2:24" ht="15" customHeight="1">
      <c r="B290" s="172"/>
      <c r="C290" s="173"/>
      <c r="D290" s="169"/>
      <c r="E290" s="173"/>
      <c r="F290" s="231"/>
      <c r="G290" s="174"/>
      <c r="H290" s="180"/>
      <c r="I290" s="180"/>
      <c r="J290" s="180"/>
      <c r="K290" s="180"/>
      <c r="L290" s="180"/>
      <c r="M290" s="181"/>
      <c r="N290" s="181"/>
      <c r="O290" s="181"/>
      <c r="P290" s="182"/>
      <c r="Q290" s="182"/>
      <c r="R290" s="182"/>
      <c r="S290" s="175"/>
      <c r="T290" s="171"/>
      <c r="U290" s="176"/>
      <c r="V290" s="177"/>
      <c r="W290" s="178"/>
      <c r="X290" s="179"/>
    </row>
    <row r="291" spans="2:24" ht="15" customHeight="1">
      <c r="B291" s="281" t="s">
        <v>307</v>
      </c>
      <c r="C291" s="168" t="s">
        <v>308</v>
      </c>
      <c r="D291" s="169"/>
      <c r="E291" s="169"/>
      <c r="F291" s="233"/>
      <c r="G291" s="174"/>
      <c r="H291" s="180"/>
      <c r="I291" s="180"/>
      <c r="J291" s="180"/>
      <c r="K291" s="180"/>
      <c r="L291" s="180"/>
      <c r="M291" s="181"/>
      <c r="N291" s="181"/>
      <c r="O291" s="181"/>
      <c r="P291" s="182"/>
      <c r="Q291" s="182"/>
      <c r="R291" s="182"/>
      <c r="S291" s="175"/>
      <c r="T291" s="171"/>
      <c r="U291" s="176"/>
      <c r="V291" s="177"/>
      <c r="W291" s="178"/>
      <c r="X291" s="179"/>
    </row>
    <row r="292" spans="2:24" ht="15" customHeight="1">
      <c r="B292" s="187"/>
      <c r="C292" s="169" t="s">
        <v>315</v>
      </c>
      <c r="D292" s="223" t="s">
        <v>316</v>
      </c>
      <c r="E292" s="169" t="s">
        <v>321</v>
      </c>
      <c r="F292" s="232"/>
      <c r="G292" s="174" t="s">
        <v>331</v>
      </c>
      <c r="H292" s="170"/>
      <c r="I292" s="170"/>
      <c r="J292" s="170"/>
      <c r="K292" s="170"/>
      <c r="L292" s="170"/>
      <c r="M292" s="170"/>
      <c r="N292" s="170"/>
      <c r="O292" s="170"/>
      <c r="P292" s="170"/>
      <c r="Q292" s="170"/>
      <c r="R292" s="170"/>
      <c r="S292" s="175"/>
      <c r="T292" s="171"/>
      <c r="U292" s="176">
        <f>ROUND(数式回答,2)</f>
        <v>205.51</v>
      </c>
      <c r="V292" s="177"/>
      <c r="W292" s="178"/>
      <c r="X292" s="179"/>
    </row>
    <row r="293" spans="2:24" ht="15" customHeight="1">
      <c r="B293" s="172"/>
      <c r="C293" s="173" t="s">
        <v>317</v>
      </c>
      <c r="D293" s="169" t="s">
        <v>318</v>
      </c>
      <c r="E293" s="169" t="s">
        <v>322</v>
      </c>
      <c r="F293" s="169"/>
      <c r="G293" s="188" t="s">
        <v>332</v>
      </c>
      <c r="H293" s="170"/>
      <c r="I293" s="170"/>
      <c r="J293" s="170"/>
      <c r="K293" s="170"/>
      <c r="L293" s="170"/>
      <c r="M293" s="170"/>
      <c r="N293" s="170"/>
      <c r="O293" s="170"/>
      <c r="P293" s="170"/>
      <c r="Q293" s="170"/>
      <c r="R293" s="170"/>
      <c r="S293" s="175"/>
      <c r="T293" s="171"/>
      <c r="U293" s="176">
        <f>ROUND(数式回答,2)</f>
        <v>22.94</v>
      </c>
      <c r="V293" s="177"/>
      <c r="W293" s="178"/>
      <c r="X293" s="179"/>
    </row>
    <row r="294" spans="2:24" ht="15" customHeight="1">
      <c r="B294" s="172"/>
      <c r="C294" s="173" t="s">
        <v>319</v>
      </c>
      <c r="D294" s="169" t="s">
        <v>320</v>
      </c>
      <c r="E294" s="169"/>
      <c r="F294" s="169"/>
      <c r="G294" s="188"/>
      <c r="H294" s="170"/>
      <c r="I294" s="170"/>
      <c r="J294" s="170"/>
      <c r="K294" s="170"/>
      <c r="L294" s="170"/>
      <c r="M294" s="170"/>
      <c r="N294" s="170"/>
      <c r="O294" s="170"/>
      <c r="P294" s="170"/>
      <c r="Q294" s="170"/>
      <c r="R294" s="170"/>
      <c r="S294" s="175" t="s">
        <v>32</v>
      </c>
      <c r="T294" s="171"/>
      <c r="U294" s="176">
        <f>SUM(U292:U293)</f>
        <v>228.45</v>
      </c>
      <c r="V294" s="177" t="s">
        <v>35</v>
      </c>
      <c r="W294" s="178">
        <f>ROUND(U294,0)</f>
        <v>228</v>
      </c>
      <c r="X294" s="179" t="s">
        <v>35</v>
      </c>
    </row>
    <row r="295" spans="2:24" ht="15" customHeight="1">
      <c r="B295" s="172"/>
      <c r="C295" s="173"/>
      <c r="D295" s="169"/>
      <c r="E295" s="169"/>
      <c r="F295" s="169"/>
      <c r="G295" s="174"/>
      <c r="H295" s="180"/>
      <c r="I295" s="180"/>
      <c r="J295" s="180"/>
      <c r="K295" s="180"/>
      <c r="L295" s="180"/>
      <c r="M295" s="181"/>
      <c r="N295" s="181"/>
      <c r="O295" s="181"/>
      <c r="P295" s="182"/>
      <c r="Q295" s="182"/>
      <c r="R295" s="182"/>
      <c r="S295" s="182"/>
      <c r="T295" s="183"/>
      <c r="U295" s="176"/>
      <c r="V295" s="177"/>
      <c r="W295" s="184"/>
      <c r="X295" s="179"/>
    </row>
    <row r="296" spans="2:24" ht="15" customHeight="1">
      <c r="B296" s="172"/>
      <c r="C296" s="169" t="s">
        <v>315</v>
      </c>
      <c r="D296" s="223" t="s">
        <v>316</v>
      </c>
      <c r="E296" s="169" t="s">
        <v>323</v>
      </c>
      <c r="F296" s="169"/>
      <c r="G296" s="188" t="s">
        <v>333</v>
      </c>
      <c r="H296" s="170"/>
      <c r="I296" s="170"/>
      <c r="J296" s="170"/>
      <c r="K296" s="170"/>
      <c r="L296" s="170"/>
      <c r="M296" s="170"/>
      <c r="N296" s="170"/>
      <c r="O296" s="170"/>
      <c r="P296" s="170"/>
      <c r="Q296" s="170"/>
      <c r="R296" s="170"/>
      <c r="S296" s="175"/>
      <c r="T296" s="171"/>
      <c r="U296" s="176">
        <f>ROUND(数式回答,2)</f>
        <v>48.4</v>
      </c>
      <c r="V296" s="177"/>
      <c r="W296" s="178"/>
      <c r="X296" s="179"/>
    </row>
    <row r="297" spans="2:24" ht="15" customHeight="1">
      <c r="B297" s="172"/>
      <c r="C297" s="173" t="s">
        <v>317</v>
      </c>
      <c r="D297" s="169" t="s">
        <v>318</v>
      </c>
      <c r="E297" s="169" t="s">
        <v>324</v>
      </c>
      <c r="F297" s="169"/>
      <c r="G297" s="174" t="s">
        <v>334</v>
      </c>
      <c r="H297" s="180"/>
      <c r="I297" s="180"/>
      <c r="J297" s="180"/>
      <c r="K297" s="180"/>
      <c r="L297" s="180"/>
      <c r="M297" s="181"/>
      <c r="N297" s="181"/>
      <c r="O297" s="181"/>
      <c r="P297" s="182"/>
      <c r="Q297" s="182"/>
      <c r="R297" s="182"/>
      <c r="S297" s="182"/>
      <c r="T297" s="183"/>
      <c r="U297" s="176">
        <f>ROUND(数式回答,2)</f>
        <v>21.53</v>
      </c>
      <c r="V297" s="177"/>
      <c r="W297" s="178"/>
      <c r="X297" s="179"/>
    </row>
    <row r="298" spans="2:24" ht="15" customHeight="1">
      <c r="B298" s="172"/>
      <c r="C298" s="173" t="s">
        <v>319</v>
      </c>
      <c r="D298" s="169" t="s">
        <v>320</v>
      </c>
      <c r="E298" s="169"/>
      <c r="F298" s="169"/>
      <c r="G298" s="188"/>
      <c r="H298" s="170"/>
      <c r="I298" s="170"/>
      <c r="J298" s="170"/>
      <c r="K298" s="170"/>
      <c r="L298" s="170"/>
      <c r="M298" s="170"/>
      <c r="N298" s="170"/>
      <c r="O298" s="170"/>
      <c r="P298" s="170"/>
      <c r="Q298" s="170"/>
      <c r="R298" s="170"/>
      <c r="S298" s="175" t="s">
        <v>32</v>
      </c>
      <c r="T298" s="171"/>
      <c r="U298" s="176">
        <f>SUM(U296:U297)</f>
        <v>69.930000000000007</v>
      </c>
      <c r="V298" s="177" t="s">
        <v>35</v>
      </c>
      <c r="W298" s="178">
        <f>ROUND(U298,1)</f>
        <v>69.900000000000006</v>
      </c>
      <c r="X298" s="179" t="s">
        <v>35</v>
      </c>
    </row>
    <row r="299" spans="2:24" ht="15" customHeight="1">
      <c r="B299" s="172"/>
      <c r="C299" s="173"/>
      <c r="D299" s="169"/>
      <c r="E299" s="169"/>
      <c r="F299" s="169"/>
      <c r="G299" s="174"/>
      <c r="H299" s="180"/>
      <c r="I299" s="180"/>
      <c r="J299" s="180"/>
      <c r="K299" s="180"/>
      <c r="L299" s="180"/>
      <c r="M299" s="181"/>
      <c r="N299" s="181"/>
      <c r="O299" s="181"/>
      <c r="P299" s="182"/>
      <c r="Q299" s="182"/>
      <c r="R299" s="182"/>
      <c r="S299" s="182"/>
      <c r="T299" s="183"/>
      <c r="U299" s="176"/>
      <c r="V299" s="177"/>
      <c r="W299" s="178"/>
      <c r="X299" s="179"/>
    </row>
    <row r="300" spans="2:24" ht="15" customHeight="1">
      <c r="B300" s="172"/>
      <c r="C300" s="173"/>
      <c r="D300" s="169"/>
      <c r="E300" s="169"/>
      <c r="F300" s="169"/>
      <c r="G300" s="188"/>
      <c r="H300" s="170"/>
      <c r="I300" s="170"/>
      <c r="J300" s="170"/>
      <c r="K300" s="170"/>
      <c r="L300" s="170"/>
      <c r="M300" s="170"/>
      <c r="N300" s="170"/>
      <c r="O300" s="170"/>
      <c r="P300" s="170"/>
      <c r="Q300" s="170"/>
      <c r="R300" s="170"/>
      <c r="S300" s="175"/>
      <c r="T300" s="171"/>
      <c r="U300" s="176"/>
      <c r="V300" s="177"/>
      <c r="W300" s="178"/>
      <c r="X300" s="179"/>
    </row>
    <row r="301" spans="2:24" ht="15" customHeight="1">
      <c r="B301" s="172"/>
      <c r="C301" s="173"/>
      <c r="D301" s="169"/>
      <c r="E301" s="169"/>
      <c r="F301" s="169"/>
      <c r="G301" s="189"/>
      <c r="H301" s="180"/>
      <c r="I301" s="180"/>
      <c r="J301" s="180"/>
      <c r="K301" s="180"/>
      <c r="L301" s="180"/>
      <c r="M301" s="181"/>
      <c r="N301" s="181"/>
      <c r="O301" s="181"/>
      <c r="P301" s="182"/>
      <c r="Q301" s="182"/>
      <c r="R301" s="182"/>
      <c r="S301" s="175"/>
      <c r="T301" s="171"/>
      <c r="U301" s="176"/>
      <c r="V301" s="177"/>
      <c r="W301" s="178"/>
      <c r="X301" s="179"/>
    </row>
    <row r="302" spans="2:24" ht="15" customHeight="1">
      <c r="B302" s="172"/>
      <c r="C302" s="173"/>
      <c r="D302" s="169"/>
      <c r="E302" s="169"/>
      <c r="F302" s="169"/>
      <c r="G302" s="188"/>
      <c r="H302" s="170"/>
      <c r="I302" s="170"/>
      <c r="J302" s="170"/>
      <c r="K302" s="170"/>
      <c r="L302" s="170"/>
      <c r="M302" s="170"/>
      <c r="N302" s="170"/>
      <c r="O302" s="170"/>
      <c r="P302" s="170"/>
      <c r="Q302" s="170"/>
      <c r="R302" s="170"/>
      <c r="S302" s="175"/>
      <c r="T302" s="171"/>
      <c r="U302" s="176"/>
      <c r="V302" s="177"/>
      <c r="W302" s="178"/>
      <c r="X302" s="179"/>
    </row>
    <row r="303" spans="2:24" ht="15" customHeight="1">
      <c r="B303" s="190" t="s">
        <v>24</v>
      </c>
      <c r="C303" s="191"/>
      <c r="D303" s="192"/>
      <c r="E303" s="192"/>
      <c r="F303" s="192"/>
      <c r="G303" s="193"/>
      <c r="H303" s="194"/>
      <c r="I303" s="194"/>
      <c r="J303" s="194"/>
      <c r="K303" s="194"/>
      <c r="L303" s="194"/>
      <c r="M303" s="194"/>
      <c r="N303" s="194"/>
      <c r="O303" s="194"/>
      <c r="P303" s="194"/>
      <c r="Q303" s="194"/>
      <c r="R303" s="194"/>
      <c r="S303" s="194"/>
      <c r="T303" s="195"/>
      <c r="U303" s="196"/>
      <c r="V303" s="197"/>
      <c r="W303" s="198"/>
      <c r="X303" s="199"/>
    </row>
    <row r="304" spans="2:24" ht="15" customHeight="1">
      <c r="B304" s="148"/>
      <c r="C304" s="148"/>
      <c r="D304" s="148"/>
      <c r="E304" s="148"/>
      <c r="F304" s="148"/>
      <c r="G304" s="154"/>
      <c r="H304" s="154"/>
      <c r="I304" s="154"/>
      <c r="J304" s="154"/>
      <c r="K304" s="154"/>
      <c r="L304" s="154"/>
      <c r="M304" s="154"/>
      <c r="N304" s="154"/>
      <c r="O304" s="154"/>
      <c r="P304" s="154"/>
      <c r="Q304" s="154"/>
      <c r="R304" s="154"/>
      <c r="S304" s="154"/>
      <c r="T304" s="154"/>
      <c r="U304" s="150"/>
      <c r="V304" s="200"/>
      <c r="W304" s="148"/>
      <c r="X304" s="148"/>
    </row>
    <row r="305" spans="2:28" ht="15" customHeight="1">
      <c r="B305" s="148"/>
      <c r="C305" s="148"/>
      <c r="D305" s="148"/>
      <c r="E305" s="148"/>
      <c r="F305" s="148"/>
      <c r="G305" s="149"/>
      <c r="H305" s="149"/>
      <c r="I305" s="149"/>
      <c r="J305" s="149"/>
      <c r="K305" s="149"/>
      <c r="L305" s="149"/>
      <c r="M305" s="149"/>
      <c r="N305" s="149"/>
      <c r="O305" s="149"/>
      <c r="P305" s="149"/>
      <c r="Q305" s="149"/>
      <c r="R305" s="149"/>
      <c r="S305" s="149"/>
      <c r="T305" s="149"/>
      <c r="U305" s="150"/>
      <c r="V305" s="148"/>
      <c r="W305" s="148"/>
      <c r="X305" s="148"/>
      <c r="Z305" s="151"/>
      <c r="AA305" s="151"/>
      <c r="AB305" s="152"/>
    </row>
    <row r="306" spans="2:28" ht="15" customHeight="1">
      <c r="B306" s="153"/>
      <c r="C306" s="148" t="s">
        <v>487</v>
      </c>
      <c r="D306" s="148"/>
      <c r="E306" s="148"/>
      <c r="F306" s="148"/>
      <c r="G306" s="154"/>
      <c r="H306" s="148"/>
      <c r="I306" s="148"/>
      <c r="J306" s="148"/>
      <c r="K306" s="148"/>
      <c r="L306" s="148"/>
      <c r="M306" s="148"/>
      <c r="N306" s="148"/>
      <c r="O306" s="148"/>
      <c r="P306" s="148"/>
      <c r="Q306" s="148"/>
      <c r="R306" s="148"/>
      <c r="S306" s="148"/>
      <c r="T306" s="154"/>
      <c r="U306" s="150"/>
      <c r="V306" s="148"/>
      <c r="W306" s="148"/>
      <c r="X306" s="148"/>
    </row>
    <row r="307" spans="2:28" ht="15" customHeight="1">
      <c r="B307" s="154"/>
      <c r="C307" s="154"/>
      <c r="D307" s="149"/>
      <c r="E307" s="149"/>
      <c r="F307" s="149"/>
      <c r="G307" s="310" t="s">
        <v>25</v>
      </c>
      <c r="H307" s="310"/>
      <c r="I307" s="310"/>
      <c r="J307" s="310"/>
      <c r="K307" s="310"/>
      <c r="L307" s="310"/>
      <c r="M307" s="310"/>
      <c r="N307" s="310"/>
      <c r="O307" s="310"/>
      <c r="P307" s="310"/>
      <c r="Q307" s="310"/>
      <c r="R307" s="310"/>
      <c r="S307" s="156"/>
      <c r="T307" s="156"/>
      <c r="U307" s="157"/>
      <c r="V307" s="158"/>
      <c r="W307" s="159" t="s">
        <v>26</v>
      </c>
      <c r="X307" s="149">
        <f>X257+1</f>
        <v>7</v>
      </c>
    </row>
    <row r="308" spans="2:28" ht="15" customHeight="1">
      <c r="B308" s="160" t="s">
        <v>27</v>
      </c>
      <c r="C308" s="161" t="s">
        <v>28</v>
      </c>
      <c r="D308" s="162"/>
      <c r="E308" s="162"/>
      <c r="F308" s="162"/>
      <c r="G308" s="163" t="s">
        <v>29</v>
      </c>
      <c r="H308" s="164"/>
      <c r="I308" s="164"/>
      <c r="J308" s="164"/>
      <c r="K308" s="164"/>
      <c r="L308" s="164"/>
      <c r="M308" s="164"/>
      <c r="N308" s="164"/>
      <c r="O308" s="165"/>
      <c r="P308" s="165"/>
      <c r="Q308" s="165"/>
      <c r="R308" s="165"/>
      <c r="S308" s="165"/>
      <c r="T308" s="166"/>
      <c r="U308" s="311" t="s">
        <v>30</v>
      </c>
      <c r="V308" s="312"/>
      <c r="W308" s="313" t="s">
        <v>31</v>
      </c>
      <c r="X308" s="314"/>
    </row>
    <row r="309" spans="2:28" ht="15" customHeight="1">
      <c r="B309" s="167"/>
      <c r="C309" s="169" t="s">
        <v>315</v>
      </c>
      <c r="D309" s="223" t="s">
        <v>316</v>
      </c>
      <c r="E309" s="169" t="s">
        <v>325</v>
      </c>
      <c r="F309" s="169"/>
      <c r="G309" s="188" t="s">
        <v>335</v>
      </c>
      <c r="H309" s="170"/>
      <c r="I309" s="170"/>
      <c r="J309" s="170"/>
      <c r="K309" s="170"/>
      <c r="L309" s="170"/>
      <c r="M309" s="170"/>
      <c r="N309" s="170"/>
      <c r="O309" s="170"/>
      <c r="P309" s="170"/>
      <c r="Q309" s="170"/>
      <c r="R309" s="170"/>
      <c r="S309" s="175"/>
      <c r="T309" s="171"/>
      <c r="U309" s="176">
        <f>ROUND(数式回答,2)</f>
        <v>28.1</v>
      </c>
      <c r="V309" s="177"/>
      <c r="W309" s="178"/>
      <c r="X309" s="179"/>
    </row>
    <row r="310" spans="2:28" ht="15" customHeight="1">
      <c r="B310" s="172"/>
      <c r="C310" s="173" t="s">
        <v>317</v>
      </c>
      <c r="D310" s="169" t="s">
        <v>318</v>
      </c>
      <c r="E310" s="169" t="s">
        <v>326</v>
      </c>
      <c r="F310" s="169"/>
      <c r="G310" s="189" t="s">
        <v>336</v>
      </c>
      <c r="H310" s="180"/>
      <c r="I310" s="180"/>
      <c r="J310" s="180"/>
      <c r="K310" s="180"/>
      <c r="L310" s="180"/>
      <c r="M310" s="181"/>
      <c r="N310" s="181"/>
      <c r="O310" s="181"/>
      <c r="P310" s="182"/>
      <c r="Q310" s="182"/>
      <c r="R310" s="182"/>
      <c r="S310" s="175"/>
      <c r="T310" s="171"/>
      <c r="U310" s="176">
        <f>ROUND(数式回答,2)</f>
        <v>9.34</v>
      </c>
      <c r="V310" s="177"/>
      <c r="W310" s="178"/>
      <c r="X310" s="179"/>
    </row>
    <row r="311" spans="2:28" ht="15" customHeight="1">
      <c r="B311" s="172"/>
      <c r="C311" s="173" t="s">
        <v>319</v>
      </c>
      <c r="D311" s="169" t="s">
        <v>320</v>
      </c>
      <c r="E311" s="169"/>
      <c r="F311" s="169"/>
      <c r="G311" s="188"/>
      <c r="H311" s="170"/>
      <c r="I311" s="170"/>
      <c r="J311" s="170"/>
      <c r="K311" s="170"/>
      <c r="L311" s="170"/>
      <c r="M311" s="170"/>
      <c r="N311" s="170"/>
      <c r="O311" s="170"/>
      <c r="P311" s="170"/>
      <c r="Q311" s="170"/>
      <c r="R311" s="170"/>
      <c r="S311" s="175" t="s">
        <v>32</v>
      </c>
      <c r="T311" s="171"/>
      <c r="U311" s="176">
        <f>SUM(U309:U310)</f>
        <v>37.44</v>
      </c>
      <c r="V311" s="177" t="s">
        <v>35</v>
      </c>
      <c r="W311" s="178">
        <f>ROUND(U311,1)</f>
        <v>37.4</v>
      </c>
      <c r="X311" s="179" t="s">
        <v>35</v>
      </c>
    </row>
    <row r="312" spans="2:28" ht="15" customHeight="1">
      <c r="B312" s="172"/>
      <c r="C312" s="173"/>
      <c r="D312" s="169"/>
      <c r="E312" s="169"/>
      <c r="F312" s="169"/>
      <c r="G312" s="189"/>
      <c r="H312" s="170"/>
      <c r="I312" s="170"/>
      <c r="J312" s="170"/>
      <c r="K312" s="170"/>
      <c r="L312" s="170"/>
      <c r="M312" s="170"/>
      <c r="N312" s="170"/>
      <c r="O312" s="170"/>
      <c r="P312" s="170"/>
      <c r="Q312" s="170"/>
      <c r="R312" s="170"/>
      <c r="S312" s="175"/>
      <c r="T312" s="171"/>
      <c r="U312" s="176"/>
      <c r="V312" s="177"/>
      <c r="W312" s="178"/>
      <c r="X312" s="179"/>
    </row>
    <row r="313" spans="2:28" ht="15" customHeight="1">
      <c r="B313" s="167"/>
      <c r="C313" s="169" t="s">
        <v>315</v>
      </c>
      <c r="D313" s="223" t="s">
        <v>316</v>
      </c>
      <c r="E313" s="169" t="s">
        <v>338</v>
      </c>
      <c r="F313" s="169"/>
      <c r="G313" s="188" t="s">
        <v>337</v>
      </c>
      <c r="H313" s="170"/>
      <c r="I313" s="170"/>
      <c r="J313" s="170"/>
      <c r="K313" s="170"/>
      <c r="L313" s="170"/>
      <c r="M313" s="170"/>
      <c r="N313" s="170"/>
      <c r="O313" s="170"/>
      <c r="P313" s="170"/>
      <c r="Q313" s="170"/>
      <c r="R313" s="170"/>
      <c r="S313" s="175" t="s">
        <v>32</v>
      </c>
      <c r="T313" s="171"/>
      <c r="U313" s="176">
        <f>ROUND(数式回答,2)</f>
        <v>2.83</v>
      </c>
      <c r="V313" s="177" t="s">
        <v>35</v>
      </c>
      <c r="W313" s="178">
        <f>ROUND(U313,1)</f>
        <v>2.8</v>
      </c>
      <c r="X313" s="179" t="s">
        <v>35</v>
      </c>
    </row>
    <row r="314" spans="2:28" ht="15" customHeight="1">
      <c r="B314" s="172"/>
      <c r="C314" s="173" t="s">
        <v>317</v>
      </c>
      <c r="D314" s="169" t="s">
        <v>318</v>
      </c>
      <c r="E314" s="169"/>
      <c r="F314" s="169"/>
      <c r="G314" s="174"/>
      <c r="H314" s="170"/>
      <c r="I314" s="170"/>
      <c r="J314" s="170"/>
      <c r="K314" s="170"/>
      <c r="L314" s="170"/>
      <c r="M314" s="170"/>
      <c r="N314" s="170"/>
      <c r="O314" s="170"/>
      <c r="P314" s="170"/>
      <c r="Q314" s="170"/>
      <c r="R314" s="170"/>
      <c r="S314" s="175"/>
      <c r="T314" s="171"/>
      <c r="U314" s="176"/>
      <c r="V314" s="177"/>
      <c r="W314" s="178"/>
      <c r="X314" s="179"/>
    </row>
    <row r="315" spans="2:28" ht="15" customHeight="1">
      <c r="B315" s="172"/>
      <c r="C315" s="173" t="s">
        <v>319</v>
      </c>
      <c r="D315" s="169" t="s">
        <v>320</v>
      </c>
      <c r="E315" s="169"/>
      <c r="F315" s="169"/>
      <c r="G315" s="189"/>
      <c r="H315" s="170"/>
      <c r="I315" s="170"/>
      <c r="J315" s="170"/>
      <c r="K315" s="170"/>
      <c r="L315" s="170"/>
      <c r="M315" s="170"/>
      <c r="N315" s="170"/>
      <c r="O315" s="170"/>
      <c r="P315" s="170"/>
      <c r="Q315" s="170"/>
      <c r="R315" s="170"/>
      <c r="S315" s="175"/>
      <c r="T315" s="171"/>
      <c r="U315" s="176"/>
      <c r="V315" s="177"/>
      <c r="W315" s="178"/>
      <c r="X315" s="179"/>
    </row>
    <row r="316" spans="2:28" ht="15" customHeight="1">
      <c r="B316" s="172"/>
      <c r="C316" s="173"/>
      <c r="D316" s="169"/>
      <c r="E316" s="169"/>
      <c r="F316" s="169"/>
      <c r="G316" s="189"/>
      <c r="H316" s="170"/>
      <c r="I316" s="170"/>
      <c r="J316" s="170"/>
      <c r="K316" s="170"/>
      <c r="L316" s="170"/>
      <c r="M316" s="170"/>
      <c r="N316" s="170"/>
      <c r="O316" s="170"/>
      <c r="P316" s="170"/>
      <c r="Q316" s="170"/>
      <c r="R316" s="170"/>
      <c r="S316" s="175"/>
      <c r="T316" s="171"/>
      <c r="U316" s="176"/>
      <c r="V316" s="177"/>
      <c r="W316" s="178"/>
      <c r="X316" s="179"/>
    </row>
    <row r="317" spans="2:28" ht="15" customHeight="1">
      <c r="B317" s="172"/>
      <c r="C317" s="169" t="s">
        <v>315</v>
      </c>
      <c r="D317" s="223" t="s">
        <v>316</v>
      </c>
      <c r="E317" s="169" t="s">
        <v>329</v>
      </c>
      <c r="F317" s="169"/>
      <c r="G317" s="189"/>
      <c r="H317" s="180"/>
      <c r="I317" s="180"/>
      <c r="J317" s="180"/>
      <c r="K317" s="180"/>
      <c r="L317" s="180"/>
      <c r="M317" s="181"/>
      <c r="N317" s="181"/>
      <c r="O317" s="181"/>
      <c r="P317" s="182"/>
      <c r="Q317" s="182"/>
      <c r="R317" s="182"/>
      <c r="S317" s="175"/>
      <c r="T317" s="171"/>
      <c r="U317" s="176"/>
      <c r="V317" s="177"/>
      <c r="W317" s="178"/>
      <c r="X317" s="179"/>
    </row>
    <row r="318" spans="2:28" ht="15" customHeight="1">
      <c r="B318" s="172"/>
      <c r="C318" s="173" t="s">
        <v>317</v>
      </c>
      <c r="D318" s="169" t="s">
        <v>318</v>
      </c>
      <c r="E318" s="169" t="s">
        <v>339</v>
      </c>
      <c r="F318" s="169"/>
      <c r="G318" s="188" t="s">
        <v>340</v>
      </c>
      <c r="H318" s="170"/>
      <c r="I318" s="170"/>
      <c r="J318" s="170"/>
      <c r="K318" s="170"/>
      <c r="L318" s="170"/>
      <c r="M318" s="170"/>
      <c r="N318" s="170"/>
      <c r="O318" s="170"/>
      <c r="P318" s="170"/>
      <c r="Q318" s="170"/>
      <c r="R318" s="170"/>
      <c r="S318" s="175"/>
      <c r="T318" s="171"/>
      <c r="U318" s="176">
        <f t="shared" ref="U318:U326" si="7">ROUND(数式回答,2)</f>
        <v>3.71</v>
      </c>
      <c r="V318" s="177"/>
      <c r="W318" s="178"/>
      <c r="X318" s="179"/>
    </row>
    <row r="319" spans="2:28" ht="15" customHeight="1">
      <c r="B319" s="172"/>
      <c r="C319" s="173" t="s">
        <v>319</v>
      </c>
      <c r="D319" s="169" t="s">
        <v>320</v>
      </c>
      <c r="E319" s="169" t="s">
        <v>342</v>
      </c>
      <c r="F319" s="169"/>
      <c r="G319" s="174" t="s">
        <v>343</v>
      </c>
      <c r="H319" s="180"/>
      <c r="I319" s="180"/>
      <c r="J319" s="180"/>
      <c r="K319" s="180"/>
      <c r="L319" s="180"/>
      <c r="M319" s="181"/>
      <c r="N319" s="181"/>
      <c r="O319" s="181"/>
      <c r="P319" s="182"/>
      <c r="Q319" s="182"/>
      <c r="R319" s="182"/>
      <c r="S319" s="182"/>
      <c r="T319" s="183"/>
      <c r="U319" s="176">
        <f t="shared" si="7"/>
        <v>9.36</v>
      </c>
      <c r="V319" s="177"/>
      <c r="W319" s="184"/>
      <c r="X319" s="179"/>
    </row>
    <row r="320" spans="2:28" ht="15" customHeight="1">
      <c r="B320" s="172"/>
      <c r="C320" s="173"/>
      <c r="D320" s="169"/>
      <c r="E320" s="169" t="s">
        <v>344</v>
      </c>
      <c r="F320" s="169"/>
      <c r="G320" s="188" t="s">
        <v>345</v>
      </c>
      <c r="H320" s="170"/>
      <c r="I320" s="170"/>
      <c r="J320" s="170"/>
      <c r="K320" s="170"/>
      <c r="L320" s="170"/>
      <c r="M320" s="170"/>
      <c r="N320" s="170"/>
      <c r="O320" s="170"/>
      <c r="P320" s="170"/>
      <c r="Q320" s="170"/>
      <c r="R320" s="170"/>
      <c r="S320" s="175"/>
      <c r="T320" s="171"/>
      <c r="U320" s="176">
        <f t="shared" si="7"/>
        <v>8.08</v>
      </c>
      <c r="V320" s="177"/>
      <c r="W320" s="178"/>
      <c r="X320" s="179"/>
    </row>
    <row r="321" spans="2:24" ht="15" customHeight="1">
      <c r="B321" s="172"/>
      <c r="C321" s="173"/>
      <c r="D321" s="223"/>
      <c r="E321" s="169" t="s">
        <v>346</v>
      </c>
      <c r="F321" s="169"/>
      <c r="G321" s="189" t="s">
        <v>347</v>
      </c>
      <c r="H321" s="180"/>
      <c r="I321" s="180"/>
      <c r="J321" s="180"/>
      <c r="K321" s="180"/>
      <c r="L321" s="180"/>
      <c r="M321" s="181"/>
      <c r="N321" s="181"/>
      <c r="O321" s="181"/>
      <c r="P321" s="182"/>
      <c r="Q321" s="182"/>
      <c r="R321" s="182"/>
      <c r="S321" s="175"/>
      <c r="T321" s="171"/>
      <c r="U321" s="176">
        <f t="shared" si="7"/>
        <v>65.52</v>
      </c>
      <c r="V321" s="177"/>
      <c r="W321" s="178"/>
      <c r="X321" s="179"/>
    </row>
    <row r="322" spans="2:24" ht="15" customHeight="1">
      <c r="B322" s="172"/>
      <c r="C322" s="173"/>
      <c r="D322" s="169"/>
      <c r="E322" s="169" t="s">
        <v>348</v>
      </c>
      <c r="F322" s="169"/>
      <c r="G322" s="174" t="s">
        <v>349</v>
      </c>
      <c r="H322" s="180"/>
      <c r="I322" s="180"/>
      <c r="J322" s="180"/>
      <c r="K322" s="180"/>
      <c r="L322" s="180"/>
      <c r="M322" s="181"/>
      <c r="N322" s="181"/>
      <c r="O322" s="181"/>
      <c r="P322" s="182"/>
      <c r="Q322" s="182"/>
      <c r="R322" s="182"/>
      <c r="S322" s="175"/>
      <c r="T322" s="171"/>
      <c r="U322" s="176">
        <f t="shared" si="7"/>
        <v>9.83</v>
      </c>
      <c r="V322" s="177"/>
      <c r="W322" s="178"/>
      <c r="X322" s="179"/>
    </row>
    <row r="323" spans="2:24" ht="15" customHeight="1">
      <c r="B323" s="172"/>
      <c r="C323" s="173"/>
      <c r="D323" s="169"/>
      <c r="E323" s="169" t="s">
        <v>351</v>
      </c>
      <c r="F323" s="169"/>
      <c r="G323" s="188" t="s">
        <v>350</v>
      </c>
      <c r="H323" s="170"/>
      <c r="I323" s="170"/>
      <c r="J323" s="170"/>
      <c r="K323" s="170"/>
      <c r="L323" s="170"/>
      <c r="M323" s="170"/>
      <c r="N323" s="170"/>
      <c r="O323" s="170"/>
      <c r="P323" s="170"/>
      <c r="Q323" s="170"/>
      <c r="R323" s="170"/>
      <c r="S323" s="175"/>
      <c r="T323" s="171"/>
      <c r="U323" s="176">
        <f t="shared" si="7"/>
        <v>32.76</v>
      </c>
      <c r="V323" s="177"/>
      <c r="W323" s="178"/>
      <c r="X323" s="179"/>
    </row>
    <row r="324" spans="2:24" ht="15" customHeight="1">
      <c r="B324" s="172"/>
      <c r="C324" s="173"/>
      <c r="D324" s="169"/>
      <c r="E324" s="169" t="s">
        <v>352</v>
      </c>
      <c r="F324" s="169"/>
      <c r="G324" s="185" t="s">
        <v>353</v>
      </c>
      <c r="H324" s="170"/>
      <c r="I324" s="170"/>
      <c r="J324" s="170"/>
      <c r="K324" s="170"/>
      <c r="L324" s="170"/>
      <c r="M324" s="170"/>
      <c r="N324" s="170"/>
      <c r="O324" s="170"/>
      <c r="P324" s="170"/>
      <c r="Q324" s="170"/>
      <c r="R324" s="170"/>
      <c r="S324" s="175"/>
      <c r="T324" s="171"/>
      <c r="U324" s="176">
        <f t="shared" si="7"/>
        <v>9.68</v>
      </c>
      <c r="V324" s="177"/>
      <c r="W324" s="178"/>
      <c r="X324" s="179"/>
    </row>
    <row r="325" spans="2:24" ht="15" customHeight="1">
      <c r="B325" s="172"/>
      <c r="C325" s="173"/>
      <c r="D325" s="169"/>
      <c r="E325" s="169" t="s">
        <v>352</v>
      </c>
      <c r="F325" s="169"/>
      <c r="G325" s="188" t="s">
        <v>354</v>
      </c>
      <c r="H325" s="170"/>
      <c r="I325" s="170"/>
      <c r="J325" s="170"/>
      <c r="K325" s="170"/>
      <c r="L325" s="170"/>
      <c r="M325" s="170"/>
      <c r="N325" s="170"/>
      <c r="O325" s="170"/>
      <c r="P325" s="170"/>
      <c r="Q325" s="170"/>
      <c r="R325" s="170"/>
      <c r="S325" s="175"/>
      <c r="T325" s="171"/>
      <c r="U325" s="176">
        <f t="shared" si="7"/>
        <v>18.22</v>
      </c>
      <c r="V325" s="177"/>
      <c r="W325" s="178"/>
      <c r="X325" s="179"/>
    </row>
    <row r="326" spans="2:24" ht="15" customHeight="1">
      <c r="B326" s="172"/>
      <c r="C326" s="173"/>
      <c r="D326" s="169"/>
      <c r="E326" s="169" t="s">
        <v>355</v>
      </c>
      <c r="F326" s="169"/>
      <c r="G326" s="185" t="s">
        <v>356</v>
      </c>
      <c r="H326" s="170"/>
      <c r="I326" s="170"/>
      <c r="J326" s="170"/>
      <c r="K326" s="170"/>
      <c r="L326" s="170"/>
      <c r="M326" s="170"/>
      <c r="N326" s="170"/>
      <c r="O326" s="170"/>
      <c r="P326" s="170"/>
      <c r="Q326" s="170"/>
      <c r="R326" s="170"/>
      <c r="S326" s="175"/>
      <c r="T326" s="171"/>
      <c r="U326" s="176">
        <f t="shared" si="7"/>
        <v>0.64</v>
      </c>
      <c r="V326" s="177"/>
      <c r="W326" s="178"/>
      <c r="X326" s="179"/>
    </row>
    <row r="327" spans="2:24" ht="15" customHeight="1">
      <c r="B327" s="186"/>
      <c r="C327" s="173"/>
      <c r="D327" s="169"/>
      <c r="E327" s="169"/>
      <c r="F327" s="169"/>
      <c r="G327" s="174"/>
      <c r="H327" s="170"/>
      <c r="I327" s="170"/>
      <c r="J327" s="170"/>
      <c r="K327" s="170"/>
      <c r="L327" s="170"/>
      <c r="M327" s="170"/>
      <c r="N327" s="170"/>
      <c r="O327" s="170"/>
      <c r="P327" s="170"/>
      <c r="Q327" s="170"/>
      <c r="R327" s="170"/>
      <c r="S327" s="175" t="s">
        <v>32</v>
      </c>
      <c r="T327" s="171"/>
      <c r="U327" s="176">
        <f>SUM(U317:U326)</f>
        <v>157.79999999999998</v>
      </c>
      <c r="V327" s="177" t="s">
        <v>35</v>
      </c>
      <c r="W327" s="178">
        <f>ROUND(U327,0)</f>
        <v>158</v>
      </c>
      <c r="X327" s="179" t="s">
        <v>35</v>
      </c>
    </row>
    <row r="328" spans="2:24" ht="15" customHeight="1">
      <c r="B328" s="186"/>
      <c r="C328" s="173"/>
      <c r="D328" s="169"/>
      <c r="E328" s="169"/>
      <c r="F328" s="169"/>
      <c r="G328" s="188"/>
      <c r="H328" s="170"/>
      <c r="I328" s="170"/>
      <c r="J328" s="170"/>
      <c r="K328" s="170"/>
      <c r="L328" s="170"/>
      <c r="M328" s="170"/>
      <c r="N328" s="170"/>
      <c r="O328" s="170"/>
      <c r="P328" s="170"/>
      <c r="Q328" s="170"/>
      <c r="R328" s="170"/>
      <c r="S328" s="175"/>
      <c r="T328" s="171"/>
      <c r="U328" s="176"/>
      <c r="V328" s="177"/>
      <c r="W328" s="178"/>
      <c r="X328" s="179"/>
    </row>
    <row r="329" spans="2:24" ht="15" customHeight="1">
      <c r="B329" s="186"/>
      <c r="C329" s="169" t="s">
        <v>315</v>
      </c>
      <c r="D329" s="223" t="s">
        <v>316</v>
      </c>
      <c r="E329" s="169" t="s">
        <v>330</v>
      </c>
      <c r="F329" s="169"/>
      <c r="G329" s="189" t="s">
        <v>357</v>
      </c>
      <c r="H329" s="170"/>
      <c r="I329" s="170"/>
      <c r="J329" s="170"/>
      <c r="K329" s="170"/>
      <c r="L329" s="170"/>
      <c r="M329" s="170"/>
      <c r="N329" s="170"/>
      <c r="O329" s="170"/>
      <c r="P329" s="170"/>
      <c r="Q329" s="170"/>
      <c r="R329" s="170"/>
      <c r="S329" s="175"/>
      <c r="T329" s="171"/>
      <c r="U329" s="176">
        <f>ROUND(数式回答,2)</f>
        <v>4.1500000000000004</v>
      </c>
      <c r="V329" s="177"/>
      <c r="W329" s="178"/>
      <c r="X329" s="179"/>
    </row>
    <row r="330" spans="2:24" ht="15" customHeight="1">
      <c r="B330" s="187"/>
      <c r="C330" s="173" t="s">
        <v>317</v>
      </c>
      <c r="D330" s="169" t="s">
        <v>318</v>
      </c>
      <c r="E330" s="169"/>
      <c r="F330" s="169"/>
      <c r="G330" s="188" t="s">
        <v>358</v>
      </c>
      <c r="H330" s="170"/>
      <c r="I330" s="170"/>
      <c r="J330" s="170"/>
      <c r="K330" s="170"/>
      <c r="L330" s="170"/>
      <c r="M330" s="170"/>
      <c r="N330" s="170"/>
      <c r="O330" s="170"/>
      <c r="P330" s="170"/>
      <c r="Q330" s="170"/>
      <c r="R330" s="170"/>
      <c r="S330" s="175"/>
      <c r="T330" s="171"/>
      <c r="U330" s="176">
        <f>ROUND(数式回答,2)</f>
        <v>1.74</v>
      </c>
      <c r="V330" s="177"/>
      <c r="W330" s="178"/>
      <c r="X330" s="179"/>
    </row>
    <row r="331" spans="2:24" ht="15" customHeight="1">
      <c r="B331" s="187"/>
      <c r="C331" s="173" t="s">
        <v>319</v>
      </c>
      <c r="D331" s="169" t="s">
        <v>320</v>
      </c>
      <c r="E331" s="169"/>
      <c r="F331" s="169"/>
      <c r="G331" s="189"/>
      <c r="H331" s="170"/>
      <c r="I331" s="170"/>
      <c r="J331" s="170"/>
      <c r="K331" s="170"/>
      <c r="L331" s="170"/>
      <c r="M331" s="170"/>
      <c r="N331" s="170"/>
      <c r="O331" s="170"/>
      <c r="P331" s="170"/>
      <c r="Q331" s="170"/>
      <c r="R331" s="170"/>
      <c r="S331" s="175" t="s">
        <v>32</v>
      </c>
      <c r="T331" s="171"/>
      <c r="U331" s="176">
        <f>SUM(U329:U330)</f>
        <v>5.8900000000000006</v>
      </c>
      <c r="V331" s="177" t="s">
        <v>35</v>
      </c>
      <c r="W331" s="178">
        <f>ROUND(U331,1)</f>
        <v>5.9</v>
      </c>
      <c r="X331" s="179" t="s">
        <v>35</v>
      </c>
    </row>
    <row r="332" spans="2:24" ht="15" customHeight="1">
      <c r="B332" s="281"/>
      <c r="C332" s="173"/>
      <c r="D332" s="169"/>
      <c r="E332" s="169"/>
      <c r="F332" s="169"/>
      <c r="G332" s="188"/>
      <c r="H332" s="170"/>
      <c r="I332" s="170"/>
      <c r="J332" s="170"/>
      <c r="K332" s="170"/>
      <c r="L332" s="170"/>
      <c r="M332" s="170"/>
      <c r="N332" s="170"/>
      <c r="O332" s="170"/>
      <c r="P332" s="170"/>
      <c r="Q332" s="170"/>
      <c r="R332" s="170"/>
      <c r="S332" s="175"/>
      <c r="T332" s="171"/>
      <c r="U332" s="176"/>
      <c r="V332" s="177"/>
      <c r="W332" s="178"/>
      <c r="X332" s="179"/>
    </row>
    <row r="333" spans="2:24" ht="15" customHeight="1">
      <c r="B333" s="187"/>
      <c r="C333" s="173" t="s">
        <v>327</v>
      </c>
      <c r="D333" s="169"/>
      <c r="E333" s="169" t="s">
        <v>328</v>
      </c>
      <c r="F333" s="169"/>
      <c r="G333" s="189" t="s">
        <v>360</v>
      </c>
      <c r="H333" s="170"/>
      <c r="I333" s="170"/>
      <c r="J333" s="170"/>
      <c r="K333" s="170"/>
      <c r="L333" s="170"/>
      <c r="M333" s="170"/>
      <c r="N333" s="170"/>
      <c r="O333" s="170"/>
      <c r="P333" s="170"/>
      <c r="Q333" s="170"/>
      <c r="R333" s="170"/>
      <c r="S333" s="175" t="s">
        <v>32</v>
      </c>
      <c r="T333" s="171"/>
      <c r="U333" s="176">
        <f>ROUND(数式回答,2)</f>
        <v>22</v>
      </c>
      <c r="V333" s="177" t="s">
        <v>45</v>
      </c>
      <c r="W333" s="178">
        <f>ROUND(U333,1)</f>
        <v>22</v>
      </c>
      <c r="X333" s="179" t="s">
        <v>45</v>
      </c>
    </row>
    <row r="334" spans="2:24" ht="15" customHeight="1">
      <c r="B334" s="172"/>
      <c r="C334" s="173"/>
      <c r="D334" s="169"/>
      <c r="E334" s="169"/>
      <c r="F334" s="169"/>
      <c r="G334" s="174"/>
      <c r="H334" s="180"/>
      <c r="I334" s="180"/>
      <c r="J334" s="180"/>
      <c r="K334" s="180"/>
      <c r="L334" s="180"/>
      <c r="M334" s="181"/>
      <c r="N334" s="181"/>
      <c r="O334" s="181"/>
      <c r="P334" s="182"/>
      <c r="Q334" s="182"/>
      <c r="R334" s="182"/>
      <c r="S334" s="175"/>
      <c r="T334" s="171"/>
      <c r="U334" s="176"/>
      <c r="V334" s="177"/>
      <c r="W334" s="178"/>
      <c r="X334" s="179"/>
    </row>
    <row r="335" spans="2:24" ht="15" customHeight="1">
      <c r="B335" s="281" t="s">
        <v>309</v>
      </c>
      <c r="C335" s="168" t="s">
        <v>310</v>
      </c>
      <c r="D335" s="169"/>
      <c r="E335" s="173"/>
      <c r="F335" s="169"/>
      <c r="G335" s="188"/>
      <c r="H335" s="170"/>
      <c r="I335" s="170"/>
      <c r="J335" s="170"/>
      <c r="K335" s="170"/>
      <c r="L335" s="170"/>
      <c r="M335" s="170"/>
      <c r="N335" s="170"/>
      <c r="O335" s="170"/>
      <c r="P335" s="170"/>
      <c r="Q335" s="170"/>
      <c r="R335" s="170"/>
      <c r="S335" s="175"/>
      <c r="T335" s="171"/>
      <c r="U335" s="176"/>
      <c r="V335" s="177"/>
      <c r="W335" s="178"/>
      <c r="X335" s="179"/>
    </row>
    <row r="336" spans="2:24" ht="15" customHeight="1">
      <c r="B336" s="172"/>
      <c r="C336" s="173" t="s">
        <v>464</v>
      </c>
      <c r="D336" s="169" t="s">
        <v>465</v>
      </c>
      <c r="E336" s="169"/>
      <c r="F336" s="169"/>
      <c r="G336" s="174">
        <v>1</v>
      </c>
      <c r="H336" s="180"/>
      <c r="I336" s="180"/>
      <c r="J336" s="180"/>
      <c r="K336" s="180"/>
      <c r="L336" s="180"/>
      <c r="M336" s="181"/>
      <c r="N336" s="181"/>
      <c r="O336" s="181"/>
      <c r="P336" s="182"/>
      <c r="Q336" s="182"/>
      <c r="R336" s="182"/>
      <c r="S336" s="175" t="s">
        <v>32</v>
      </c>
      <c r="T336" s="171"/>
      <c r="U336" s="176">
        <f>ROUND(数式回答,2)</f>
        <v>1</v>
      </c>
      <c r="V336" s="177" t="s">
        <v>466</v>
      </c>
      <c r="W336" s="178">
        <f>ROUND(U336,1)</f>
        <v>1</v>
      </c>
      <c r="X336" s="179" t="s">
        <v>466</v>
      </c>
    </row>
    <row r="337" spans="2:24" ht="15" customHeight="1">
      <c r="B337" s="281"/>
      <c r="C337" s="168"/>
      <c r="D337" s="223"/>
      <c r="E337" s="169"/>
      <c r="F337" s="169"/>
      <c r="G337" s="188"/>
      <c r="H337" s="170"/>
      <c r="I337" s="170"/>
      <c r="J337" s="170"/>
      <c r="K337" s="170"/>
      <c r="L337" s="170"/>
      <c r="M337" s="170"/>
      <c r="N337" s="170"/>
      <c r="O337" s="170"/>
      <c r="P337" s="170"/>
      <c r="Q337" s="170"/>
      <c r="R337" s="170"/>
      <c r="S337" s="175"/>
      <c r="T337" s="171"/>
      <c r="U337" s="176"/>
      <c r="V337" s="177"/>
      <c r="W337" s="178"/>
      <c r="X337" s="179"/>
    </row>
    <row r="338" spans="2:24" ht="15" customHeight="1">
      <c r="B338" s="172"/>
      <c r="C338" s="173" t="s">
        <v>464</v>
      </c>
      <c r="D338" s="169" t="s">
        <v>467</v>
      </c>
      <c r="E338" s="169"/>
      <c r="F338" s="169"/>
      <c r="G338" s="174">
        <v>1</v>
      </c>
      <c r="H338" s="180"/>
      <c r="I338" s="180"/>
      <c r="J338" s="180"/>
      <c r="K338" s="180"/>
      <c r="L338" s="180"/>
      <c r="M338" s="181"/>
      <c r="N338" s="181"/>
      <c r="O338" s="181"/>
      <c r="P338" s="182"/>
      <c r="Q338" s="182"/>
      <c r="R338" s="182"/>
      <c r="S338" s="175" t="s">
        <v>32</v>
      </c>
      <c r="T338" s="171"/>
      <c r="U338" s="176">
        <f>ROUND(数式回答,2)</f>
        <v>1</v>
      </c>
      <c r="V338" s="177" t="s">
        <v>466</v>
      </c>
      <c r="W338" s="178">
        <f>ROUND(U338,1)</f>
        <v>1</v>
      </c>
      <c r="X338" s="179" t="s">
        <v>466</v>
      </c>
    </row>
    <row r="339" spans="2:24" ht="15" customHeight="1">
      <c r="B339" s="172"/>
      <c r="C339" s="173"/>
      <c r="D339" s="169"/>
      <c r="E339" s="169"/>
      <c r="F339" s="169"/>
      <c r="G339" s="188"/>
      <c r="H339" s="170"/>
      <c r="I339" s="170"/>
      <c r="J339" s="170"/>
      <c r="K339" s="170"/>
      <c r="L339" s="170"/>
      <c r="M339" s="170"/>
      <c r="N339" s="170"/>
      <c r="O339" s="170"/>
      <c r="P339" s="170"/>
      <c r="Q339" s="170"/>
      <c r="R339" s="170"/>
      <c r="S339" s="175"/>
      <c r="T339" s="171"/>
      <c r="U339" s="176"/>
      <c r="V339" s="177"/>
      <c r="W339" s="178"/>
      <c r="X339" s="179"/>
    </row>
    <row r="340" spans="2:24" ht="15" customHeight="1">
      <c r="B340" s="172"/>
      <c r="C340" s="173" t="s">
        <v>464</v>
      </c>
      <c r="D340" s="169" t="s">
        <v>468</v>
      </c>
      <c r="E340" s="169"/>
      <c r="F340" s="169"/>
      <c r="G340" s="174">
        <v>1</v>
      </c>
      <c r="H340" s="180"/>
      <c r="I340" s="180"/>
      <c r="J340" s="180"/>
      <c r="K340" s="180"/>
      <c r="L340" s="180"/>
      <c r="M340" s="181"/>
      <c r="N340" s="181"/>
      <c r="O340" s="181"/>
      <c r="P340" s="182"/>
      <c r="Q340" s="182"/>
      <c r="R340" s="182"/>
      <c r="S340" s="175" t="s">
        <v>32</v>
      </c>
      <c r="T340" s="171"/>
      <c r="U340" s="176">
        <f>ROUND(数式回答,2)</f>
        <v>1</v>
      </c>
      <c r="V340" s="177" t="s">
        <v>466</v>
      </c>
      <c r="W340" s="178">
        <f>ROUND(U340,1)</f>
        <v>1</v>
      </c>
      <c r="X340" s="179" t="s">
        <v>466</v>
      </c>
    </row>
    <row r="341" spans="2:24" ht="15" customHeight="1">
      <c r="B341" s="172"/>
      <c r="C341" s="169"/>
      <c r="D341" s="223"/>
      <c r="E341" s="169"/>
      <c r="F341" s="169"/>
      <c r="G341" s="188"/>
      <c r="H341" s="170"/>
      <c r="I341" s="170"/>
      <c r="J341" s="170"/>
      <c r="K341" s="170"/>
      <c r="L341" s="170"/>
      <c r="M341" s="170"/>
      <c r="N341" s="170"/>
      <c r="O341" s="170"/>
      <c r="P341" s="170"/>
      <c r="Q341" s="170"/>
      <c r="R341" s="170"/>
      <c r="S341" s="175"/>
      <c r="T341" s="171"/>
      <c r="U341" s="176"/>
      <c r="V341" s="177"/>
      <c r="W341" s="178"/>
      <c r="X341" s="179"/>
    </row>
    <row r="342" spans="2:24" ht="15" customHeight="1">
      <c r="B342" s="172"/>
      <c r="C342" s="173" t="s">
        <v>464</v>
      </c>
      <c r="D342" s="169" t="s">
        <v>469</v>
      </c>
      <c r="E342" s="169"/>
      <c r="F342" s="169"/>
      <c r="G342" s="174">
        <v>1</v>
      </c>
      <c r="H342" s="180"/>
      <c r="I342" s="180"/>
      <c r="J342" s="180"/>
      <c r="K342" s="180"/>
      <c r="L342" s="180"/>
      <c r="M342" s="181"/>
      <c r="N342" s="181"/>
      <c r="O342" s="181"/>
      <c r="P342" s="182"/>
      <c r="Q342" s="182"/>
      <c r="R342" s="182"/>
      <c r="S342" s="175" t="s">
        <v>32</v>
      </c>
      <c r="T342" s="171"/>
      <c r="U342" s="176">
        <f>ROUND(数式回答,2)</f>
        <v>1</v>
      </c>
      <c r="V342" s="177" t="s">
        <v>466</v>
      </c>
      <c r="W342" s="178">
        <f>ROUND(U342,1)</f>
        <v>1</v>
      </c>
      <c r="X342" s="179" t="s">
        <v>466</v>
      </c>
    </row>
    <row r="343" spans="2:24" ht="15" customHeight="1">
      <c r="B343" s="172"/>
      <c r="C343" s="173"/>
      <c r="D343" s="169"/>
      <c r="E343" s="169"/>
      <c r="F343" s="169"/>
      <c r="G343" s="189"/>
      <c r="H343" s="170"/>
      <c r="I343" s="170"/>
      <c r="J343" s="170"/>
      <c r="K343" s="170"/>
      <c r="L343" s="170"/>
      <c r="M343" s="170"/>
      <c r="N343" s="170"/>
      <c r="O343" s="170"/>
      <c r="P343" s="170"/>
      <c r="Q343" s="170"/>
      <c r="R343" s="170"/>
      <c r="S343" s="175"/>
      <c r="T343" s="171"/>
      <c r="U343" s="176"/>
      <c r="V343" s="177"/>
      <c r="W343" s="178"/>
      <c r="X343" s="179"/>
    </row>
    <row r="344" spans="2:24" ht="15" customHeight="1">
      <c r="B344" s="172"/>
      <c r="C344" s="173" t="s">
        <v>464</v>
      </c>
      <c r="D344" s="169" t="s">
        <v>470</v>
      </c>
      <c r="E344" s="169"/>
      <c r="F344" s="169"/>
      <c r="G344" s="174">
        <v>1</v>
      </c>
      <c r="H344" s="180"/>
      <c r="I344" s="180"/>
      <c r="J344" s="180"/>
      <c r="K344" s="180"/>
      <c r="L344" s="180"/>
      <c r="M344" s="181"/>
      <c r="N344" s="181"/>
      <c r="O344" s="181"/>
      <c r="P344" s="182"/>
      <c r="Q344" s="182"/>
      <c r="R344" s="182"/>
      <c r="S344" s="175" t="s">
        <v>32</v>
      </c>
      <c r="T344" s="171"/>
      <c r="U344" s="176">
        <f>ROUND(数式回答,2)</f>
        <v>1</v>
      </c>
      <c r="V344" s="177" t="s">
        <v>466</v>
      </c>
      <c r="W344" s="178">
        <f>ROUND(U344,1)</f>
        <v>1</v>
      </c>
      <c r="X344" s="179" t="s">
        <v>466</v>
      </c>
    </row>
    <row r="345" spans="2:24" ht="15" customHeight="1">
      <c r="B345" s="172"/>
      <c r="C345" s="169"/>
      <c r="D345" s="223"/>
      <c r="E345" s="169"/>
      <c r="F345" s="169"/>
      <c r="G345" s="189"/>
      <c r="H345" s="180"/>
      <c r="I345" s="180"/>
      <c r="J345" s="180"/>
      <c r="K345" s="180"/>
      <c r="L345" s="180"/>
      <c r="M345" s="181"/>
      <c r="N345" s="181"/>
      <c r="O345" s="181"/>
      <c r="P345" s="182"/>
      <c r="Q345" s="182"/>
      <c r="R345" s="182"/>
      <c r="S345" s="175"/>
      <c r="T345" s="171"/>
      <c r="U345" s="176"/>
      <c r="V345" s="177"/>
      <c r="W345" s="178"/>
      <c r="X345" s="179"/>
    </row>
    <row r="346" spans="2:24" ht="15" customHeight="1">
      <c r="B346" s="172"/>
      <c r="C346" s="173" t="s">
        <v>464</v>
      </c>
      <c r="D346" s="169" t="s">
        <v>471</v>
      </c>
      <c r="E346" s="169"/>
      <c r="F346" s="169"/>
      <c r="G346" s="174">
        <v>1</v>
      </c>
      <c r="H346" s="180"/>
      <c r="I346" s="180"/>
      <c r="J346" s="180"/>
      <c r="K346" s="180"/>
      <c r="L346" s="180"/>
      <c r="M346" s="181"/>
      <c r="N346" s="181"/>
      <c r="O346" s="181"/>
      <c r="P346" s="182"/>
      <c r="Q346" s="182"/>
      <c r="R346" s="182"/>
      <c r="S346" s="175" t="s">
        <v>32</v>
      </c>
      <c r="T346" s="171"/>
      <c r="U346" s="176">
        <f>ROUND(数式回答,2)</f>
        <v>1</v>
      </c>
      <c r="V346" s="177" t="s">
        <v>466</v>
      </c>
      <c r="W346" s="178">
        <f>ROUND(U346,1)</f>
        <v>1</v>
      </c>
      <c r="X346" s="179" t="s">
        <v>466</v>
      </c>
    </row>
    <row r="347" spans="2:24" ht="15" customHeight="1">
      <c r="B347" s="172"/>
      <c r="C347" s="173"/>
      <c r="D347" s="169"/>
      <c r="E347" s="169"/>
      <c r="F347" s="169"/>
      <c r="G347" s="174"/>
      <c r="H347" s="180"/>
      <c r="I347" s="180"/>
      <c r="J347" s="180"/>
      <c r="K347" s="180"/>
      <c r="L347" s="180"/>
      <c r="M347" s="181"/>
      <c r="N347" s="181"/>
      <c r="O347" s="181"/>
      <c r="P347" s="182"/>
      <c r="Q347" s="182"/>
      <c r="R347" s="182"/>
      <c r="S347" s="182"/>
      <c r="T347" s="183"/>
      <c r="U347" s="176"/>
      <c r="V347" s="177"/>
      <c r="W347" s="184"/>
      <c r="X347" s="179"/>
    </row>
    <row r="348" spans="2:24" ht="15" customHeight="1">
      <c r="B348" s="172"/>
      <c r="C348" s="173" t="s">
        <v>464</v>
      </c>
      <c r="D348" s="169" t="s">
        <v>472</v>
      </c>
      <c r="E348" s="169"/>
      <c r="F348" s="169"/>
      <c r="G348" s="174">
        <v>1</v>
      </c>
      <c r="H348" s="180"/>
      <c r="I348" s="180"/>
      <c r="J348" s="180"/>
      <c r="K348" s="180"/>
      <c r="L348" s="180"/>
      <c r="M348" s="181"/>
      <c r="N348" s="181"/>
      <c r="O348" s="181"/>
      <c r="P348" s="182"/>
      <c r="Q348" s="182"/>
      <c r="R348" s="182"/>
      <c r="S348" s="175" t="s">
        <v>32</v>
      </c>
      <c r="T348" s="171"/>
      <c r="U348" s="176">
        <f>ROUND(数式回答,2)</f>
        <v>1</v>
      </c>
      <c r="V348" s="177" t="s">
        <v>466</v>
      </c>
      <c r="W348" s="178">
        <f>ROUND(U348,1)</f>
        <v>1</v>
      </c>
      <c r="X348" s="179" t="s">
        <v>466</v>
      </c>
    </row>
    <row r="349" spans="2:24" ht="15" customHeight="1">
      <c r="B349" s="172"/>
      <c r="C349" s="173"/>
      <c r="D349" s="223"/>
      <c r="E349" s="169"/>
      <c r="F349" s="169"/>
      <c r="G349" s="189"/>
      <c r="H349" s="180"/>
      <c r="I349" s="180"/>
      <c r="J349" s="180"/>
      <c r="K349" s="180"/>
      <c r="L349" s="180"/>
      <c r="M349" s="181"/>
      <c r="N349" s="181"/>
      <c r="O349" s="181"/>
      <c r="P349" s="182"/>
      <c r="Q349" s="182"/>
      <c r="R349" s="182"/>
      <c r="S349" s="175"/>
      <c r="T349" s="171"/>
      <c r="U349" s="176"/>
      <c r="V349" s="177"/>
      <c r="W349" s="178"/>
      <c r="X349" s="179"/>
    </row>
    <row r="350" spans="2:24" ht="15" customHeight="1">
      <c r="B350" s="172"/>
      <c r="C350" s="173" t="s">
        <v>473</v>
      </c>
      <c r="D350" s="169"/>
      <c r="E350" s="169"/>
      <c r="F350" s="169"/>
      <c r="G350" s="174" t="s">
        <v>474</v>
      </c>
      <c r="H350" s="180"/>
      <c r="I350" s="180"/>
      <c r="J350" s="180"/>
      <c r="K350" s="180"/>
      <c r="L350" s="180"/>
      <c r="M350" s="181"/>
      <c r="N350" s="181"/>
      <c r="O350" s="181"/>
      <c r="P350" s="182"/>
      <c r="Q350" s="182"/>
      <c r="R350" s="182"/>
      <c r="S350" s="175" t="s">
        <v>32</v>
      </c>
      <c r="T350" s="171"/>
      <c r="U350" s="176">
        <f>ROUND(数式回答,2)</f>
        <v>3</v>
      </c>
      <c r="V350" s="177" t="s">
        <v>35</v>
      </c>
      <c r="W350" s="178">
        <f>ROUND(U350,1)</f>
        <v>3</v>
      </c>
      <c r="X350" s="179" t="s">
        <v>35</v>
      </c>
    </row>
    <row r="351" spans="2:24" ht="15" customHeight="1">
      <c r="B351" s="172"/>
      <c r="C351" s="173"/>
      <c r="D351" s="169"/>
      <c r="E351" s="169"/>
      <c r="F351" s="169"/>
      <c r="G351" s="188"/>
      <c r="H351" s="170"/>
      <c r="I351" s="170"/>
      <c r="J351" s="170"/>
      <c r="K351" s="170"/>
      <c r="L351" s="170"/>
      <c r="M351" s="170"/>
      <c r="N351" s="170"/>
      <c r="O351" s="170"/>
      <c r="P351" s="170"/>
      <c r="Q351" s="170"/>
      <c r="R351" s="170"/>
      <c r="S351" s="175"/>
      <c r="T351" s="171"/>
      <c r="U351" s="176"/>
      <c r="V351" s="177"/>
      <c r="W351" s="178"/>
      <c r="X351" s="179"/>
    </row>
    <row r="352" spans="2:24" ht="15" customHeight="1">
      <c r="B352" s="172"/>
      <c r="C352" s="173" t="s">
        <v>475</v>
      </c>
      <c r="D352" s="169" t="s">
        <v>476</v>
      </c>
      <c r="E352" s="169"/>
      <c r="F352" s="169"/>
      <c r="G352" s="174">
        <v>1</v>
      </c>
      <c r="H352" s="180"/>
      <c r="I352" s="180"/>
      <c r="J352" s="180"/>
      <c r="K352" s="180"/>
      <c r="L352" s="180"/>
      <c r="M352" s="181"/>
      <c r="N352" s="181"/>
      <c r="O352" s="181"/>
      <c r="P352" s="182"/>
      <c r="Q352" s="182"/>
      <c r="R352" s="182"/>
      <c r="S352" s="175" t="s">
        <v>32</v>
      </c>
      <c r="T352" s="171"/>
      <c r="U352" s="176">
        <f>ROUND(数式回答,2)</f>
        <v>1</v>
      </c>
      <c r="V352" s="177" t="s">
        <v>36</v>
      </c>
      <c r="W352" s="178">
        <f>ROUND(U352,1)</f>
        <v>1</v>
      </c>
      <c r="X352" s="179" t="s">
        <v>36</v>
      </c>
    </row>
    <row r="353" spans="2:28" ht="15" customHeight="1">
      <c r="B353" s="190" t="s">
        <v>24</v>
      </c>
      <c r="C353" s="191"/>
      <c r="D353" s="192"/>
      <c r="E353" s="192"/>
      <c r="F353" s="192"/>
      <c r="G353" s="193"/>
      <c r="H353" s="194"/>
      <c r="I353" s="194"/>
      <c r="J353" s="194"/>
      <c r="K353" s="194"/>
      <c r="L353" s="194"/>
      <c r="M353" s="194"/>
      <c r="N353" s="194"/>
      <c r="O353" s="194"/>
      <c r="P353" s="194"/>
      <c r="Q353" s="194"/>
      <c r="R353" s="194"/>
      <c r="S353" s="194"/>
      <c r="T353" s="195"/>
      <c r="U353" s="196"/>
      <c r="V353" s="197"/>
      <c r="W353" s="198"/>
      <c r="X353" s="199"/>
    </row>
    <row r="354" spans="2:28" ht="15" customHeight="1">
      <c r="B354" s="148"/>
      <c r="C354" s="148"/>
      <c r="D354" s="148"/>
      <c r="E354" s="148"/>
      <c r="F354" s="148"/>
      <c r="G354" s="154"/>
      <c r="H354" s="154"/>
      <c r="I354" s="154"/>
      <c r="J354" s="154"/>
      <c r="K354" s="154"/>
      <c r="L354" s="154"/>
      <c r="M354" s="154"/>
      <c r="N354" s="154"/>
      <c r="O354" s="154"/>
      <c r="P354" s="154"/>
      <c r="Q354" s="154"/>
      <c r="R354" s="154"/>
      <c r="S354" s="154"/>
      <c r="T354" s="154"/>
      <c r="U354" s="150"/>
      <c r="V354" s="200"/>
      <c r="W354" s="148"/>
      <c r="X354" s="148"/>
    </row>
    <row r="355" spans="2:28" ht="15" customHeight="1">
      <c r="B355" s="148"/>
      <c r="C355" s="148"/>
      <c r="D355" s="148"/>
      <c r="E355" s="148"/>
      <c r="F355" s="148"/>
      <c r="G355" s="149"/>
      <c r="H355" s="149"/>
      <c r="I355" s="149"/>
      <c r="J355" s="149"/>
      <c r="K355" s="149"/>
      <c r="L355" s="149"/>
      <c r="M355" s="149"/>
      <c r="N355" s="149"/>
      <c r="O355" s="149"/>
      <c r="P355" s="149"/>
      <c r="Q355" s="149"/>
      <c r="R355" s="149"/>
      <c r="S355" s="149"/>
      <c r="T355" s="149"/>
      <c r="U355" s="150"/>
      <c r="V355" s="148"/>
      <c r="W355" s="148"/>
      <c r="X355" s="148"/>
      <c r="Z355" s="151"/>
      <c r="AA355" s="151"/>
      <c r="AB355" s="152"/>
    </row>
    <row r="356" spans="2:28" ht="15" customHeight="1">
      <c r="B356" s="153"/>
      <c r="C356" s="148" t="s">
        <v>487</v>
      </c>
      <c r="D356" s="148"/>
      <c r="E356" s="148"/>
      <c r="F356" s="148"/>
      <c r="G356" s="154"/>
      <c r="H356" s="148"/>
      <c r="I356" s="148"/>
      <c r="J356" s="148"/>
      <c r="K356" s="148"/>
      <c r="L356" s="148"/>
      <c r="M356" s="148"/>
      <c r="N356" s="148"/>
      <c r="O356" s="148"/>
      <c r="P356" s="148"/>
      <c r="Q356" s="148"/>
      <c r="R356" s="148"/>
      <c r="S356" s="148"/>
      <c r="T356" s="154"/>
      <c r="U356" s="150"/>
      <c r="V356" s="148"/>
      <c r="W356" s="148"/>
      <c r="X356" s="148"/>
    </row>
    <row r="357" spans="2:28" ht="15" customHeight="1">
      <c r="B357" s="154"/>
      <c r="C357" s="154"/>
      <c r="D357" s="149"/>
      <c r="E357" s="149"/>
      <c r="F357" s="149"/>
      <c r="G357" s="310" t="s">
        <v>25</v>
      </c>
      <c r="H357" s="310"/>
      <c r="I357" s="310"/>
      <c r="J357" s="310"/>
      <c r="K357" s="310"/>
      <c r="L357" s="310"/>
      <c r="M357" s="310"/>
      <c r="N357" s="310"/>
      <c r="O357" s="310"/>
      <c r="P357" s="310"/>
      <c r="Q357" s="310"/>
      <c r="R357" s="310"/>
      <c r="S357" s="156"/>
      <c r="T357" s="156"/>
      <c r="U357" s="157"/>
      <c r="V357" s="158"/>
      <c r="W357" s="159" t="s">
        <v>26</v>
      </c>
      <c r="X357" s="149">
        <f>X307+1</f>
        <v>8</v>
      </c>
    </row>
    <row r="358" spans="2:28" ht="15" customHeight="1">
      <c r="B358" s="160" t="s">
        <v>27</v>
      </c>
      <c r="C358" s="161" t="s">
        <v>28</v>
      </c>
      <c r="D358" s="162"/>
      <c r="E358" s="162"/>
      <c r="F358" s="162"/>
      <c r="G358" s="163" t="s">
        <v>29</v>
      </c>
      <c r="H358" s="164"/>
      <c r="I358" s="164"/>
      <c r="J358" s="164"/>
      <c r="K358" s="164"/>
      <c r="L358" s="164"/>
      <c r="M358" s="164"/>
      <c r="N358" s="164"/>
      <c r="O358" s="165"/>
      <c r="P358" s="165"/>
      <c r="Q358" s="165"/>
      <c r="R358" s="165"/>
      <c r="S358" s="165"/>
      <c r="T358" s="166"/>
      <c r="U358" s="311" t="s">
        <v>30</v>
      </c>
      <c r="V358" s="312"/>
      <c r="W358" s="313" t="s">
        <v>31</v>
      </c>
      <c r="X358" s="314"/>
    </row>
    <row r="359" spans="2:28" ht="15" customHeight="1">
      <c r="B359" s="281" t="s">
        <v>311</v>
      </c>
      <c r="C359" s="168" t="s">
        <v>312</v>
      </c>
      <c r="D359" s="169"/>
      <c r="E359" s="169"/>
      <c r="F359" s="169"/>
      <c r="G359" s="189"/>
      <c r="H359" s="170"/>
      <c r="I359" s="170"/>
      <c r="J359" s="170"/>
      <c r="K359" s="170"/>
      <c r="L359" s="170"/>
      <c r="M359" s="170"/>
      <c r="N359" s="170"/>
      <c r="O359" s="170"/>
      <c r="P359" s="170"/>
      <c r="Q359" s="170"/>
      <c r="R359" s="170"/>
      <c r="S359" s="175"/>
      <c r="T359" s="171"/>
      <c r="U359" s="176"/>
      <c r="V359" s="177"/>
      <c r="W359" s="178"/>
      <c r="X359" s="179"/>
    </row>
    <row r="360" spans="2:28" ht="15" customHeight="1">
      <c r="B360" s="187"/>
      <c r="C360" s="173" t="s">
        <v>373</v>
      </c>
      <c r="D360" s="169" t="s">
        <v>384</v>
      </c>
      <c r="E360" s="169" t="s">
        <v>485</v>
      </c>
      <c r="F360" s="169"/>
      <c r="G360" s="174" t="s">
        <v>486</v>
      </c>
      <c r="H360" s="180"/>
      <c r="I360" s="180"/>
      <c r="J360" s="180"/>
      <c r="K360" s="180"/>
      <c r="L360" s="180"/>
      <c r="M360" s="181"/>
      <c r="N360" s="181"/>
      <c r="O360" s="181"/>
      <c r="P360" s="182"/>
      <c r="Q360" s="182"/>
      <c r="R360" s="182"/>
      <c r="S360" s="175"/>
      <c r="T360" s="171"/>
      <c r="U360" s="283">
        <f>ROUND(数式回答,3)</f>
        <v>2E-3</v>
      </c>
      <c r="V360" s="177"/>
      <c r="W360" s="178"/>
      <c r="X360" s="179"/>
    </row>
    <row r="361" spans="2:28" ht="15" customHeight="1">
      <c r="B361" s="187"/>
      <c r="C361" s="173" t="s">
        <v>382</v>
      </c>
      <c r="D361" s="169" t="s">
        <v>49</v>
      </c>
      <c r="E361" s="169" t="s">
        <v>376</v>
      </c>
      <c r="F361" s="169"/>
      <c r="G361" s="174" t="s">
        <v>379</v>
      </c>
      <c r="H361" s="180"/>
      <c r="I361" s="180"/>
      <c r="J361" s="180"/>
      <c r="K361" s="180"/>
      <c r="L361" s="180"/>
      <c r="M361" s="181"/>
      <c r="N361" s="181"/>
      <c r="O361" s="181"/>
      <c r="P361" s="182"/>
      <c r="Q361" s="182"/>
      <c r="R361" s="182"/>
      <c r="S361" s="175"/>
      <c r="T361" s="171"/>
      <c r="U361" s="283">
        <f>ROUND(数式回答,3)</f>
        <v>2E-3</v>
      </c>
      <c r="V361" s="177"/>
      <c r="W361" s="178"/>
      <c r="X361" s="179"/>
    </row>
    <row r="362" spans="2:28" ht="15" customHeight="1">
      <c r="B362" s="172"/>
      <c r="C362" s="173"/>
      <c r="D362" s="169" t="s">
        <v>49</v>
      </c>
      <c r="E362" s="169" t="s">
        <v>377</v>
      </c>
      <c r="F362" s="169"/>
      <c r="G362" s="174" t="s">
        <v>380</v>
      </c>
      <c r="H362" s="170"/>
      <c r="I362" s="170"/>
      <c r="J362" s="170"/>
      <c r="K362" s="170"/>
      <c r="L362" s="170"/>
      <c r="M362" s="170"/>
      <c r="N362" s="170"/>
      <c r="O362" s="170"/>
      <c r="P362" s="170"/>
      <c r="Q362" s="170"/>
      <c r="R362" s="170"/>
      <c r="S362" s="175"/>
      <c r="T362" s="171"/>
      <c r="U362" s="176">
        <f>ROUND(数式回答,2)</f>
        <v>0.09</v>
      </c>
      <c r="V362" s="177"/>
      <c r="W362" s="178"/>
      <c r="X362" s="179"/>
    </row>
    <row r="363" spans="2:28" ht="15" customHeight="1">
      <c r="B363" s="281"/>
      <c r="C363" s="173"/>
      <c r="D363" s="169" t="s">
        <v>49</v>
      </c>
      <c r="E363" s="169" t="s">
        <v>378</v>
      </c>
      <c r="F363" s="169"/>
      <c r="G363" s="189" t="s">
        <v>381</v>
      </c>
      <c r="H363" s="180"/>
      <c r="I363" s="180"/>
      <c r="J363" s="180"/>
      <c r="K363" s="180"/>
      <c r="L363" s="180"/>
      <c r="M363" s="181"/>
      <c r="N363" s="181"/>
      <c r="O363" s="181"/>
      <c r="P363" s="182"/>
      <c r="Q363" s="182"/>
      <c r="R363" s="182"/>
      <c r="S363" s="175"/>
      <c r="T363" s="171"/>
      <c r="U363" s="176">
        <f>ROUND(数式回答,2)</f>
        <v>0.03</v>
      </c>
      <c r="V363" s="177"/>
      <c r="W363" s="178"/>
      <c r="X363" s="179"/>
    </row>
    <row r="364" spans="2:28" ht="15" customHeight="1">
      <c r="B364" s="172"/>
      <c r="C364" s="173"/>
      <c r="D364" s="173"/>
      <c r="E364" s="169"/>
      <c r="F364" s="169"/>
      <c r="G364" s="189"/>
      <c r="H364" s="170"/>
      <c r="I364" s="170"/>
      <c r="J364" s="170"/>
      <c r="K364" s="170"/>
      <c r="L364" s="170"/>
      <c r="M364" s="170"/>
      <c r="N364" s="170"/>
      <c r="O364" s="170"/>
      <c r="P364" s="170"/>
      <c r="Q364" s="170"/>
      <c r="R364" s="170"/>
      <c r="S364" s="175" t="s">
        <v>32</v>
      </c>
      <c r="T364" s="171"/>
      <c r="U364" s="176">
        <f>SUM(U358:U363)</f>
        <v>0.124</v>
      </c>
      <c r="V364" s="177" t="s">
        <v>44</v>
      </c>
      <c r="W364" s="178">
        <f>ROUND(U364,1)</f>
        <v>0.1</v>
      </c>
      <c r="X364" s="179" t="s">
        <v>44</v>
      </c>
    </row>
    <row r="365" spans="2:28" ht="15" customHeight="1">
      <c r="B365" s="172"/>
      <c r="C365" s="173"/>
      <c r="D365" s="169"/>
      <c r="E365" s="169"/>
      <c r="F365" s="169"/>
      <c r="G365" s="174"/>
      <c r="H365" s="180"/>
      <c r="I365" s="180"/>
      <c r="J365" s="180"/>
      <c r="K365" s="180"/>
      <c r="L365" s="180"/>
      <c r="M365" s="181"/>
      <c r="N365" s="181"/>
      <c r="O365" s="181"/>
      <c r="P365" s="182"/>
      <c r="Q365" s="182"/>
      <c r="R365" s="182"/>
      <c r="S365" s="175"/>
      <c r="T365" s="171"/>
      <c r="U365" s="176"/>
      <c r="V365" s="177"/>
      <c r="W365" s="178"/>
      <c r="X365" s="179"/>
    </row>
    <row r="366" spans="2:28" ht="15" customHeight="1">
      <c r="B366" s="172"/>
      <c r="C366" s="173" t="s">
        <v>374</v>
      </c>
      <c r="D366" s="169"/>
      <c r="E366" s="169"/>
      <c r="F366" s="169"/>
      <c r="G366" s="174">
        <f>W364</f>
        <v>0.1</v>
      </c>
      <c r="H366" s="180"/>
      <c r="I366" s="180"/>
      <c r="J366" s="180"/>
      <c r="K366" s="180"/>
      <c r="L366" s="180"/>
      <c r="M366" s="181"/>
      <c r="N366" s="181"/>
      <c r="O366" s="181"/>
      <c r="P366" s="182"/>
      <c r="Q366" s="182"/>
      <c r="R366" s="182"/>
      <c r="S366" s="175" t="s">
        <v>32</v>
      </c>
      <c r="T366" s="171"/>
      <c r="U366" s="176">
        <f>ROUND(数式回答,2)</f>
        <v>0.1</v>
      </c>
      <c r="V366" s="177" t="s">
        <v>44</v>
      </c>
      <c r="W366" s="178">
        <f>ROUND(U366,1)</f>
        <v>0.1</v>
      </c>
      <c r="X366" s="179" t="s">
        <v>44</v>
      </c>
    </row>
    <row r="367" spans="2:28" ht="15" customHeight="1">
      <c r="B367" s="172"/>
      <c r="C367" s="173" t="s">
        <v>382</v>
      </c>
      <c r="D367" s="169"/>
      <c r="E367" s="169"/>
      <c r="F367" s="169"/>
      <c r="G367" s="188"/>
      <c r="H367" s="170"/>
      <c r="I367" s="170"/>
      <c r="J367" s="170"/>
      <c r="K367" s="170"/>
      <c r="L367" s="170"/>
      <c r="M367" s="170"/>
      <c r="N367" s="170"/>
      <c r="O367" s="170"/>
      <c r="P367" s="170"/>
      <c r="Q367" s="170"/>
      <c r="R367" s="170"/>
      <c r="S367" s="175"/>
      <c r="T367" s="171"/>
      <c r="U367" s="176"/>
      <c r="V367" s="177"/>
      <c r="W367" s="178"/>
      <c r="X367" s="179"/>
    </row>
    <row r="368" spans="2:28" ht="15" customHeight="1">
      <c r="B368" s="172"/>
      <c r="C368" s="173"/>
      <c r="D368" s="169"/>
      <c r="E368" s="169"/>
      <c r="F368" s="169"/>
      <c r="G368" s="189"/>
      <c r="H368" s="180"/>
      <c r="I368" s="180"/>
      <c r="J368" s="180"/>
      <c r="K368" s="180"/>
      <c r="L368" s="180"/>
      <c r="M368" s="181"/>
      <c r="N368" s="181"/>
      <c r="O368" s="181"/>
      <c r="P368" s="182"/>
      <c r="Q368" s="182"/>
      <c r="R368" s="182"/>
      <c r="S368" s="175"/>
      <c r="T368" s="171"/>
      <c r="U368" s="176"/>
      <c r="V368" s="177"/>
      <c r="W368" s="178"/>
      <c r="X368" s="179"/>
    </row>
    <row r="369" spans="2:24" ht="15" customHeight="1">
      <c r="B369" s="172"/>
      <c r="C369" s="173" t="s">
        <v>375</v>
      </c>
      <c r="D369" s="169"/>
      <c r="E369" s="169"/>
      <c r="F369" s="169"/>
      <c r="G369" s="174" t="s">
        <v>393</v>
      </c>
      <c r="H369" s="180"/>
      <c r="I369" s="180"/>
      <c r="J369" s="180"/>
      <c r="K369" s="180"/>
      <c r="L369" s="180"/>
      <c r="M369" s="181"/>
      <c r="N369" s="181"/>
      <c r="O369" s="181"/>
      <c r="P369" s="182"/>
      <c r="Q369" s="182"/>
      <c r="R369" s="182"/>
      <c r="S369" s="175" t="s">
        <v>32</v>
      </c>
      <c r="T369" s="171"/>
      <c r="U369" s="176">
        <f>ROUND(数式回答,2)</f>
        <v>0.11</v>
      </c>
      <c r="V369" s="177" t="s">
        <v>68</v>
      </c>
      <c r="W369" s="178">
        <f>ROUND(U369,1)</f>
        <v>0.1</v>
      </c>
      <c r="X369" s="179" t="s">
        <v>68</v>
      </c>
    </row>
    <row r="370" spans="2:24" ht="15" customHeight="1">
      <c r="B370" s="172"/>
      <c r="C370" s="173" t="s">
        <v>382</v>
      </c>
      <c r="D370" s="169"/>
      <c r="E370" s="169"/>
      <c r="F370" s="232"/>
      <c r="G370" s="189"/>
      <c r="H370" s="170"/>
      <c r="I370" s="170"/>
      <c r="J370" s="170"/>
      <c r="K370" s="170"/>
      <c r="L370" s="170"/>
      <c r="M370" s="170"/>
      <c r="N370" s="170"/>
      <c r="O370" s="170"/>
      <c r="P370" s="170"/>
      <c r="Q370" s="170"/>
      <c r="R370" s="170"/>
      <c r="S370" s="175"/>
      <c r="T370" s="171"/>
      <c r="U370" s="176"/>
      <c r="V370" s="177"/>
      <c r="W370" s="178"/>
      <c r="X370" s="179"/>
    </row>
    <row r="371" spans="2:24" ht="15" customHeight="1">
      <c r="B371" s="172"/>
      <c r="C371" s="173"/>
      <c r="D371" s="169"/>
      <c r="E371" s="169"/>
      <c r="F371" s="169"/>
      <c r="G371" s="188"/>
      <c r="H371" s="170"/>
      <c r="I371" s="170"/>
      <c r="J371" s="170"/>
      <c r="K371" s="170"/>
      <c r="L371" s="170"/>
      <c r="M371" s="170"/>
      <c r="N371" s="170"/>
      <c r="O371" s="170"/>
      <c r="P371" s="170"/>
      <c r="Q371" s="170"/>
      <c r="R371" s="170"/>
      <c r="S371" s="175"/>
      <c r="T371" s="171"/>
      <c r="U371" s="176"/>
      <c r="V371" s="177"/>
      <c r="W371" s="178"/>
      <c r="X371" s="179"/>
    </row>
    <row r="372" spans="2:24" ht="15" customHeight="1">
      <c r="B372" s="281" t="s">
        <v>359</v>
      </c>
      <c r="C372" s="168" t="s">
        <v>361</v>
      </c>
      <c r="D372" s="169"/>
      <c r="E372" s="169"/>
      <c r="F372" s="232"/>
      <c r="G372" s="189"/>
      <c r="H372" s="170"/>
      <c r="I372" s="170"/>
      <c r="J372" s="170"/>
      <c r="K372" s="170"/>
      <c r="L372" s="170"/>
      <c r="M372" s="170"/>
      <c r="N372" s="170"/>
      <c r="O372" s="170"/>
      <c r="P372" s="170"/>
      <c r="Q372" s="170"/>
      <c r="R372" s="170"/>
      <c r="S372" s="175"/>
      <c r="T372" s="171"/>
      <c r="U372" s="176"/>
      <c r="V372" s="177"/>
      <c r="W372" s="178"/>
      <c r="X372" s="179"/>
    </row>
    <row r="373" spans="2:24" ht="15" customHeight="1">
      <c r="B373" s="172"/>
      <c r="C373" s="173" t="s">
        <v>364</v>
      </c>
      <c r="D373" s="169"/>
      <c r="E373" s="169" t="s">
        <v>362</v>
      </c>
      <c r="F373" s="231"/>
      <c r="G373" s="189">
        <v>2</v>
      </c>
      <c r="H373" s="170"/>
      <c r="I373" s="170"/>
      <c r="J373" s="170"/>
      <c r="K373" s="170"/>
      <c r="L373" s="170"/>
      <c r="M373" s="170"/>
      <c r="N373" s="170"/>
      <c r="O373" s="170"/>
      <c r="P373" s="170"/>
      <c r="Q373" s="170"/>
      <c r="R373" s="170"/>
      <c r="S373" s="175" t="s">
        <v>32</v>
      </c>
      <c r="T373" s="171"/>
      <c r="U373" s="176">
        <f>ROUND(数式回答,2)</f>
        <v>2</v>
      </c>
      <c r="V373" s="177" t="s">
        <v>365</v>
      </c>
      <c r="W373" s="178">
        <f>ROUND(U373,1)</f>
        <v>2</v>
      </c>
      <c r="X373" s="179" t="s">
        <v>365</v>
      </c>
    </row>
    <row r="374" spans="2:24" ht="15" customHeight="1">
      <c r="B374" s="172"/>
      <c r="C374" s="173"/>
      <c r="D374" s="169"/>
      <c r="E374" s="169"/>
      <c r="F374" s="232"/>
      <c r="G374" s="174"/>
      <c r="H374" s="180"/>
      <c r="I374" s="180"/>
      <c r="J374" s="180"/>
      <c r="K374" s="180"/>
      <c r="L374" s="180"/>
      <c r="M374" s="181"/>
      <c r="N374" s="181"/>
      <c r="O374" s="181"/>
      <c r="P374" s="182"/>
      <c r="Q374" s="182"/>
      <c r="R374" s="182"/>
      <c r="S374" s="175"/>
      <c r="T374" s="171"/>
      <c r="U374" s="176"/>
      <c r="V374" s="177"/>
      <c r="W374" s="178"/>
      <c r="X374" s="179"/>
    </row>
    <row r="375" spans="2:24" ht="15" customHeight="1">
      <c r="B375" s="172"/>
      <c r="C375" s="173" t="s">
        <v>364</v>
      </c>
      <c r="D375" s="169"/>
      <c r="E375" s="173" t="s">
        <v>363</v>
      </c>
      <c r="F375" s="232"/>
      <c r="G375" s="189">
        <v>13</v>
      </c>
      <c r="H375" s="170"/>
      <c r="I375" s="170"/>
      <c r="J375" s="170"/>
      <c r="K375" s="170"/>
      <c r="L375" s="170"/>
      <c r="M375" s="170"/>
      <c r="N375" s="170"/>
      <c r="O375" s="170"/>
      <c r="P375" s="170"/>
      <c r="Q375" s="170"/>
      <c r="R375" s="170"/>
      <c r="S375" s="175" t="s">
        <v>32</v>
      </c>
      <c r="T375" s="171"/>
      <c r="U375" s="176">
        <f>ROUND(数式回答,2)</f>
        <v>13</v>
      </c>
      <c r="V375" s="177" t="s">
        <v>365</v>
      </c>
      <c r="W375" s="178">
        <f>ROUND(U375,1)</f>
        <v>13</v>
      </c>
      <c r="X375" s="179" t="s">
        <v>365</v>
      </c>
    </row>
    <row r="376" spans="2:24" ht="15" customHeight="1">
      <c r="B376" s="281"/>
      <c r="C376" s="173"/>
      <c r="D376" s="169"/>
      <c r="E376" s="169"/>
      <c r="F376" s="232"/>
      <c r="G376" s="189"/>
      <c r="H376" s="170"/>
      <c r="I376" s="170"/>
      <c r="J376" s="170"/>
      <c r="K376" s="170"/>
      <c r="L376" s="170"/>
      <c r="M376" s="170"/>
      <c r="N376" s="170"/>
      <c r="O376" s="170"/>
      <c r="P376" s="170"/>
      <c r="Q376" s="170"/>
      <c r="R376" s="170"/>
      <c r="S376" s="175"/>
      <c r="T376" s="171"/>
      <c r="U376" s="176"/>
      <c r="V376" s="177"/>
      <c r="W376" s="178"/>
      <c r="X376" s="179"/>
    </row>
    <row r="377" spans="2:24" ht="15" customHeight="1">
      <c r="B377" s="172"/>
      <c r="C377" s="173"/>
      <c r="D377" s="169"/>
      <c r="E377" s="169"/>
      <c r="F377" s="231"/>
      <c r="G377" s="189"/>
      <c r="H377" s="170"/>
      <c r="I377" s="170"/>
      <c r="J377" s="170"/>
      <c r="K377" s="170"/>
      <c r="L377" s="170"/>
      <c r="M377" s="170"/>
      <c r="N377" s="170"/>
      <c r="O377" s="170"/>
      <c r="P377" s="170"/>
      <c r="Q377" s="170"/>
      <c r="R377" s="170"/>
      <c r="S377" s="175"/>
      <c r="T377" s="171"/>
      <c r="U377" s="176"/>
      <c r="V377" s="177"/>
      <c r="W377" s="178"/>
      <c r="X377" s="179"/>
    </row>
    <row r="378" spans="2:24" ht="15" customHeight="1">
      <c r="B378" s="172"/>
      <c r="C378" s="173"/>
      <c r="D378" s="169"/>
      <c r="E378" s="169"/>
      <c r="F378" s="231"/>
      <c r="G378" s="189"/>
      <c r="H378" s="170"/>
      <c r="I378" s="170"/>
      <c r="J378" s="170"/>
      <c r="K378" s="170"/>
      <c r="L378" s="170"/>
      <c r="M378" s="170"/>
      <c r="N378" s="170"/>
      <c r="O378" s="170"/>
      <c r="P378" s="170"/>
      <c r="Q378" s="170"/>
      <c r="R378" s="170"/>
      <c r="S378" s="175"/>
      <c r="T378" s="171"/>
      <c r="U378" s="176"/>
      <c r="V378" s="177"/>
      <c r="W378" s="178"/>
      <c r="X378" s="179"/>
    </row>
    <row r="379" spans="2:24" ht="15" customHeight="1">
      <c r="B379" s="172"/>
      <c r="C379" s="173"/>
      <c r="D379" s="169"/>
      <c r="E379" s="169"/>
      <c r="F379" s="232"/>
      <c r="G379" s="174"/>
      <c r="H379" s="180"/>
      <c r="I379" s="180"/>
      <c r="J379" s="180"/>
      <c r="K379" s="180"/>
      <c r="L379" s="180"/>
      <c r="M379" s="181"/>
      <c r="N379" s="181"/>
      <c r="O379" s="181"/>
      <c r="P379" s="182"/>
      <c r="Q379" s="182"/>
      <c r="R379" s="170"/>
      <c r="S379" s="175"/>
      <c r="T379" s="171"/>
      <c r="U379" s="176"/>
      <c r="V379" s="177"/>
      <c r="W379" s="178"/>
      <c r="X379" s="179"/>
    </row>
    <row r="380" spans="2:24" ht="15" customHeight="1">
      <c r="B380" s="172"/>
      <c r="C380" s="173"/>
      <c r="D380" s="169"/>
      <c r="E380" s="173"/>
      <c r="F380" s="232"/>
      <c r="G380" s="189"/>
      <c r="H380" s="170"/>
      <c r="I380" s="170"/>
      <c r="J380" s="170"/>
      <c r="K380" s="170"/>
      <c r="L380" s="170"/>
      <c r="M380" s="170"/>
      <c r="N380" s="170"/>
      <c r="O380" s="170"/>
      <c r="P380" s="170"/>
      <c r="Q380" s="170"/>
      <c r="R380" s="170"/>
      <c r="S380" s="175"/>
      <c r="T380" s="171"/>
      <c r="U380" s="176"/>
      <c r="V380" s="177"/>
      <c r="W380" s="178"/>
      <c r="X380" s="179"/>
    </row>
    <row r="381" spans="2:24" ht="15" customHeight="1">
      <c r="B381" s="172"/>
      <c r="C381" s="258"/>
      <c r="D381" s="169"/>
      <c r="E381" s="169"/>
      <c r="F381" s="233"/>
      <c r="G381" s="174"/>
      <c r="H381" s="180"/>
      <c r="I381" s="180"/>
      <c r="J381" s="180"/>
      <c r="K381" s="180"/>
      <c r="L381" s="180"/>
      <c r="M381" s="181"/>
      <c r="N381" s="181"/>
      <c r="O381" s="181"/>
      <c r="P381" s="182"/>
      <c r="Q381" s="182"/>
      <c r="R381" s="182"/>
      <c r="S381" s="175"/>
      <c r="T381" s="171"/>
      <c r="U381" s="176"/>
      <c r="V381" s="177"/>
      <c r="W381" s="178"/>
      <c r="X381" s="179"/>
    </row>
    <row r="382" spans="2:24" ht="15" customHeight="1">
      <c r="B382" s="281"/>
      <c r="C382" s="168"/>
      <c r="D382" s="169"/>
      <c r="E382" s="169"/>
      <c r="F382" s="232"/>
      <c r="G382" s="189"/>
      <c r="H382" s="170"/>
      <c r="I382" s="170"/>
      <c r="J382" s="170"/>
      <c r="K382" s="170"/>
      <c r="L382" s="170"/>
      <c r="M382" s="170"/>
      <c r="N382" s="170"/>
      <c r="O382" s="170"/>
      <c r="P382" s="170"/>
      <c r="Q382" s="170"/>
      <c r="R382" s="170"/>
      <c r="S382" s="175"/>
      <c r="T382" s="171"/>
      <c r="U382" s="176"/>
      <c r="V382" s="177"/>
      <c r="W382" s="178"/>
      <c r="X382" s="179"/>
    </row>
    <row r="383" spans="2:24" ht="15" customHeight="1">
      <c r="B383" s="172"/>
      <c r="C383" s="173"/>
      <c r="D383" s="169"/>
      <c r="E383" s="169"/>
      <c r="F383" s="231"/>
      <c r="G383" s="189"/>
      <c r="H383" s="170"/>
      <c r="I383" s="170"/>
      <c r="J383" s="170"/>
      <c r="K383" s="170"/>
      <c r="L383" s="170"/>
      <c r="M383" s="170"/>
      <c r="N383" s="170"/>
      <c r="O383" s="170"/>
      <c r="P383" s="170"/>
      <c r="Q383" s="170"/>
      <c r="R383" s="170"/>
      <c r="S383" s="175"/>
      <c r="T383" s="171"/>
      <c r="U383" s="176"/>
      <c r="V383" s="177"/>
      <c r="W383" s="178"/>
      <c r="X383" s="179"/>
    </row>
    <row r="384" spans="2:24" ht="15" customHeight="1">
      <c r="B384" s="172"/>
      <c r="C384" s="173"/>
      <c r="D384" s="169"/>
      <c r="E384" s="169"/>
      <c r="F384" s="232"/>
      <c r="G384" s="174"/>
      <c r="H384" s="180"/>
      <c r="I384" s="180"/>
      <c r="J384" s="180"/>
      <c r="K384" s="180"/>
      <c r="L384" s="180"/>
      <c r="M384" s="181"/>
      <c r="N384" s="181"/>
      <c r="O384" s="181"/>
      <c r="P384" s="182"/>
      <c r="Q384" s="182"/>
      <c r="R384" s="182"/>
      <c r="S384" s="175"/>
      <c r="T384" s="171"/>
      <c r="U384" s="176"/>
      <c r="V384" s="177"/>
      <c r="W384" s="178"/>
      <c r="X384" s="179"/>
    </row>
    <row r="385" spans="2:24" ht="15" customHeight="1">
      <c r="B385" s="172"/>
      <c r="C385" s="173"/>
      <c r="D385" s="169"/>
      <c r="E385" s="173"/>
      <c r="F385" s="232"/>
      <c r="G385" s="189"/>
      <c r="H385" s="170"/>
      <c r="I385" s="170"/>
      <c r="J385" s="170"/>
      <c r="K385" s="170"/>
      <c r="L385" s="170"/>
      <c r="M385" s="170"/>
      <c r="N385" s="170"/>
      <c r="O385" s="170"/>
      <c r="P385" s="170"/>
      <c r="Q385" s="170"/>
      <c r="R385" s="170"/>
      <c r="S385" s="175"/>
      <c r="T385" s="171"/>
      <c r="U385" s="176"/>
      <c r="V385" s="177"/>
      <c r="W385" s="178"/>
      <c r="X385" s="179"/>
    </row>
    <row r="386" spans="2:24" ht="15" customHeight="1">
      <c r="B386" s="172"/>
      <c r="C386" s="173"/>
      <c r="D386" s="169"/>
      <c r="E386" s="169"/>
      <c r="F386" s="169"/>
      <c r="G386" s="174"/>
      <c r="H386" s="180"/>
      <c r="I386" s="180"/>
      <c r="J386" s="180"/>
      <c r="K386" s="180"/>
      <c r="L386" s="180"/>
      <c r="M386" s="181"/>
      <c r="N386" s="181"/>
      <c r="O386" s="181"/>
      <c r="P386" s="182"/>
      <c r="Q386" s="182"/>
      <c r="R386" s="182"/>
      <c r="S386" s="182"/>
      <c r="T386" s="183"/>
      <c r="U386" s="176"/>
      <c r="V386" s="177"/>
      <c r="W386" s="184"/>
      <c r="X386" s="179"/>
    </row>
    <row r="387" spans="2:24" ht="15" customHeight="1">
      <c r="B387" s="281"/>
      <c r="C387" s="168"/>
      <c r="D387" s="169"/>
      <c r="E387" s="169"/>
      <c r="F387" s="232"/>
      <c r="G387" s="189"/>
      <c r="H387" s="170"/>
      <c r="I387" s="170"/>
      <c r="J387" s="170"/>
      <c r="K387" s="170"/>
      <c r="L387" s="170"/>
      <c r="M387" s="170"/>
      <c r="N387" s="170"/>
      <c r="O387" s="170"/>
      <c r="P387" s="170"/>
      <c r="Q387" s="170"/>
      <c r="R387" s="170"/>
      <c r="S387" s="175"/>
      <c r="T387" s="171"/>
      <c r="U387" s="176"/>
      <c r="V387" s="177"/>
      <c r="W387" s="178"/>
      <c r="X387" s="179"/>
    </row>
    <row r="388" spans="2:24" ht="15" customHeight="1">
      <c r="B388" s="172"/>
      <c r="C388" s="173"/>
      <c r="D388" s="169"/>
      <c r="E388" s="169"/>
      <c r="F388" s="169"/>
      <c r="G388" s="174"/>
      <c r="H388" s="180"/>
      <c r="I388" s="180"/>
      <c r="J388" s="180"/>
      <c r="K388" s="180"/>
      <c r="L388" s="180"/>
      <c r="M388" s="181"/>
      <c r="N388" s="181"/>
      <c r="O388" s="181"/>
      <c r="P388" s="182"/>
      <c r="Q388" s="182"/>
      <c r="R388" s="182"/>
      <c r="S388" s="175"/>
      <c r="T388" s="171"/>
      <c r="U388" s="176"/>
      <c r="V388" s="177"/>
      <c r="W388" s="178"/>
      <c r="X388" s="179"/>
    </row>
    <row r="389" spans="2:24" ht="15" customHeight="1">
      <c r="B389" s="172"/>
      <c r="C389" s="173"/>
      <c r="D389" s="169"/>
      <c r="E389" s="169"/>
      <c r="F389" s="169"/>
      <c r="G389" s="188"/>
      <c r="H389" s="170"/>
      <c r="I389" s="170"/>
      <c r="J389" s="170"/>
      <c r="K389" s="170"/>
      <c r="L389" s="170"/>
      <c r="M389" s="170"/>
      <c r="N389" s="170"/>
      <c r="O389" s="170"/>
      <c r="P389" s="170"/>
      <c r="Q389" s="170"/>
      <c r="R389" s="170"/>
      <c r="S389" s="175"/>
      <c r="T389" s="171"/>
      <c r="U389" s="176"/>
      <c r="V389" s="177"/>
      <c r="W389" s="178"/>
      <c r="X389" s="179"/>
    </row>
    <row r="390" spans="2:24" ht="15" customHeight="1">
      <c r="B390" s="281"/>
      <c r="C390" s="168"/>
      <c r="D390" s="169"/>
      <c r="E390" s="169"/>
      <c r="F390" s="232"/>
      <c r="G390" s="189"/>
      <c r="H390" s="170"/>
      <c r="I390" s="170"/>
      <c r="J390" s="170"/>
      <c r="K390" s="170"/>
      <c r="L390" s="170"/>
      <c r="M390" s="170"/>
      <c r="N390" s="170"/>
      <c r="O390" s="170"/>
      <c r="P390" s="170"/>
      <c r="Q390" s="170"/>
      <c r="R390" s="170"/>
      <c r="S390" s="175"/>
      <c r="T390" s="171"/>
      <c r="U390" s="176"/>
      <c r="V390" s="177"/>
      <c r="W390" s="178"/>
      <c r="X390" s="179"/>
    </row>
    <row r="391" spans="2:24" ht="15" customHeight="1">
      <c r="B391" s="172"/>
      <c r="C391" s="173"/>
      <c r="D391" s="169"/>
      <c r="E391" s="169"/>
      <c r="F391" s="231"/>
      <c r="G391" s="189"/>
      <c r="H391" s="170"/>
      <c r="I391" s="170"/>
      <c r="J391" s="170"/>
      <c r="K391" s="170"/>
      <c r="L391" s="170"/>
      <c r="M391" s="170"/>
      <c r="N391" s="170"/>
      <c r="O391" s="170"/>
      <c r="P391" s="170"/>
      <c r="Q391" s="170"/>
      <c r="R391" s="170"/>
      <c r="S391" s="175"/>
      <c r="T391" s="171"/>
      <c r="U391" s="176"/>
      <c r="V391" s="177"/>
      <c r="W391" s="178"/>
      <c r="X391" s="179"/>
    </row>
    <row r="392" spans="2:24" ht="15" customHeight="1">
      <c r="B392" s="172"/>
      <c r="C392" s="173"/>
      <c r="D392" s="169"/>
      <c r="E392" s="169"/>
      <c r="F392" s="232"/>
      <c r="G392" s="174"/>
      <c r="H392" s="180"/>
      <c r="I392" s="180"/>
      <c r="J392" s="180"/>
      <c r="K392" s="180"/>
      <c r="L392" s="180"/>
      <c r="M392" s="181"/>
      <c r="N392" s="181"/>
      <c r="O392" s="181"/>
      <c r="P392" s="182"/>
      <c r="Q392" s="182"/>
      <c r="R392" s="182"/>
      <c r="S392" s="175"/>
      <c r="T392" s="171"/>
      <c r="U392" s="176"/>
      <c r="V392" s="177"/>
      <c r="W392" s="178"/>
      <c r="X392" s="179"/>
    </row>
    <row r="393" spans="2:24" ht="15" customHeight="1">
      <c r="B393" s="172"/>
      <c r="C393" s="173"/>
      <c r="D393" s="169"/>
      <c r="E393" s="173"/>
      <c r="F393" s="232"/>
      <c r="G393" s="189"/>
      <c r="H393" s="170"/>
      <c r="I393" s="170"/>
      <c r="J393" s="170"/>
      <c r="K393" s="170"/>
      <c r="L393" s="170"/>
      <c r="M393" s="170"/>
      <c r="N393" s="170"/>
      <c r="O393" s="170"/>
      <c r="P393" s="170"/>
      <c r="Q393" s="170"/>
      <c r="R393" s="170"/>
      <c r="S393" s="175"/>
      <c r="T393" s="171"/>
      <c r="U393" s="176"/>
      <c r="V393" s="177"/>
      <c r="W393" s="178"/>
      <c r="X393" s="179"/>
    </row>
    <row r="394" spans="2:24" ht="15" customHeight="1">
      <c r="B394" s="172"/>
      <c r="C394" s="173"/>
      <c r="D394" s="169"/>
      <c r="E394" s="169"/>
      <c r="F394" s="169"/>
      <c r="G394" s="174"/>
      <c r="H394" s="180"/>
      <c r="I394" s="180"/>
      <c r="J394" s="180"/>
      <c r="K394" s="180"/>
      <c r="L394" s="180"/>
      <c r="M394" s="181"/>
      <c r="N394" s="181"/>
      <c r="O394" s="181"/>
      <c r="P394" s="182"/>
      <c r="Q394" s="182"/>
      <c r="R394" s="182"/>
      <c r="S394" s="182"/>
      <c r="T394" s="183"/>
      <c r="U394" s="176"/>
      <c r="V394" s="177"/>
      <c r="W394" s="184"/>
      <c r="X394" s="179"/>
    </row>
    <row r="395" spans="2:24" ht="15" customHeight="1">
      <c r="B395" s="281"/>
      <c r="C395" s="168"/>
      <c r="D395" s="169"/>
      <c r="E395" s="169"/>
      <c r="F395" s="232"/>
      <c r="G395" s="189"/>
      <c r="H395" s="170"/>
      <c r="I395" s="170"/>
      <c r="J395" s="170"/>
      <c r="K395" s="170"/>
      <c r="L395" s="170"/>
      <c r="M395" s="170"/>
      <c r="N395" s="170"/>
      <c r="O395" s="170"/>
      <c r="P395" s="170"/>
      <c r="Q395" s="170"/>
      <c r="R395" s="170"/>
      <c r="S395" s="175"/>
      <c r="T395" s="171"/>
      <c r="U395" s="176"/>
      <c r="V395" s="177"/>
      <c r="W395" s="178"/>
      <c r="X395" s="179"/>
    </row>
    <row r="396" spans="2:24" ht="15" customHeight="1">
      <c r="B396" s="172"/>
      <c r="C396" s="173"/>
      <c r="D396" s="169"/>
      <c r="E396" s="169"/>
      <c r="F396" s="231"/>
      <c r="G396" s="189"/>
      <c r="H396" s="170"/>
      <c r="I396" s="170"/>
      <c r="J396" s="170"/>
      <c r="K396" s="170"/>
      <c r="L396" s="170"/>
      <c r="M396" s="170"/>
      <c r="N396" s="170"/>
      <c r="O396" s="170"/>
      <c r="P396" s="170"/>
      <c r="Q396" s="170"/>
      <c r="R396" s="170"/>
      <c r="S396" s="175"/>
      <c r="T396" s="171"/>
      <c r="U396" s="176"/>
      <c r="V396" s="177"/>
      <c r="W396" s="178"/>
      <c r="X396" s="179"/>
    </row>
    <row r="397" spans="2:24" ht="15" customHeight="1">
      <c r="B397" s="172"/>
      <c r="C397" s="173"/>
      <c r="D397" s="169"/>
      <c r="E397" s="169"/>
      <c r="F397" s="232"/>
      <c r="G397" s="174"/>
      <c r="H397" s="180"/>
      <c r="I397" s="180"/>
      <c r="J397" s="180"/>
      <c r="K397" s="180"/>
      <c r="L397" s="180"/>
      <c r="M397" s="181"/>
      <c r="N397" s="181"/>
      <c r="O397" s="181"/>
      <c r="P397" s="182"/>
      <c r="Q397" s="182"/>
      <c r="R397" s="182"/>
      <c r="S397" s="175"/>
      <c r="T397" s="171"/>
      <c r="U397" s="176"/>
      <c r="V397" s="177"/>
      <c r="W397" s="178"/>
      <c r="X397" s="179"/>
    </row>
    <row r="398" spans="2:24" ht="15" customHeight="1">
      <c r="B398" s="172"/>
      <c r="C398" s="173"/>
      <c r="D398" s="169"/>
      <c r="E398" s="173"/>
      <c r="F398" s="232"/>
      <c r="G398" s="189"/>
      <c r="H398" s="170"/>
      <c r="I398" s="170"/>
      <c r="J398" s="170"/>
      <c r="K398" s="170"/>
      <c r="L398" s="170"/>
      <c r="M398" s="170"/>
      <c r="N398" s="170"/>
      <c r="O398" s="170"/>
      <c r="P398" s="170"/>
      <c r="Q398" s="170"/>
      <c r="R398" s="170"/>
      <c r="S398" s="175"/>
      <c r="T398" s="171"/>
      <c r="U398" s="176"/>
      <c r="V398" s="177"/>
      <c r="W398" s="178"/>
      <c r="X398" s="179"/>
    </row>
    <row r="399" spans="2:24" ht="15" customHeight="1">
      <c r="B399" s="172"/>
      <c r="C399" s="258"/>
      <c r="D399" s="169"/>
      <c r="E399" s="169"/>
      <c r="F399" s="233"/>
      <c r="G399" s="174"/>
      <c r="H399" s="180"/>
      <c r="I399" s="180"/>
      <c r="J399" s="180"/>
      <c r="K399" s="180"/>
      <c r="L399" s="180"/>
      <c r="M399" s="181"/>
      <c r="N399" s="181"/>
      <c r="O399" s="181"/>
      <c r="P399" s="182"/>
      <c r="Q399" s="182"/>
      <c r="R399" s="182"/>
      <c r="S399" s="175"/>
      <c r="T399" s="171"/>
      <c r="U399" s="176"/>
      <c r="V399" s="177"/>
      <c r="W399" s="178"/>
      <c r="X399" s="179"/>
    </row>
    <row r="400" spans="2:24" ht="15" customHeight="1">
      <c r="B400" s="172"/>
      <c r="C400" s="173"/>
      <c r="D400" s="169"/>
      <c r="E400" s="169"/>
      <c r="F400" s="169"/>
      <c r="G400" s="174"/>
      <c r="H400" s="180"/>
      <c r="I400" s="180"/>
      <c r="J400" s="180"/>
      <c r="K400" s="180"/>
      <c r="L400" s="180"/>
      <c r="M400" s="181"/>
      <c r="N400" s="181"/>
      <c r="O400" s="181"/>
      <c r="P400" s="182"/>
      <c r="Q400" s="182"/>
      <c r="R400" s="182"/>
      <c r="S400" s="175"/>
      <c r="T400" s="171"/>
      <c r="U400" s="176"/>
      <c r="V400" s="177"/>
      <c r="W400" s="178"/>
      <c r="X400" s="179"/>
    </row>
    <row r="401" spans="2:24" ht="15" customHeight="1">
      <c r="B401" s="172"/>
      <c r="C401" s="173"/>
      <c r="D401" s="169"/>
      <c r="E401" s="169"/>
      <c r="F401" s="169"/>
      <c r="G401" s="174"/>
      <c r="H401" s="180"/>
      <c r="I401" s="180"/>
      <c r="J401" s="180"/>
      <c r="K401" s="180"/>
      <c r="L401" s="180"/>
      <c r="M401" s="181"/>
      <c r="N401" s="181"/>
      <c r="O401" s="181"/>
      <c r="P401" s="182"/>
      <c r="Q401" s="182"/>
      <c r="R401" s="182"/>
      <c r="S401" s="175"/>
      <c r="T401" s="171"/>
      <c r="U401" s="176"/>
      <c r="V401" s="177"/>
      <c r="W401" s="178"/>
      <c r="X401" s="179"/>
    </row>
    <row r="402" spans="2:24" ht="15" customHeight="1">
      <c r="B402" s="172"/>
      <c r="C402" s="173"/>
      <c r="D402" s="169"/>
      <c r="E402" s="169"/>
      <c r="F402" s="169"/>
      <c r="G402" s="185"/>
      <c r="H402" s="170"/>
      <c r="I402" s="170"/>
      <c r="J402" s="170"/>
      <c r="K402" s="170"/>
      <c r="L402" s="170"/>
      <c r="M402" s="170"/>
      <c r="N402" s="170"/>
      <c r="O402" s="170"/>
      <c r="P402" s="170"/>
      <c r="Q402" s="170"/>
      <c r="R402" s="170"/>
      <c r="S402" s="175"/>
      <c r="T402" s="171"/>
      <c r="U402" s="176"/>
      <c r="V402" s="177"/>
      <c r="W402" s="178"/>
      <c r="X402" s="179"/>
    </row>
    <row r="403" spans="2:24" ht="15" customHeight="1">
      <c r="B403" s="190" t="s">
        <v>24</v>
      </c>
      <c r="C403" s="191"/>
      <c r="D403" s="192"/>
      <c r="E403" s="192"/>
      <c r="F403" s="192"/>
      <c r="G403" s="193"/>
      <c r="H403" s="194"/>
      <c r="I403" s="194"/>
      <c r="J403" s="194"/>
      <c r="K403" s="194"/>
      <c r="L403" s="194"/>
      <c r="M403" s="194"/>
      <c r="N403" s="194"/>
      <c r="O403" s="194"/>
      <c r="P403" s="194"/>
      <c r="Q403" s="194"/>
      <c r="R403" s="194"/>
      <c r="S403" s="194"/>
      <c r="T403" s="195"/>
      <c r="U403" s="196"/>
      <c r="V403" s="197"/>
      <c r="W403" s="198"/>
      <c r="X403" s="199"/>
    </row>
    <row r="404" spans="2:24" ht="15" customHeight="1">
      <c r="B404" s="148"/>
      <c r="C404" s="148"/>
      <c r="D404" s="148"/>
      <c r="E404" s="148"/>
      <c r="F404" s="148"/>
      <c r="G404" s="154"/>
      <c r="H404" s="154"/>
      <c r="I404" s="154"/>
      <c r="J404" s="154"/>
      <c r="K404" s="154"/>
      <c r="L404" s="154"/>
      <c r="M404" s="154"/>
      <c r="N404" s="154"/>
      <c r="O404" s="154"/>
      <c r="P404" s="154"/>
      <c r="Q404" s="154"/>
      <c r="R404" s="154"/>
      <c r="S404" s="154"/>
      <c r="T404" s="154"/>
      <c r="U404" s="150"/>
      <c r="V404" s="200"/>
      <c r="W404" s="148"/>
      <c r="X404" s="148"/>
    </row>
  </sheetData>
  <mergeCells count="27">
    <mergeCell ref="G157:T157"/>
    <mergeCell ref="W358:X358"/>
    <mergeCell ref="W308:X308"/>
    <mergeCell ref="U204:V204"/>
    <mergeCell ref="W204:X204"/>
    <mergeCell ref="G357:R357"/>
    <mergeCell ref="U358:V358"/>
    <mergeCell ref="U308:V308"/>
    <mergeCell ref="G307:R307"/>
    <mergeCell ref="U258:V258"/>
    <mergeCell ref="W258:X258"/>
    <mergeCell ref="E127:F127"/>
    <mergeCell ref="G257:R257"/>
    <mergeCell ref="G3:R3"/>
    <mergeCell ref="U4:V4"/>
    <mergeCell ref="W4:X4"/>
    <mergeCell ref="G153:R153"/>
    <mergeCell ref="U154:V154"/>
    <mergeCell ref="W154:X154"/>
    <mergeCell ref="G203:R203"/>
    <mergeCell ref="G18:T18"/>
    <mergeCell ref="G53:R53"/>
    <mergeCell ref="U54:V54"/>
    <mergeCell ref="W54:X54"/>
    <mergeCell ref="G103:R103"/>
    <mergeCell ref="U104:V104"/>
    <mergeCell ref="W104:X104"/>
  </mergeCells>
  <phoneticPr fontId="1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fitToHeight="8" orientation="landscape" r:id="rId1"/>
  <rowBreaks count="7" manualBreakCount="7">
    <brk id="50" max="23" man="1"/>
    <brk id="100" max="23" man="1"/>
    <brk id="150" max="23" man="1"/>
    <brk id="200" max="23" man="1"/>
    <brk id="254" max="23" man="1"/>
    <brk id="304" max="23" man="1"/>
    <brk id="354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D:\文書ﾌｧｲﾙ\見積書\おじろドーム\金抜き.jsd</Template>
  <Pages>57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大内訳</vt:lpstr>
      <vt:lpstr>共通仮設</vt:lpstr>
      <vt:lpstr>内訳書</vt:lpstr>
      <vt:lpstr>数量</vt:lpstr>
      <vt:lpstr>共通仮設!Print_Area</vt:lpstr>
      <vt:lpstr>数量!Print_Area</vt:lpstr>
      <vt:lpstr>大内訳!Print_Area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高齢者生産活動ｾﾝﾀｰ</dc:title>
  <dc:creator>高村設計事務所</dc:creator>
  <cp:lastModifiedBy>曽奈　浩太郎</cp:lastModifiedBy>
  <cp:revision>1476</cp:revision>
  <cp:lastPrinted>2025-07-08T11:18:46Z</cp:lastPrinted>
  <dcterms:created xsi:type="dcterms:W3CDTF">2004-07-29T23:48:48Z</dcterms:created>
  <dcterms:modified xsi:type="dcterms:W3CDTF">2025-07-15T06:05:51Z</dcterms:modified>
</cp:coreProperties>
</file>