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Sheet1" sheetId="20" r:id="rId16"/>
    <sheet name="データシート" sheetId="8" state="hidden" r:id="rId17"/>
  </sheets>
  <calcPr calcId="145621"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E40" i="9"/>
  <c r="AM40" i="9"/>
  <c r="U40" i="9"/>
  <c r="C40" i="9"/>
  <c r="BE39" i="9"/>
  <c r="AM39" i="9"/>
  <c r="U39" i="9"/>
  <c r="C39" i="9"/>
  <c r="BE38" i="9"/>
  <c r="AM38" i="9"/>
  <c r="U38" i="9"/>
  <c r="C38" i="9"/>
  <c r="BE37" i="9"/>
  <c r="AM37" i="9"/>
  <c r="C37" i="9"/>
  <c r="BE36" i="9"/>
  <c r="BE35" i="9"/>
  <c r="BW34" i="9"/>
  <c r="BW35" i="9" s="1"/>
  <c r="BW36" i="9" s="1"/>
  <c r="BW37" i="9" s="1"/>
  <c r="BW38" i="9" s="1"/>
  <c r="BW39" i="9" s="1"/>
  <c r="BW40" i="9" s="1"/>
  <c r="C34" i="9"/>
  <c r="C35" i="9" s="1"/>
  <c r="CO34" i="9" l="1"/>
  <c r="CO35" i="9" s="1"/>
  <c r="CO36" i="9" s="1"/>
  <c r="CO37" i="9" s="1"/>
  <c r="CO38" i="9" s="1"/>
  <c r="CO39" i="9" s="1"/>
  <c r="CO40" i="9" s="1"/>
  <c r="CO41" i="9" s="1"/>
  <c r="CO42" i="9" s="1"/>
  <c r="C36" i="9"/>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<sst xmlns="http://schemas.openxmlformats.org/spreadsheetml/2006/main" count="1038" uniqueCount="564">
  <si>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</si>
  <si>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</si>
  <si>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</si>
  <si>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</si>
  <si>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</si>
  <si>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</si>
  <si>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</si>
  <si>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</si>
  <si>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</si>
  <si>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</si>
  <si>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</si>
  <si>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</si>
  <si>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</si>
  <si>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</si>
  <si>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</si>
  <si>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</si>
  <si>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</si>
  <si>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</si>
  <si>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</si>
  <si>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</si>
  <si>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</si>
  <si>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</si>
  <si>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</si>
  <si>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</si>
  <si>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</si>
  <si>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</si>
  <si>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</si>
  <si>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</si>
  <si>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</si>
  <si>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</si>
  <si>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</si>
  <si>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</si>
  <si>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</si>
  <si>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</si>
  <si>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</si>
  <si>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</si>
  <si>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</si>
  <si>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</si>
  <si>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</si>
  <si>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</si>
  <si>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</si>
  <si>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</si>
  <si>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</si>
  <si>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</si>
  <si>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</si>
  <si>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</si>
  <si>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</si>
  <si>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</si>
  <si>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</si>
  <si>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</si>
  <si>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</si>
  <si>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</si>
  <si>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</si>
  <si>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</si>
  <si>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</si>
  <si>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</si>
  <si>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</si>
  <si>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</si>
  <si>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</si>
  <si>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</si>
  <si>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</si>
  <si>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</si>
  <si>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</si>
  <si>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</si>
  <si>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</si>
  <si>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</si>
  <si>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</si>
  <si>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</si>
  <si>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</si>
  <si>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</si>
  <si>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</si>
  <si>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</si>
  <si>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</si>
  <si>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</si>
  <si>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</si>
  <si>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</si>
  <si>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</si>
  <si>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</si>
  <si>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</si>
  <si>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</si>
  <si>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</si>
  <si>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</si>
  <si>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</si>
  <si>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</si>
  <si>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</si>
  <si>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</si>
  <si>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</si>
  <si>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</si>
  <si>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</si>
  <si>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</si>
  <si>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</si>
  <si>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</si>
  <si>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</si>
  <si>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</si>
  <si>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</si>
  <si>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</si>
  <si>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</si>
  <si>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</si>
  <si>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</si>
  <si>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</si>
  <si>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</si>
  <si>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</si>
  <si>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</si>
  <si>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</si>
  <si>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</si>
  <si>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</si>
  <si>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</si>
  <si>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</si>
  <si>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</si>
  <si>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</si>
  <si>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</si>
  <si>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</si>
  <si>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</si>
  <si>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</si>
  <si>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</si>
  <si>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</si>
  <si>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</si>
  <si>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</si>
  <si>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</si>
  <si>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</si>
  <si>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</si>
  <si>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</si>
  <si>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</si>
  <si>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</si>
  <si>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</si>
  <si>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</si>
  <si>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</si>
  <si>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</si>
  <si>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</si>
  <si>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</si>
  <si>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</si>
  <si>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</si>
  <si>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</si>
  <si>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</si>
  <si>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</si>
  <si>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</si>
  <si>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</si>
  <si>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</si>
  <si>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</si>
  <si>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</si>
  <si>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</si>
  <si>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</si>
  <si>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</si>
  <si>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</si>
  <si>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</si>
  <si>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</si>
  <si>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</si>
  <si>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</si>
  <si>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</si>
  <si>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</si>
  <si>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</si>
  <si>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</si>
  <si>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</si>
  <si>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</si>
  <si>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</si>
  <si>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</si>
  <si>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</si>
  <si>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</si>
  <si>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</si>
  <si>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</si>
  <si>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</si>
  <si>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</si>
  <si>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</si>
  <si>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</si>
  <si>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</si>
  <si>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</si>
  <si>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</si>
  <si>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</si>
  <si>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</si>
  <si>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</si>
  <si>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</si>
  <si>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</si>
  <si>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</si>
  <si>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</si>
  <si>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</si>
  <si>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</si>
  <si>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</si>
  <si>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</si>
  <si>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</si>
  <si>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</si>
  <si>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</si>
  <si>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</si>
  <si>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</si>
  <si>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</si>
  <si>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</si>
  <si>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</si>
  <si>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</si>
  <si>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</si>
  <si>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</si>
  <si>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</si>
  <si>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</si>
  <si>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</si>
  <si>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兵庫県豊岡市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</si>
  <si>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</si>
  <si>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</si>
  <si>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</si>
  <si>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</si>
  <si>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</si>
  <si>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</si>
  <si>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</si>
  <si>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</si>
  <si>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</si>
  <si>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</si>
  <si>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</si>
  <si>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</si>
  <si>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</si>
  <si>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</si>
  <si>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</si>
  <si>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</si>
  <si>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</si>
  <si>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</si>
  <si>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</si>
  <si>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</si>
  <si>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</si>
  <si>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</si>
  <si>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</si>
  <si>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</si>
  <si>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</si>
  <si>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</si>
  <si>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</si>
  <si>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</si>
  <si>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</si>
  <si>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</si>
  <si>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</si>
  <si>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</si>
  <si>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</si>
  <si>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</si>
  <si>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</si>
  <si>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</si>
  <si>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</si>
  <si>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</si>
  <si>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</si>
  <si>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</si>
  <si>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</si>
  <si>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</si>
  <si>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</si>
  <si>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</si>
  <si>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</si>
  <si>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</si>
  <si>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</si>
  <si>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</si>
  <si>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</si>
  <si>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</si>
  <si>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</si>
  <si>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</si>
  <si>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</si>
  <si>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</si>
  <si>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</si>
  <si>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</si>
  <si>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</si>
  <si>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</si>
  <si>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</si>
  <si>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</si>
  <si>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</si>
  <si>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</si>
  <si>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</si>
  <si>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</si>
  <si>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</si>
  <si>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</si>
  <si>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</si>
  <si>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</si>
  <si>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</si>
  <si>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</si>
  <si>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</si>
  <si>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</si>
  <si>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</si>
  <si>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</si>
  <si>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</si>
  <si>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</si>
  <si>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</si>
  <si>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</si>
  <si>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</si>
  <si>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</si>
  <si>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</si>
  <si>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</si>
  <si>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</si>
  <si>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</si>
  <si>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</si>
  <si>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</si>
  <si>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</si>
  <si>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</si>
  <si>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</si>
  <si>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</si>
  <si>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</si>
  <si>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</si>
  <si>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</si>
  <si>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</si>
  <si>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</si>
  <si>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</si>
  <si>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</si>
  <si>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</si>
  <si>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</si>
  <si>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</si>
  <si>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</si>
  <si>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</si>
  <si>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</si>
  <si>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</si>
  <si>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</si>
  <si>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</si>
  <si>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</si>
  <si>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</si>
  <si>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</si>
  <si>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</si>
  <si>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</si>
  <si>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</si>
  <si>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</si>
  <si>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</si>
  <si>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</si>
  <si>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</si>
  <si>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</si>
  <si>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</si>
  <si>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</si>
  <si>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</si>
  <si>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</si>
  <si>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</si>
  <si>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</si>
  <si>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</si>
  <si>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</si>
  <si>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</si>
  <si>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</si>
  <si>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</si>
  <si>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</si>
  <si>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</si>
  <si>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</si>
  <si>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</si>
  <si>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</si>
  <si>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</si>
  <si>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</si>
  <si>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</si>
  <si>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</si>
  <si>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</si>
  <si>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</si>
  <si>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</si>
  <si>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</si>
  <si>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</si>
  <si>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</si>
  <si>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</si>
  <si>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</si>
  <si>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</si>
  <si>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</si>
  <si>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兵庫県豊岡市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</si>
  <si>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</si>
  <si>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</si>
  <si>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</si>
  <si>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</si>
  <si>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</si>
  <si>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</si>
  <si>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</si>
  <si>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</si>
  <si>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</si>
  <si>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</si>
  <si>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</si>
  <si>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</si>
  <si>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</si>
  <si>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</si>
  <si>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</si>
  <si>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</si>
  <si>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</si>
  <si>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</si>
  <si>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</si>
  <si>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</si>
  <si>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</si>
  <si>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</si>
  <si>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</si>
  <si>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</si>
  <si>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</si>
  <si>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</si>
  <si>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</si>
  <si>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</si>
  <si>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</si>
  <si>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</si>
  <si>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</si>
  <si>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</si>
  <si>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</si>
  <si>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</si>
  <si>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</si>
  <si>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</si>
  <si>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</si>
  <si>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</si>
  <si>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</si>
  <si>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</si>
  <si>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</si>
  <si>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</si>
  <si>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農業共済事業特別会計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</si>
  <si>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</si>
  <si>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</si>
  <si>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</si>
  <si>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</si>
  <si>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</si>
  <si>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</si>
  <si>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</si>
  <si>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</si>
  <si>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</si>
  <si>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</si>
  <si>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</si>
  <si>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</si>
  <si>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</si>
  <si>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</si>
  <si>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</si>
  <si>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</si>
  <si>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</si>
  <si>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</si>
  <si>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</si>
  <si>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</si>
  <si>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</si>
  <si>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</si>
  <si>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</si>
  <si>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</si>
  <si>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</si>
  <si>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</si>
  <si>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</si>
  <si>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</si>
  <si>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</si>
  <si>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</si>
  <si>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</si>
  <si>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</si>
  <si>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</si>
  <si>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</si>
  <si>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</si>
  <si>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</si>
  <si>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</si>
  <si>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</si>
  <si>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</si>
  <si>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</si>
  <si>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</si>
  <si>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</si>
  <si>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</si>
  <si>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</si>
  <si>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</si>
  <si>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</si>
  <si>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</si>
  <si>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</si>
  <si>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</si>
  <si>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</si>
  <si>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</si>
  <si>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</si>
  <si>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</si>
  <si>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</si>
  <si>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</si>
  <si>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</si>
  <si>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</si>
  <si>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</si>
  <si>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</si>
  <si>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</si>
  <si>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</si>
  <si>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</si>
  <si>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</si>
  <si>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</si>
  <si>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</si>
  <si>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</si>
  <si>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</si>
  <si>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</si>
  <si>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</si>
  <si>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</si>
  <si>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</si>
  <si>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</si>
  <si>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</si>
  <si>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</si>
  <si>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</si>
  <si>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</si>
  <si>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</si>
  <si>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</si>
  <si>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</si>
  <si>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</si>
  <si>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</si>
  <si>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</si>
  <si>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</si>
  <si>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</si>
  <si>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</si>
  <si>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</si>
  <si>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</si>
  <si>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</si>
  <si>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</si>
  <si>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</si>
  <si>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</si>
  <si>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</si>
  <si>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</si>
  <si>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</si>
  <si>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</si>
  <si>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</si>
  <si>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</si>
  <si>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</si>
  <si>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</si>
  <si>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</si>
  <si>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</si>
  <si>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</si>
  <si>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</si>
  <si>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</si>
  <si>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</si>
  <si>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</si>
  <si>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</si>
  <si>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</si>
  <si>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</si>
  <si>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</si>
  <si>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</si>
  <si>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</si>
  <si>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</si>
  <si>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</si>
  <si>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</si>
  <si>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</si>
  <si>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</si>
  <si>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</si>
  <si>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</si>
  <si>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</si>
  <si>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</si>
  <si>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</si>
  <si>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</si>
  <si>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</si>
  <si>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</si>
  <si>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</si>
  <si>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</si>
  <si>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</si>
  <si>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</si>
  <si>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</si>
  <si>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</si>
  <si>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</si>
  <si>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</si>
  <si>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</si>
  <si>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</si>
  <si>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</si>
  <si>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</si>
  <si>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下水道事業会計</t>
  </si>
  <si>
    <t>一般会計</t>
  </si>
  <si>
    <t>国民健康保険事業特別会計（事業勘定）</t>
  </si>
  <si>
    <t>農業共済事業特別会計</t>
  </si>
  <si>
    <t>介護保険事業特別会計</t>
  </si>
  <si>
    <t>後期高齢者医療事業特別会計</t>
  </si>
  <si>
    <t>診療所事業特別会計</t>
  </si>
  <si>
    <t>その他会計（赤字）</t>
  </si>
  <si>
    <t>その他会計（黒字）</t>
  </si>
  <si>
    <t>○</t>
  </si>
  <si>
    <t>豊岡市土地開発公社</t>
  </si>
  <si>
    <t>-</t>
    <phoneticPr fontId="2"/>
  </si>
  <si>
    <t>㈱北前館</t>
  </si>
  <si>
    <t>㈱日高振興公社</t>
  </si>
  <si>
    <t>㈱シルク温泉やまびこ</t>
  </si>
  <si>
    <t>アイティ豊岡都市開発㈱</t>
  </si>
  <si>
    <t>豊岡まちづくり㈱</t>
  </si>
  <si>
    <t>㈲あした</t>
  </si>
  <si>
    <t>(財)但馬地域地場産業振興センター</t>
  </si>
  <si>
    <t>兵庫県信用保証協会</t>
  </si>
  <si>
    <t>公立豊岡病院組合</t>
  </si>
  <si>
    <t>-</t>
    <phoneticPr fontId="2"/>
  </si>
  <si>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</si>
  <si>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</si>
  <si>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</si>
  <si>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</si>
  <si>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</si>
  <si>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</si>
  <si>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</si>
  <si>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</si>
  <si>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</si>
  <si>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</si>
  <si>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</si>
  <si>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</si>
  <si>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</si>
  <si>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</si>
  <si>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</si>
  <si>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</si>
  <si>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</si>
  <si>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</si>
  <si>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将来負担率、実質公債費比率は、いずれも近年減少傾向にある。　これは、積極的な繰上償還、計画に基づく地方債の発行、交付税算入率の高い地方債の発行等によるものである。
　しかしながら、類似団体と比較し、将来負担比率で75.2ポイント、実質公債費比率で4.8ポイント上回っており、ともに高い水準にある。
　今後も引き続き地方債の発行抑制や交付税算入率の高い地方債の発行に努める。</t>
    <rPh sb="1" eb="3">
      <t>ショウライ</t>
    </rPh>
    <rPh sb="3" eb="5">
      <t>フタン</t>
    </rPh>
    <rPh sb="5" eb="6">
      <t>リツ</t>
    </rPh>
    <rPh sb="7" eb="9">
      <t>ジッシツ</t>
    </rPh>
    <rPh sb="9" eb="12">
      <t>コウサイヒ</t>
    </rPh>
    <rPh sb="12" eb="14">
      <t>ヒリツ</t>
    </rPh>
    <rPh sb="20" eb="22">
      <t>キンネン</t>
    </rPh>
    <rPh sb="22" eb="24">
      <t>ゲンショウ</t>
    </rPh>
    <rPh sb="24" eb="26">
      <t>ケイコウ</t>
    </rPh>
    <rPh sb="35" eb="38">
      <t>セッキョクテキ</t>
    </rPh>
    <rPh sb="39" eb="41">
      <t>クリア</t>
    </rPh>
    <rPh sb="41" eb="43">
      <t>ショウカン</t>
    </rPh>
    <rPh sb="44" eb="46">
      <t>ケイカク</t>
    </rPh>
    <rPh sb="47" eb="48">
      <t>モト</t>
    </rPh>
    <rPh sb="50" eb="53">
      <t>チホウサイ</t>
    </rPh>
    <rPh sb="54" eb="56">
      <t>ハッコウ</t>
    </rPh>
    <rPh sb="57" eb="60">
      <t>コウフゼイ</t>
    </rPh>
    <rPh sb="60" eb="62">
      <t>サンニュウ</t>
    </rPh>
    <rPh sb="62" eb="63">
      <t>リツ</t>
    </rPh>
    <rPh sb="64" eb="65">
      <t>タカ</t>
    </rPh>
    <rPh sb="66" eb="69">
      <t>チホウサイ</t>
    </rPh>
    <rPh sb="70" eb="72">
      <t>ハッコウ</t>
    </rPh>
    <rPh sb="72" eb="73">
      <t>トウ</t>
    </rPh>
    <rPh sb="100" eb="102">
      <t>ショウライ</t>
    </rPh>
    <rPh sb="102" eb="104">
      <t>フタン</t>
    </rPh>
    <rPh sb="104" eb="106">
      <t>ヒリツ</t>
    </rPh>
    <rPh sb="131" eb="133">
      <t>ウワマワ</t>
    </rPh>
    <rPh sb="151" eb="153">
      <t>コンゴ</t>
    </rPh>
    <rPh sb="154" eb="155">
      <t>ヒ</t>
    </rPh>
    <rPh sb="156" eb="157">
      <t>ツヅ</t>
    </rPh>
    <rPh sb="158" eb="160">
      <t>チホウ</t>
    </rPh>
    <rPh sb="160" eb="161">
      <t>サイ</t>
    </rPh>
    <rPh sb="162" eb="164">
      <t>ハッコウ</t>
    </rPh>
    <rPh sb="164" eb="166">
      <t>ヨクセイ</t>
    </rPh>
    <rPh sb="167" eb="170">
      <t>コウフゼイ</t>
    </rPh>
    <rPh sb="170" eb="172">
      <t>サンニュウ</t>
    </rPh>
    <rPh sb="172" eb="173">
      <t>リツ</t>
    </rPh>
    <rPh sb="174" eb="175">
      <t>タカ</t>
    </rPh>
    <rPh sb="176" eb="179">
      <t>チホウサイ</t>
    </rPh>
    <rPh sb="180" eb="182">
      <t>ハッコウ</t>
    </rPh>
    <rPh sb="183" eb="184">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</si>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</sst>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74276</c:v>
                </c:pt>
                <c:pt idx="1">
                  <c:v>116945</c:v>
                </c:pt>
                <c:pt idx="2">
                  <c:v>107754</c:v>
                </c:pt>
                <c:pt idx="3">
                  <c:v>75153</c:v>
                </c:pt>
                <c:pt idx="4">
                  <c:v>65680</c:v>
                </c:pt>
              </c:numCache>
            </c:numRef>
          </c:val>
          <c:smooth val="0"/>
        </c:ser>
        <c:dLbls>
          <c:showLegendKey val="0"/>
          <c:showVal val="0"/>
          <c:showCatName val="0"/>
          <c:showSerName val="0"/>
          <c:showPercent val="0"/>
          <c:showBubbleSize val="0"/>
        </c:dLbls>
        <c:marker val="1"/>
        <c:smooth val="0"/>
        <c:axId val="63460096"/>
        <c:axId val="63462016"/>
      </c:lineChart>
      <c:catAx>
        <c:axId val="63460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462016"/>
        <c:crosses val="autoZero"/>
        <c:auto val="1"/>
        <c:lblAlgn val="ctr"/>
        <c:lblOffset val="100"/>
        <c:tickLblSkip val="1"/>
        <c:tickMarkSkip val="1"/>
        <c:noMultiLvlLbl val="0"/>
      </c:catAx>
      <c:valAx>
        <c:axId val="634620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46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4.0199999999999996</c:v>
                </c:pt>
                <c:pt idx="1">
                  <c:v>2.62</c:v>
                </c:pt>
                <c:pt idx="2">
                  <c:v>3.29</c:v>
                </c:pt>
                <c:pt idx="3">
                  <c:v>2.62</c:v>
                </c:pt>
                <c:pt idx="4">
                  <c:v>2.91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19.489999999999998</c:v>
                </c:pt>
                <c:pt idx="1">
                  <c:v>23.98</c:v>
                </c:pt>
                <c:pt idx="2">
                  <c:v>27.88</c:v>
                </c:pt>
                <c:pt idx="3">
                  <c:v>32.659999999999997</c:v>
                </c:pt>
                <c:pt idx="4">
                  <c:v>35.979999999999997</c:v>
                </c:pt>
              </c:numCache>
            </c:numRef>
          </c:val>
        </c:ser>
        <c:dLbls>
          <c:showLegendKey val="0"/>
          <c:showVal val="0"/>
          <c:showCatName val="0"/>
          <c:showSerName val="0"/>
          <c:showPercent val="0"/>
          <c:showBubbleSize val="0"/>
        </c:dLbls>
        <c:gapWidth val="250"/>
        <c:overlap val="100"/>
        <c:axId val="122066048"/>
        <c:axId val="12206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8.4600000000000009</c:v>
                </c:pt>
                <c:pt idx="1">
                  <c:v>3.15</c:v>
                </c:pt>
                <c:pt idx="2">
                  <c:v>5.22</c:v>
                </c:pt>
                <c:pt idx="3">
                  <c:v>3.63</c:v>
                </c:pt>
                <c:pt idx="4">
                  <c:v>4.7</c:v>
                </c:pt>
              </c:numCache>
            </c:numRef>
          </c:val>
          <c:smooth val="0"/>
        </c:ser>
        <c:dLbls>
          <c:showLegendKey val="0"/>
          <c:showVal val="0"/>
          <c:showCatName val="0"/>
          <c:showSerName val="0"/>
          <c:showPercent val="0"/>
          <c:showBubbleSize val="0"/>
        </c:dLbls>
        <c:marker val="1"/>
        <c:smooth val="0"/>
        <c:axId val="122066048"/>
        <c:axId val="122067968"/>
      </c:lineChart>
      <c:catAx>
        <c:axId val="1220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067968"/>
        <c:crosses val="autoZero"/>
        <c:auto val="1"/>
        <c:lblAlgn val="ctr"/>
        <c:lblOffset val="100"/>
        <c:tickLblSkip val="1"/>
        <c:tickMarkSkip val="1"/>
        <c:noMultiLvlLbl val="0"/>
      </c:catAx>
      <c:valAx>
        <c:axId val="12206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0.35</c:v>
                </c:pt>
                <c:pt idx="2">
                  <c:v>#N/A</c:v>
                </c:pt>
                <c:pt idx="3">
                  <c:v>0.33</c:v>
                </c:pt>
                <c:pt idx="4">
                  <c:v>#N/A</c:v>
                </c:pt>
                <c:pt idx="5">
                  <c:v>0.23</c:v>
                </c:pt>
                <c:pt idx="6">
                  <c:v>#N/A</c:v>
                </c:pt>
                <c:pt idx="7">
                  <c:v>0.31</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0.01</c:v>
                </c:pt>
                <c:pt idx="8">
                  <c:v>#N/A</c:v>
                </c:pt>
                <c:pt idx="9">
                  <c:v>7.0000000000000007E-2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7.0000000000000007E-2</c:v>
                </c:pt>
                <c:pt idx="4">
                  <c:v>#N/A</c:v>
                </c:pt>
                <c:pt idx="5">
                  <c:v>0.06</c:v>
                </c:pt>
                <c:pt idx="6">
                  <c:v>#N/A</c:v>
                </c:pt>
                <c:pt idx="7">
                  <c:v>0.08</c:v>
                </c:pt>
                <c:pt idx="8">
                  <c:v>#N/A</c:v>
                </c:pt>
                <c:pt idx="9">
                  <c:v>7.0000000000000007E-2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0.45</c:v>
                </c:pt>
                <c:pt idx="2">
                  <c:v>#N/A</c:v>
                </c:pt>
                <c:pt idx="3">
                  <c:v>0.47</c:v>
                </c:pt>
                <c:pt idx="4">
                  <c:v>#N/A</c:v>
                </c:pt>
                <c:pt idx="5">
                  <c:v>0.56000000000000005</c:v>
                </c:pt>
                <c:pt idx="6">
                  <c:v>#N/A</c:v>
                </c:pt>
                <c:pt idx="7">
                  <c:v>0.55000000000000004</c:v>
                </c:pt>
                <c:pt idx="8">
                  <c:v>#N/A</c:v>
                </c:pt>
                <c:pt idx="9">
                  <c:v>0.52</c:v>
                </c:pt>
              </c:numCache>
            </c:numRef>
          </c:val>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0.55000000000000004</c:v>
                </c:pt>
                <c:pt idx="2">
                  <c:v>#N/A</c:v>
                </c:pt>
                <c:pt idx="3">
                  <c:v>0.56000000000000005</c:v>
                </c:pt>
                <c:pt idx="4">
                  <c:v>#N/A</c:v>
                </c:pt>
                <c:pt idx="5">
                  <c:v>0.55000000000000004</c:v>
                </c:pt>
                <c:pt idx="6">
                  <c:v>#N/A</c:v>
                </c:pt>
                <c:pt idx="7">
                  <c:v>0.56000000000000005</c:v>
                </c:pt>
                <c:pt idx="8">
                  <c:v>#N/A</c:v>
                </c:pt>
                <c:pt idx="9">
                  <c:v>0.57999999999999996</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1.89</c:v>
                </c:pt>
                <c:pt idx="2">
                  <c:v>#N/A</c:v>
                </c:pt>
                <c:pt idx="3">
                  <c:v>1.82</c:v>
                </c:pt>
                <c:pt idx="4">
                  <c:v>#N/A</c:v>
                </c:pt>
                <c:pt idx="5">
                  <c:v>0.83</c:v>
                </c:pt>
                <c:pt idx="6">
                  <c:v>#N/A</c:v>
                </c:pt>
                <c:pt idx="7">
                  <c:v>0.73</c:v>
                </c:pt>
                <c:pt idx="8">
                  <c:v>#N/A</c:v>
                </c:pt>
                <c:pt idx="9">
                  <c:v>1.01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3.64</c:v>
                </c:pt>
                <c:pt idx="2">
                  <c:v>#N/A</c:v>
                </c:pt>
                <c:pt idx="3">
                  <c:v>2.27</c:v>
                </c:pt>
                <c:pt idx="4">
                  <c:v>#N/A</c:v>
                </c:pt>
                <c:pt idx="5">
                  <c:v>3.03</c:v>
                </c:pt>
                <c:pt idx="6">
                  <c:v>#N/A</c:v>
                </c:pt>
                <c:pt idx="7">
                  <c:v>2.5299999999999998</c:v>
                </c:pt>
                <c:pt idx="8">
                  <c:v>#N/A</c:v>
                </c:pt>
                <c:pt idx="9">
                  <c:v>2.81</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0.76</c:v>
                </c:pt>
                <c:pt idx="2">
                  <c:v>#N/A</c:v>
                </c:pt>
                <c:pt idx="3">
                  <c:v>1.05</c:v>
                </c:pt>
                <c:pt idx="4">
                  <c:v>#N/A</c:v>
                </c:pt>
                <c:pt idx="5">
                  <c:v>0.95</c:v>
                </c:pt>
                <c:pt idx="6">
                  <c:v>#N/A</c:v>
                </c:pt>
                <c:pt idx="7">
                  <c:v>2.44</c:v>
                </c:pt>
                <c:pt idx="8">
                  <c:v>#N/A</c:v>
                </c:pt>
                <c:pt idx="9">
                  <c:v>3.14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7.54</c:v>
                </c:pt>
                <c:pt idx="2">
                  <c:v>#N/A</c:v>
                </c:pt>
                <c:pt idx="3">
                  <c:v>8.16</c:v>
                </c:pt>
                <c:pt idx="4">
                  <c:v>#N/A</c:v>
                </c:pt>
                <c:pt idx="5">
                  <c:v>8.24</c:v>
                </c:pt>
                <c:pt idx="6">
                  <c:v>#N/A</c:v>
                </c:pt>
                <c:pt idx="7">
                  <c:v>9.27</c:v>
                </c:pt>
                <c:pt idx="8">
                  <c:v>#N/A</c:v>
                </c:pt>
                <c:pt idx="9">
                  <c:v>9.17</c:v>
                </c:pt>
              </c:numCache>
            </c:numRef>
          </c:val>
        </c:ser>
        <c:dLbls>
          <c:showLegendKey val="0"/>
          <c:showVal val="0"/>
          <c:showCatName val="0"/>
          <c:showSerName val="0"/>
          <c:showPercent val="0"/>
          <c:showBubbleSize val="0"/>
        </c:dLbls>
        <c:gapWidth val="150"/>
        <c:overlap val="100"/>
        <c:axId val="23603840"/>
        <c:axId val="23617920"/>
      </c:barChart>
      <c:catAx>
        <c:axId val="236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17920"/>
        <c:crosses val="autoZero"/>
        <c:auto val="1"/>
        <c:lblAlgn val="ctr"/>
        <c:lblOffset val="100"/>
        <c:tickLblSkip val="1"/>
        <c:tickMarkSkip val="1"/>
        <c:noMultiLvlLbl val="0"/>
      </c:catAx>
      <c:valAx>
        <c:axId val="2361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7482</c:v>
                </c:pt>
                <c:pt idx="5">
                  <c:v>7663</c:v>
                </c:pt>
                <c:pt idx="8">
                  <c:v>8167</c:v>
                </c:pt>
                <c:pt idx="11">
                  <c:v>8316</c:v>
                </c:pt>
                <c:pt idx="14">
                  <c:v>8221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4</c:v>
                </c:pt>
                <c:pt idx="6">
                  <c:v>4</c:v>
                </c:pt>
                <c:pt idx="9">
                  <c:v>3</c:v>
                </c:pt>
                <c:pt idx="12">
                  <c:v>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c:v>
                </c:pt>
                <c:pt idx="3">
                  <c:v>34</c:v>
                </c:pt>
                <c:pt idx="6">
                  <c:v>20</c:v>
                </c:pt>
                <c:pt idx="9">
                  <c:v>19</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720</c:v>
                </c:pt>
                <c:pt idx="3">
                  <c:v>816</c:v>
                </c:pt>
                <c:pt idx="6">
                  <c:v>927</c:v>
                </c:pt>
                <c:pt idx="9">
                  <c:v>778</c:v>
                </c:pt>
                <c:pt idx="12">
                  <c:v>825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3356</c:v>
                </c:pt>
                <c:pt idx="3">
                  <c:v>3256</c:v>
                </c:pt>
                <c:pt idx="6">
                  <c:v>3115</c:v>
                </c:pt>
                <c:pt idx="9">
                  <c:v>2919</c:v>
                </c:pt>
                <c:pt idx="12">
                  <c:v>2980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43</c:v>
                </c:pt>
                <c:pt idx="3">
                  <c:v>53</c:v>
                </c:pt>
                <c:pt idx="6">
                  <c:v>110</c:v>
                </c:pt>
                <c:pt idx="9">
                  <c:v>117</c:v>
                </c:pt>
                <c:pt idx="12">
                  <c:v>117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7117</c:v>
                </c:pt>
                <c:pt idx="3">
                  <c:v>6957</c:v>
                </c:pt>
                <c:pt idx="6">
                  <c:v>6985</c:v>
                </c:pt>
                <c:pt idx="9">
                  <c:v>7154</c:v>
                </c:pt>
                <c:pt idx="12">
                  <c:v>6872</c:v>
                </c:pt>
              </c:numCache>
            </c:numRef>
          </c:val>
        </c:ser>
        <c:dLbls>
          <c:showLegendKey val="0"/>
          <c:showVal val="0"/>
          <c:showCatName val="0"/>
          <c:showSerName val="0"/>
          <c:showPercent val="0"/>
          <c:showBubbleSize val="0"/>
        </c:dLbls>
        <c:gapWidth val="100"/>
        <c:overlap val="100"/>
        <c:axId val="63293696"/>
        <c:axId val="6329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3792</c:v>
                </c:pt>
                <c:pt idx="2">
                  <c:v>#N/A</c:v>
                </c:pt>
                <c:pt idx="3">
                  <c:v>#N/A</c:v>
                </c:pt>
                <c:pt idx="4">
                  <c:v>3457</c:v>
                </c:pt>
                <c:pt idx="5">
                  <c:v>#N/A</c:v>
                </c:pt>
                <c:pt idx="6">
                  <c:v>#N/A</c:v>
                </c:pt>
                <c:pt idx="7">
                  <c:v>2994</c:v>
                </c:pt>
                <c:pt idx="8">
                  <c:v>#N/A</c:v>
                </c:pt>
                <c:pt idx="9">
                  <c:v>#N/A</c:v>
                </c:pt>
                <c:pt idx="10">
                  <c:v>2674</c:v>
                </c:pt>
                <c:pt idx="11">
                  <c:v>#N/A</c:v>
                </c:pt>
                <c:pt idx="12">
                  <c:v>#N/A</c:v>
                </c:pt>
                <c:pt idx="13">
                  <c:v>2597</c:v>
                </c:pt>
                <c:pt idx="14">
                  <c:v>#N/A</c:v>
                </c:pt>
              </c:numCache>
            </c:numRef>
          </c:val>
          <c:smooth val="0"/>
        </c:ser>
        <c:dLbls>
          <c:showLegendKey val="0"/>
          <c:showVal val="0"/>
          <c:showCatName val="0"/>
          <c:showSerName val="0"/>
          <c:showPercent val="0"/>
          <c:showBubbleSize val="0"/>
        </c:dLbls>
        <c:marker val="1"/>
        <c:smooth val="0"/>
        <c:axId val="63293696"/>
        <c:axId val="63295872"/>
      </c:lineChart>
      <c:catAx>
        <c:axId val="6329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295872"/>
        <c:crosses val="autoZero"/>
        <c:auto val="1"/>
        <c:lblAlgn val="ctr"/>
        <c:lblOffset val="100"/>
        <c:tickLblSkip val="1"/>
        <c:tickMarkSkip val="1"/>
        <c:noMultiLvlLbl val="0"/>
      </c:catAx>
      <c:valAx>
        <c:axId val="6329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9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84457</c:v>
                </c:pt>
                <c:pt idx="5">
                  <c:v>86645</c:v>
                </c:pt>
                <c:pt idx="8">
                  <c:v>86821</c:v>
                </c:pt>
                <c:pt idx="11">
                  <c:v>85242</c:v>
                </c:pt>
                <c:pt idx="14">
                  <c:v>84276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2313</c:v>
                </c:pt>
                <c:pt idx="5">
                  <c:v>2559</c:v>
                </c:pt>
                <c:pt idx="8">
                  <c:v>2240</c:v>
                </c:pt>
                <c:pt idx="11">
                  <c:v>1972</c:v>
                </c:pt>
                <c:pt idx="14">
                  <c:v>1428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11071</c:v>
                </c:pt>
                <c:pt idx="5">
                  <c:v>12708</c:v>
                </c:pt>
                <c:pt idx="8">
                  <c:v>14645</c:v>
                </c:pt>
                <c:pt idx="11">
                  <c:v>16416</c:v>
                </c:pt>
                <c:pt idx="14">
                  <c:v>17408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2262</c:v>
                </c:pt>
                <c:pt idx="3">
                  <c:v>459</c:v>
                </c:pt>
                <c:pt idx="6">
                  <c:v>111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8168</c:v>
                </c:pt>
                <c:pt idx="3">
                  <c:v>7894</c:v>
                </c:pt>
                <c:pt idx="6">
                  <c:v>7551</c:v>
                </c:pt>
                <c:pt idx="9">
                  <c:v>6871</c:v>
                </c:pt>
                <c:pt idx="12">
                  <c:v>6478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11012</c:v>
                </c:pt>
                <c:pt idx="3">
                  <c:v>10688</c:v>
                </c:pt>
                <c:pt idx="6">
                  <c:v>10262</c:v>
                </c:pt>
                <c:pt idx="9">
                  <c:v>10354</c:v>
                </c:pt>
                <c:pt idx="12">
                  <c:v>12716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51808</c:v>
                </c:pt>
                <c:pt idx="3">
                  <c:v>49755</c:v>
                </c:pt>
                <c:pt idx="6">
                  <c:v>48795</c:v>
                </c:pt>
                <c:pt idx="9">
                  <c:v>47460</c:v>
                </c:pt>
                <c:pt idx="12">
                  <c:v>46114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255</c:v>
                </c:pt>
                <c:pt idx="3">
                  <c:v>167</c:v>
                </c:pt>
                <c:pt idx="6">
                  <c:v>149</c:v>
                </c:pt>
                <c:pt idx="9">
                  <c:v>130</c:v>
                </c:pt>
                <c:pt idx="12">
                  <c:v>111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58240</c:v>
                </c:pt>
                <c:pt idx="3">
                  <c:v>61744</c:v>
                </c:pt>
                <c:pt idx="6">
                  <c:v>63424</c:v>
                </c:pt>
                <c:pt idx="9">
                  <c:v>62533</c:v>
                </c:pt>
                <c:pt idx="12">
                  <c:v>62039</c:v>
                </c:pt>
              </c:numCache>
            </c:numRef>
          </c:val>
        </c:ser>
        <c:dLbls>
          <c:showLegendKey val="0"/>
          <c:showVal val="0"/>
          <c:showCatName val="0"/>
          <c:showSerName val="0"/>
          <c:showPercent val="0"/>
          <c:showBubbleSize val="0"/>
        </c:dLbls>
        <c:gapWidth val="100"/>
        <c:overlap val="100"/>
        <c:axId val="63399808"/>
        <c:axId val="6341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33903</c:v>
                </c:pt>
                <c:pt idx="2">
                  <c:v>#N/A</c:v>
                </c:pt>
                <c:pt idx="3">
                  <c:v>#N/A</c:v>
                </c:pt>
                <c:pt idx="4">
                  <c:v>28794</c:v>
                </c:pt>
                <c:pt idx="5">
                  <c:v>#N/A</c:v>
                </c:pt>
                <c:pt idx="6">
                  <c:v>#N/A</c:v>
                </c:pt>
                <c:pt idx="7">
                  <c:v>26585</c:v>
                </c:pt>
                <c:pt idx="8">
                  <c:v>#N/A</c:v>
                </c:pt>
                <c:pt idx="9">
                  <c:v>#N/A</c:v>
                </c:pt>
                <c:pt idx="10">
                  <c:v>23718</c:v>
                </c:pt>
                <c:pt idx="11">
                  <c:v>#N/A</c:v>
                </c:pt>
                <c:pt idx="12">
                  <c:v>#N/A</c:v>
                </c:pt>
                <c:pt idx="13">
                  <c:v>24345</c:v>
                </c:pt>
                <c:pt idx="14">
                  <c:v>#N/A</c:v>
                </c:pt>
              </c:numCache>
            </c:numRef>
          </c:val>
          <c:smooth val="0"/>
        </c:ser>
        <c:dLbls>
          <c:showLegendKey val="0"/>
          <c:showVal val="0"/>
          <c:showCatName val="0"/>
          <c:showSerName val="0"/>
          <c:showPercent val="0"/>
          <c:showBubbleSize val="0"/>
        </c:dLbls>
        <c:marker val="1"/>
        <c:smooth val="0"/>
        <c:axId val="63399808"/>
        <c:axId val="63410176"/>
      </c:lineChart>
      <c:catAx>
        <c:axId val="6339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410176"/>
        <c:crosses val="autoZero"/>
        <c:auto val="1"/>
        <c:lblAlgn val="ctr"/>
        <c:lblOffset val="100"/>
        <c:tickLblSkip val="1"/>
        <c:tickMarkSkip val="1"/>
        <c:noMultiLvlLbl val="0"/>
      </c:catAx>
      <c:valAx>
        <c:axId val="6341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39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7907712"/>
        <c:axId val="127913984"/>
      </c:scatterChart>
      <c:valAx>
        <c:axId val="127907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13984"/>
        <c:crosses val="autoZero"/>
        <c:crossBetween val="midCat"/>
      </c:valAx>
      <c:valAx>
        <c:axId val="127913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07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18.3</c:v>
                </c:pt>
                <c:pt idx="1">
                  <c:v>16.899999999999999</c:v>
                </c:pt>
                <c:pt idx="2">
                  <c:v>15.5</c:v>
                </c:pt>
                <c:pt idx="3">
                  <c:v>13.9</c:v>
                </c:pt>
                <c:pt idx="4">
                  <c:v>12.6</c:v>
                </c:pt>
              </c:numCache>
            </c:numRef>
          </c:xVal>
          <c:yVal>
            <c:numRef>
              <c:f>公会計指標分析・財政指標組合せ分析表!$K$73:$O$73</c:f>
              <c:numCache>
                <c:formatCode>#,##0.0;"▲ "#,##0.0</c:formatCode>
                <c:ptCount val="5"/>
                <c:pt idx="0">
                  <c:v>153.4</c:v>
                </c:pt>
                <c:pt idx="1">
                  <c:v>131.6</c:v>
                </c:pt>
                <c:pt idx="2">
                  <c:v>120.5</c:v>
                </c:pt>
                <c:pt idx="3">
                  <c:v>110.8</c:v>
                </c:pt>
                <c:pt idx="4">
                  <c:v>112.5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27939712"/>
        <c:axId val="127941632"/>
      </c:scatterChart>
      <c:valAx>
        <c:axId val="127939712"/>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41632"/>
        <c:crosses val="autoZero"/>
        <c:crossBetween val="midCat"/>
      </c:valAx>
      <c:valAx>
        <c:axId val="127941632"/>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39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年度までは、低下傾向であったが、平成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年度以降は、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を維持している。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0.34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ポイント下回っており、依然低い水準となっている。   </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これは、市税などの自主財源が乏しく、地方交付税等への依存度が高い状況を示しており、脆弱な財政構造となっている。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市税等の滞納整理強化により、徴収率の向上に取組んでいるが、引き続き使用料の見直し等受益者負担の適正化や未利用資産の売却など自主財源の更なる確保を図るとともに、行財政改革や戦略的政策評価等による歳出削減の徹底など、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94192</xdr:rowOff>
    </xdr:from>
    <xdr:to>
      <xdr:col>7</xdr:col>
      <xdr:colOff>152400</xdr:colOff>
      <xdr:row>45</xdr:row>
      <xdr:rowOff>94192</xdr:rowOff>
    </xdr:to>
    <xdr:cxnSp macro="">
      <xdr:nvCxnSpPr>
        <xdr:cNvPr id="68" name="直線コネクタ 67"/>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94192</xdr:rowOff>
    </xdr:from>
    <xdr:to>
      <xdr:col>6</xdr:col>
      <xdr:colOff>0</xdr:colOff>
      <xdr:row>45</xdr:row>
      <xdr:rowOff>94192</xdr:rowOff>
    </xdr:to>
    <xdr:cxnSp macro="">
      <xdr:nvCxnSpPr>
        <xdr:cNvPr id="71" name="直線コネクタ 70"/>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94192</xdr:rowOff>
    </xdr:from>
    <xdr:to>
      <xdr:col>4</xdr:col>
      <xdr:colOff>482600</xdr:colOff>
      <xdr:row>45</xdr:row>
      <xdr:rowOff>94192</xdr:rowOff>
    </xdr:to>
    <xdr:cxnSp macro="">
      <xdr:nvCxnSpPr>
        <xdr:cNvPr id="74" name="直線コネクタ 73"/>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94192</xdr:rowOff>
    </xdr:to>
    <xdr:cxnSp macro="">
      <xdr:nvCxnSpPr>
        <xdr:cNvPr id="77" name="直線コネクタ 76"/>
        <xdr:cNvCxnSpPr/>
      </xdr:nvCxnSpPr>
      <xdr:spPr>
        <a:xfrm>
          <a:off x="1447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43392</xdr:rowOff>
    </xdr:from>
    <xdr:to>
      <xdr:col>7</xdr:col>
      <xdr:colOff>203200</xdr:colOff>
      <xdr:row>45</xdr:row>
      <xdr:rowOff>144992</xdr:rowOff>
    </xdr:to>
    <xdr:sp macro="" textlink="">
      <xdr:nvSpPr>
        <xdr:cNvPr id="87" name="円/楕円 86"/>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110719</xdr:rowOff>
    </xdr:from>
    <xdr:ext cx="762000" cy="259045"/>
    <xdr:sp macro="" textlink="">
      <xdr:nvSpPr>
        <xdr:cNvPr id="88"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43392</xdr:rowOff>
    </xdr:from>
    <xdr:to>
      <xdr:col>6</xdr:col>
      <xdr:colOff>50800</xdr:colOff>
      <xdr:row>45</xdr:row>
      <xdr:rowOff>144992</xdr:rowOff>
    </xdr:to>
    <xdr:sp macro="" textlink="">
      <xdr:nvSpPr>
        <xdr:cNvPr id="89" name="円/楕円 88"/>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129769</xdr:rowOff>
    </xdr:from>
    <xdr:ext cx="736600" cy="259045"/>
    <xdr:sp macro="" textlink="">
      <xdr:nvSpPr>
        <xdr:cNvPr id="90" name="テキスト ボックス 89"/>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43392</xdr:rowOff>
    </xdr:from>
    <xdr:to>
      <xdr:col>4</xdr:col>
      <xdr:colOff>533400</xdr:colOff>
      <xdr:row>45</xdr:row>
      <xdr:rowOff>144992</xdr:rowOff>
    </xdr:to>
    <xdr:sp macro="" textlink="">
      <xdr:nvSpPr>
        <xdr:cNvPr id="91" name="円/楕円 90"/>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129769</xdr:rowOff>
    </xdr:from>
    <xdr:ext cx="762000" cy="259045"/>
    <xdr:sp macro="" textlink="">
      <xdr:nvSpPr>
        <xdr:cNvPr id="92" name="テキスト ボックス 91"/>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43392</xdr:rowOff>
    </xdr:from>
    <xdr:to>
      <xdr:col>3</xdr:col>
      <xdr:colOff>330200</xdr:colOff>
      <xdr:row>45</xdr:row>
      <xdr:rowOff>144992</xdr:rowOff>
    </xdr:to>
    <xdr:sp macro="" textlink="">
      <xdr:nvSpPr>
        <xdr:cNvPr id="93" name="円/楕円 92"/>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129769</xdr:rowOff>
    </xdr:from>
    <xdr:ext cx="762000" cy="259045"/>
    <xdr:sp macro="" textlink="">
      <xdr:nvSpPr>
        <xdr:cNvPr id="94" name="テキスト ボックス 93"/>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ポイント改善したものの、扶助費や物件費に係る経常収支比率が類似団体平均を下回っていることにより、経常経費全体の経常収支比率は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87.6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公債費は類似団体平均を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8.2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ポイント上回る状況となっていることや</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補助費等の公立豊岡病院組合や北但行政事務組合に対する負担金が多額になっており、経常収支比率を圧迫する要因となっている。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今後も引き続き公債費負担の適正化に努めるとともに、企業会計の経営健全化に向けた取組を進め、負担金の抑制を図りながら、経常収支比率の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未満堅持を目指す。</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119126</xdr:rowOff>
    </xdr:from>
    <xdr:to>
      <xdr:col>7</xdr:col>
      <xdr:colOff>152400</xdr:colOff>
      <xdr:row>64</xdr:row>
      <xdr:rowOff>5588</xdr:rowOff>
    </xdr:to>
    <xdr:cxnSp macro="">
      <xdr:nvCxnSpPr>
        <xdr:cNvPr id="129" name="直線コネクタ 128"/>
        <xdr:cNvCxnSpPr/>
      </xdr:nvCxnSpPr>
      <xdr:spPr>
        <a:xfrm flipV="1">
          <a:off x="4114800" y="109204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64</xdr:row>
      <xdr:rowOff>5588</xdr:rowOff>
    </xdr:to>
    <xdr:cxnSp macro="">
      <xdr:nvCxnSpPr>
        <xdr:cNvPr id="132" name="直線コネクタ 131"/>
        <xdr:cNvCxnSpPr/>
      </xdr:nvCxnSpPr>
      <xdr:spPr>
        <a:xfrm>
          <a:off x="3225800" y="1082878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133604</xdr:rowOff>
    </xdr:to>
    <xdr:cxnSp macro="">
      <xdr:nvCxnSpPr>
        <xdr:cNvPr id="135" name="直線コネクタ 134"/>
        <xdr:cNvCxnSpPr/>
      </xdr:nvCxnSpPr>
      <xdr:spPr>
        <a:xfrm flipV="1">
          <a:off x="2336800" y="108287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63</xdr:row>
      <xdr:rowOff>133604</xdr:rowOff>
    </xdr:to>
    <xdr:cxnSp macro="">
      <xdr:nvCxnSpPr>
        <xdr:cNvPr id="138" name="直線コネクタ 137"/>
        <xdr:cNvCxnSpPr/>
      </xdr:nvCxnSpPr>
      <xdr:spPr>
        <a:xfrm>
          <a:off x="1447800" y="109108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48" name="円/楕円 147"/>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84853</xdr:rowOff>
    </xdr:from>
    <xdr:ext cx="762000" cy="259045"/>
    <xdr:sp macro="" textlink="">
      <xdr:nvSpPr>
        <xdr:cNvPr id="149"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126238</xdr:rowOff>
    </xdr:from>
    <xdr:to>
      <xdr:col>6</xdr:col>
      <xdr:colOff>50800</xdr:colOff>
      <xdr:row>64</xdr:row>
      <xdr:rowOff>56388</xdr:rowOff>
    </xdr:to>
    <xdr:sp macro="" textlink="">
      <xdr:nvSpPr>
        <xdr:cNvPr id="150" name="円/楕円 149"/>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51" name="テキスト ボックス 150"/>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2" name="円/楕円 151"/>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53" name="テキスト ボックス 152"/>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4" name="円/楕円 153"/>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23131</xdr:rowOff>
    </xdr:from>
    <xdr:ext cx="762000" cy="259045"/>
    <xdr:sp macro="" textlink="">
      <xdr:nvSpPr>
        <xdr:cNvPr id="155" name="テキスト ボックス 154"/>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6" name="円/楕円 155"/>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170451</xdr:rowOff>
    </xdr:from>
    <xdr:ext cx="762000" cy="259045"/>
    <xdr:sp macro="" textlink="">
      <xdr:nvSpPr>
        <xdr:cNvPr id="157" name="テキスト ボックス 156"/>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[158,886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ラスパイレス指数は、類似団体平均と比べ、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ポイント低いものの、人口１人当たり人件費は類似団体平均と比べ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30,616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円高くなっている。これは、人口千人当たり職員数が類似団体平均を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人上回っていることが要因となっている。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物件費は、類似団体平均</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9,791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円上回っており</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類似団体と比べ旅費、需用費、役務費が増額</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これらの経費を合わせると類似団体平均を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40,407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円上回る状況となっているが、行政改革を着実に推進する等により、コスト削減を図る。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5877</xdr:rowOff>
    </xdr:from>
    <xdr:to>
      <xdr:col>7</xdr:col>
      <xdr:colOff>152400</xdr:colOff>
      <xdr:row>88</xdr:row>
      <xdr:rowOff>15270</xdr:rowOff>
    </xdr:to>
    <xdr:cxnSp macro="">
      <xdr:nvCxnSpPr>
        <xdr:cNvPr id="194" name="直線コネクタ 193"/>
        <xdr:cNvCxnSpPr/>
      </xdr:nvCxnSpPr>
      <xdr:spPr>
        <a:xfrm>
          <a:off x="4114800" y="15093477"/>
          <a:ext cx="8382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111297</xdr:rowOff>
    </xdr:from>
    <xdr:to>
      <xdr:col>6</xdr:col>
      <xdr:colOff>0</xdr:colOff>
      <xdr:row>88</xdr:row>
      <xdr:rowOff>5877</xdr:rowOff>
    </xdr:to>
    <xdr:cxnSp macro="">
      <xdr:nvCxnSpPr>
        <xdr:cNvPr id="197" name="直線コネクタ 196"/>
        <xdr:cNvCxnSpPr/>
      </xdr:nvCxnSpPr>
      <xdr:spPr>
        <a:xfrm>
          <a:off x="3225800" y="15027447"/>
          <a:ext cx="889000" cy="6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110936</xdr:rowOff>
    </xdr:from>
    <xdr:to>
      <xdr:col>4</xdr:col>
      <xdr:colOff>482600</xdr:colOff>
      <xdr:row>87</xdr:row>
      <xdr:rowOff>111297</xdr:rowOff>
    </xdr:to>
    <xdr:cxnSp macro="">
      <xdr:nvCxnSpPr>
        <xdr:cNvPr id="200" name="直線コネクタ 199"/>
        <xdr:cNvCxnSpPr/>
      </xdr:nvCxnSpPr>
      <xdr:spPr>
        <a:xfrm>
          <a:off x="2336800" y="15027086"/>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110936</xdr:rowOff>
    </xdr:from>
    <xdr:to>
      <xdr:col>3</xdr:col>
      <xdr:colOff>279400</xdr:colOff>
      <xdr:row>88</xdr:row>
      <xdr:rowOff>11478</xdr:rowOff>
    </xdr:to>
    <xdr:cxnSp macro="">
      <xdr:nvCxnSpPr>
        <xdr:cNvPr id="203" name="直線コネクタ 202"/>
        <xdr:cNvCxnSpPr/>
      </xdr:nvCxnSpPr>
      <xdr:spPr>
        <a:xfrm flipV="1">
          <a:off x="1447800" y="15027086"/>
          <a:ext cx="889000" cy="7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135920</xdr:rowOff>
    </xdr:from>
    <xdr:to>
      <xdr:col>7</xdr:col>
      <xdr:colOff>203200</xdr:colOff>
      <xdr:row>88</xdr:row>
      <xdr:rowOff>66070</xdr:rowOff>
    </xdr:to>
    <xdr:sp macro="" textlink="">
      <xdr:nvSpPr>
        <xdr:cNvPr id="213" name="円/楕円 212"/>
        <xdr:cNvSpPr/>
      </xdr:nvSpPr>
      <xdr:spPr>
        <a:xfrm>
          <a:off x="4902200" y="150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107997</xdr:rowOff>
    </xdr:from>
    <xdr:ext cx="762000" cy="259045"/>
    <xdr:sp macro="" textlink="">
      <xdr:nvSpPr>
        <xdr:cNvPr id="214" name="人件費・物件費等の状況該当値テキスト"/>
        <xdr:cNvSpPr txBox="1"/>
      </xdr:nvSpPr>
      <xdr:spPr>
        <a:xfrm>
          <a:off x="5041900" y="1502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158,886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126527</xdr:rowOff>
    </xdr:from>
    <xdr:to>
      <xdr:col>6</xdr:col>
      <xdr:colOff>50800</xdr:colOff>
      <xdr:row>88</xdr:row>
      <xdr:rowOff>56677</xdr:rowOff>
    </xdr:to>
    <xdr:sp macro="" textlink="">
      <xdr:nvSpPr>
        <xdr:cNvPr id="215" name="円/楕円 214"/>
        <xdr:cNvSpPr/>
      </xdr:nvSpPr>
      <xdr:spPr>
        <a:xfrm>
          <a:off x="4064000" y="150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41454</xdr:rowOff>
    </xdr:from>
    <xdr:ext cx="736600" cy="259045"/>
    <xdr:sp macro="" textlink="">
      <xdr:nvSpPr>
        <xdr:cNvPr id="216" name="テキスト ボックス 215"/>
        <xdr:cNvSpPr txBox="1"/>
      </xdr:nvSpPr>
      <xdr:spPr>
        <a:xfrm>
          <a:off x="3733800" y="151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158,341</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60497</xdr:rowOff>
    </xdr:from>
    <xdr:to>
      <xdr:col>4</xdr:col>
      <xdr:colOff>533400</xdr:colOff>
      <xdr:row>87</xdr:row>
      <xdr:rowOff>162097</xdr:rowOff>
    </xdr:to>
    <xdr:sp macro="" textlink="">
      <xdr:nvSpPr>
        <xdr:cNvPr id="217" name="円/楕円 216"/>
        <xdr:cNvSpPr/>
      </xdr:nvSpPr>
      <xdr:spPr>
        <a:xfrm>
          <a:off x="3175000" y="149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146874</xdr:rowOff>
    </xdr:from>
    <xdr:ext cx="762000" cy="259045"/>
    <xdr:sp macro="" textlink="">
      <xdr:nvSpPr>
        <xdr:cNvPr id="218" name="テキスト ボックス 217"/>
        <xdr:cNvSpPr txBox="1"/>
      </xdr:nvSpPr>
      <xdr:spPr>
        <a:xfrm>
          <a:off x="2844800" y="1506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154,510</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60136</xdr:rowOff>
    </xdr:from>
    <xdr:to>
      <xdr:col>3</xdr:col>
      <xdr:colOff>330200</xdr:colOff>
      <xdr:row>87</xdr:row>
      <xdr:rowOff>161736</xdr:rowOff>
    </xdr:to>
    <xdr:sp macro="" textlink="">
      <xdr:nvSpPr>
        <xdr:cNvPr id="219" name="円/楕円 218"/>
        <xdr:cNvSpPr/>
      </xdr:nvSpPr>
      <xdr:spPr>
        <a:xfrm>
          <a:off x="2286000" y="149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146513</xdr:rowOff>
    </xdr:from>
    <xdr:ext cx="762000" cy="259045"/>
    <xdr:sp macro="" textlink="">
      <xdr:nvSpPr>
        <xdr:cNvPr id="220" name="テキスト ボックス 219"/>
        <xdr:cNvSpPr txBox="1"/>
      </xdr:nvSpPr>
      <xdr:spPr>
        <a:xfrm>
          <a:off x="1955800" y="1506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154,489</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132128</xdr:rowOff>
    </xdr:from>
    <xdr:to>
      <xdr:col>2</xdr:col>
      <xdr:colOff>127000</xdr:colOff>
      <xdr:row>88</xdr:row>
      <xdr:rowOff>62278</xdr:rowOff>
    </xdr:to>
    <xdr:sp macro="" textlink="">
      <xdr:nvSpPr>
        <xdr:cNvPr id="221" name="円/楕円 220"/>
        <xdr:cNvSpPr/>
      </xdr:nvSpPr>
      <xdr:spPr>
        <a:xfrm>
          <a:off x="1397000" y="150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47055</xdr:rowOff>
    </xdr:from>
    <xdr:ext cx="762000" cy="259045"/>
    <xdr:sp macro="" textlink="">
      <xdr:nvSpPr>
        <xdr:cNvPr id="222" name="テキスト ボックス 221"/>
        <xdr:cNvSpPr txBox="1"/>
      </xdr:nvSpPr>
      <xdr:spPr>
        <a:xfrm>
          <a:off x="1066800" y="151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0.5</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ポイント上昇したものの、類似団体平均に比べ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2.9</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ポイント、全国市平均に比べ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職員の年齢及び経験年数階層を考慮しながら、</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給与の適正管理に努める。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85573</xdr:rowOff>
    </xdr:from>
    <xdr:to>
      <xdr:col>24</xdr:col>
      <xdr:colOff>558800</xdr:colOff>
      <xdr:row>81</xdr:row>
      <xdr:rowOff>143027</xdr:rowOff>
    </xdr:to>
    <xdr:cxnSp macro="">
      <xdr:nvCxnSpPr>
        <xdr:cNvPr id="258" name="直線コネクタ 257"/>
        <xdr:cNvCxnSpPr/>
      </xdr:nvCxnSpPr>
      <xdr:spPr>
        <a:xfrm>
          <a:off x="16179800" y="139730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81</xdr:row>
      <xdr:rowOff>85573</xdr:rowOff>
    </xdr:to>
    <xdr:cxnSp macro="">
      <xdr:nvCxnSpPr>
        <xdr:cNvPr id="261" name="直線コネクタ 260"/>
        <xdr:cNvCxnSpPr/>
      </xdr:nvCxnSpPr>
      <xdr:spPr>
        <a:xfrm>
          <a:off x="15290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86</xdr:row>
      <xdr:rowOff>136071</xdr:rowOff>
    </xdr:to>
    <xdr:cxnSp macro="">
      <xdr:nvCxnSpPr>
        <xdr:cNvPr id="264" name="直線コネクタ 263"/>
        <xdr:cNvCxnSpPr/>
      </xdr:nvCxnSpPr>
      <xdr:spPr>
        <a:xfrm flipV="1">
          <a:off x="14401800" y="13938552"/>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136071</xdr:rowOff>
    </xdr:from>
    <xdr:to>
      <xdr:col>21</xdr:col>
      <xdr:colOff>0</xdr:colOff>
      <xdr:row>87</xdr:row>
      <xdr:rowOff>33564</xdr:rowOff>
    </xdr:to>
    <xdr:cxnSp macro="">
      <xdr:nvCxnSpPr>
        <xdr:cNvPr id="267" name="直線コネクタ 266"/>
        <xdr:cNvCxnSpPr/>
      </xdr:nvCxnSpPr>
      <xdr:spPr>
        <a:xfrm flipV="1">
          <a:off x="13512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7" name="円/楕円 276"/>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8"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9" name="円/楕円 278"/>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80" name="テキスト ボックス 279"/>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302</xdr:rowOff>
    </xdr:from>
    <xdr:to>
      <xdr:col>22</xdr:col>
      <xdr:colOff>254000</xdr:colOff>
      <xdr:row>81</xdr:row>
      <xdr:rowOff>101902</xdr:rowOff>
    </xdr:to>
    <xdr:sp macro="" textlink="">
      <xdr:nvSpPr>
        <xdr:cNvPr id="281" name="円/楕円 280"/>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112079</xdr:rowOff>
    </xdr:from>
    <xdr:ext cx="762000" cy="259045"/>
    <xdr:sp macro="" textlink="">
      <xdr:nvSpPr>
        <xdr:cNvPr id="282" name="テキスト ボックス 281"/>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85271</xdr:rowOff>
    </xdr:from>
    <xdr:to>
      <xdr:col>21</xdr:col>
      <xdr:colOff>50800</xdr:colOff>
      <xdr:row>87</xdr:row>
      <xdr:rowOff>15421</xdr:rowOff>
    </xdr:to>
    <xdr:sp macro="" textlink="">
      <xdr:nvSpPr>
        <xdr:cNvPr id="283" name="円/楕円 282"/>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25598</xdr:rowOff>
    </xdr:from>
    <xdr:ext cx="762000" cy="259045"/>
    <xdr:sp macro="" textlink="">
      <xdr:nvSpPr>
        <xdr:cNvPr id="284" name="テキスト ボックス 283"/>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5" name="円/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6" name="テキスト ボックス 285"/>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定員適正化計画に基づき職員数の削減が進み、人口千人当たり職員数も減少していたが、平成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人と前年度と比較し、</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0.03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人増加した。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また、類似団体平均と比べて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人多い状況となっている。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rgbClr val="FF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今後も職員の年齢及び経験年数階層を考慮しながら、引き続き定員の適正管理に努める。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65511</xdr:rowOff>
    </xdr:from>
    <xdr:to>
      <xdr:col>24</xdr:col>
      <xdr:colOff>558800</xdr:colOff>
      <xdr:row>64</xdr:row>
      <xdr:rowOff>71544</xdr:rowOff>
    </xdr:to>
    <xdr:cxnSp macro="">
      <xdr:nvCxnSpPr>
        <xdr:cNvPr id="321" name="直線コネクタ 320"/>
        <xdr:cNvCxnSpPr/>
      </xdr:nvCxnSpPr>
      <xdr:spPr>
        <a:xfrm>
          <a:off x="16179800" y="1103831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47413</xdr:rowOff>
    </xdr:from>
    <xdr:to>
      <xdr:col>23</xdr:col>
      <xdr:colOff>406400</xdr:colOff>
      <xdr:row>64</xdr:row>
      <xdr:rowOff>65511</xdr:rowOff>
    </xdr:to>
    <xdr:cxnSp macro="">
      <xdr:nvCxnSpPr>
        <xdr:cNvPr id="324" name="直線コネクタ 323"/>
        <xdr:cNvCxnSpPr/>
      </xdr:nvCxnSpPr>
      <xdr:spPr>
        <a:xfrm>
          <a:off x="15290800" y="110202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47413</xdr:rowOff>
    </xdr:from>
    <xdr:to>
      <xdr:col>22</xdr:col>
      <xdr:colOff>203200</xdr:colOff>
      <xdr:row>64</xdr:row>
      <xdr:rowOff>75565</xdr:rowOff>
    </xdr:to>
    <xdr:cxnSp macro="">
      <xdr:nvCxnSpPr>
        <xdr:cNvPr id="327" name="直線コネクタ 326"/>
        <xdr:cNvCxnSpPr/>
      </xdr:nvCxnSpPr>
      <xdr:spPr>
        <a:xfrm flipV="1">
          <a:off x="14401800" y="110202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75565</xdr:rowOff>
    </xdr:from>
    <xdr:to>
      <xdr:col>21</xdr:col>
      <xdr:colOff>0</xdr:colOff>
      <xdr:row>64</xdr:row>
      <xdr:rowOff>131869</xdr:rowOff>
    </xdr:to>
    <xdr:cxnSp macro="">
      <xdr:nvCxnSpPr>
        <xdr:cNvPr id="330" name="直線コネクタ 329"/>
        <xdr:cNvCxnSpPr/>
      </xdr:nvCxnSpPr>
      <xdr:spPr>
        <a:xfrm flipV="1">
          <a:off x="13512800" y="1104836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20744</xdr:rowOff>
    </xdr:from>
    <xdr:to>
      <xdr:col>24</xdr:col>
      <xdr:colOff>609600</xdr:colOff>
      <xdr:row>64</xdr:row>
      <xdr:rowOff>122344</xdr:rowOff>
    </xdr:to>
    <xdr:sp macro="" textlink="">
      <xdr:nvSpPr>
        <xdr:cNvPr id="340" name="円/楕円 339"/>
        <xdr:cNvSpPr/>
      </xdr:nvSpPr>
      <xdr:spPr>
        <a:xfrm>
          <a:off x="16967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164271</xdr:rowOff>
    </xdr:from>
    <xdr:ext cx="762000" cy="259045"/>
    <xdr:sp macro="" textlink="">
      <xdr:nvSpPr>
        <xdr:cNvPr id="341" name="定員管理の状況該当値テキスト"/>
        <xdr:cNvSpPr txBox="1"/>
      </xdr:nvSpPr>
      <xdr:spPr>
        <a:xfrm>
          <a:off x="17106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14711</xdr:rowOff>
    </xdr:from>
    <xdr:to>
      <xdr:col>23</xdr:col>
      <xdr:colOff>457200</xdr:colOff>
      <xdr:row>64</xdr:row>
      <xdr:rowOff>116311</xdr:rowOff>
    </xdr:to>
    <xdr:sp macro="" textlink="">
      <xdr:nvSpPr>
        <xdr:cNvPr id="342" name="円/楕円 341"/>
        <xdr:cNvSpPr/>
      </xdr:nvSpPr>
      <xdr:spPr>
        <a:xfrm>
          <a:off x="16129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101088</xdr:rowOff>
    </xdr:from>
    <xdr:ext cx="736600" cy="259045"/>
    <xdr:sp macro="" textlink="">
      <xdr:nvSpPr>
        <xdr:cNvPr id="343" name="テキスト ボックス 342"/>
        <xdr:cNvSpPr txBox="1"/>
      </xdr:nvSpPr>
      <xdr:spPr>
        <a:xfrm>
          <a:off x="15798800" y="1107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168063</xdr:rowOff>
    </xdr:from>
    <xdr:to>
      <xdr:col>22</xdr:col>
      <xdr:colOff>254000</xdr:colOff>
      <xdr:row>64</xdr:row>
      <xdr:rowOff>98213</xdr:rowOff>
    </xdr:to>
    <xdr:sp macro="" textlink="">
      <xdr:nvSpPr>
        <xdr:cNvPr id="344" name="円/楕円 343"/>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82990</xdr:rowOff>
    </xdr:from>
    <xdr:ext cx="762000" cy="259045"/>
    <xdr:sp macro="" textlink="">
      <xdr:nvSpPr>
        <xdr:cNvPr id="345" name="テキスト ボックス 344"/>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24765</xdr:rowOff>
    </xdr:from>
    <xdr:to>
      <xdr:col>21</xdr:col>
      <xdr:colOff>50800</xdr:colOff>
      <xdr:row>64</xdr:row>
      <xdr:rowOff>126365</xdr:rowOff>
    </xdr:to>
    <xdr:sp macro="" textlink="">
      <xdr:nvSpPr>
        <xdr:cNvPr id="346" name="円/楕円 345"/>
        <xdr:cNvSpPr/>
      </xdr:nvSpPr>
      <xdr:spPr>
        <a:xfrm>
          <a:off x="14351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111142</xdr:rowOff>
    </xdr:from>
    <xdr:ext cx="762000" cy="259045"/>
    <xdr:sp macro="" textlink="">
      <xdr:nvSpPr>
        <xdr:cNvPr id="347" name="テキスト ボックス 346"/>
        <xdr:cNvSpPr txBox="1"/>
      </xdr:nvSpPr>
      <xdr:spPr>
        <a:xfrm>
          <a:off x="14020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81069</xdr:rowOff>
    </xdr:from>
    <xdr:to>
      <xdr:col>19</xdr:col>
      <xdr:colOff>533400</xdr:colOff>
      <xdr:row>65</xdr:row>
      <xdr:rowOff>11219</xdr:rowOff>
    </xdr:to>
    <xdr:sp macro="" textlink="">
      <xdr:nvSpPr>
        <xdr:cNvPr id="348" name="円/楕円 347"/>
        <xdr:cNvSpPr/>
      </xdr:nvSpPr>
      <xdr:spPr>
        <a:xfrm>
          <a:off x="13462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167446</xdr:rowOff>
    </xdr:from>
    <xdr:ext cx="762000" cy="259045"/>
    <xdr:sp macro="" textlink="">
      <xdr:nvSpPr>
        <xdr:cNvPr id="349" name="テキスト ボックス 348"/>
        <xdr:cNvSpPr txBox="1"/>
      </xdr:nvSpPr>
      <xdr:spPr>
        <a:xfrm>
          <a:off x="13131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実質公債費比率は、平成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19.4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％がピークで年々減少してきており、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12.6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％と前年度と比べ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ポイント改善し、地方債発行の許可団体を判断する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％を平成</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年度から引続き下回ることとなった。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この主な要因は、積極的な繰上償還、計画に基づく地方債の発行、交付税算入率の高い地方債の発行等によるものである。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しかしながら、類似団体平均を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4.8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ポイント上回っており、引き続き地方債の発行抑制や交付税算入率の高い地方債の発行に努める。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42</xdr:row>
      <xdr:rowOff>19368</xdr:rowOff>
    </xdr:to>
    <xdr:cxnSp macro="">
      <xdr:nvCxnSpPr>
        <xdr:cNvPr id="379" name="直線コネクタ 378"/>
        <xdr:cNvCxnSpPr/>
      </xdr:nvCxnSpPr>
      <xdr:spPr>
        <a:xfrm flipV="1">
          <a:off x="16179800" y="714184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19368</xdr:rowOff>
    </xdr:from>
    <xdr:to>
      <xdr:col>23</xdr:col>
      <xdr:colOff>406400</xdr:colOff>
      <xdr:row>42</xdr:row>
      <xdr:rowOff>115888</xdr:rowOff>
    </xdr:to>
    <xdr:cxnSp macro="">
      <xdr:nvCxnSpPr>
        <xdr:cNvPr id="382" name="直線コネクタ 381"/>
        <xdr:cNvCxnSpPr/>
      </xdr:nvCxnSpPr>
      <xdr:spPr>
        <a:xfrm flipV="1">
          <a:off x="15290800" y="7220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115888</xdr:rowOff>
    </xdr:from>
    <xdr:to>
      <xdr:col>22</xdr:col>
      <xdr:colOff>203200</xdr:colOff>
      <xdr:row>43</xdr:row>
      <xdr:rowOff>28893</xdr:rowOff>
    </xdr:to>
    <xdr:cxnSp macro="">
      <xdr:nvCxnSpPr>
        <xdr:cNvPr id="385" name="直線コネクタ 384"/>
        <xdr:cNvCxnSpPr/>
      </xdr:nvCxnSpPr>
      <xdr:spPr>
        <a:xfrm flipV="1">
          <a:off x="14401800" y="73167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28893</xdr:rowOff>
    </xdr:from>
    <xdr:to>
      <xdr:col>21</xdr:col>
      <xdr:colOff>0</xdr:colOff>
      <xdr:row>43</xdr:row>
      <xdr:rowOff>113347</xdr:rowOff>
    </xdr:to>
    <xdr:cxnSp macro="">
      <xdr:nvCxnSpPr>
        <xdr:cNvPr id="388" name="直線コネクタ 387"/>
        <xdr:cNvCxnSpPr/>
      </xdr:nvCxnSpPr>
      <xdr:spPr>
        <a:xfrm flipV="1">
          <a:off x="13512800" y="740124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98" name="円/楕円 397"/>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399"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140018</xdr:rowOff>
    </xdr:from>
    <xdr:to>
      <xdr:col>23</xdr:col>
      <xdr:colOff>457200</xdr:colOff>
      <xdr:row>42</xdr:row>
      <xdr:rowOff>70168</xdr:rowOff>
    </xdr:to>
    <xdr:sp macro="" textlink="">
      <xdr:nvSpPr>
        <xdr:cNvPr id="400" name="円/楕円 399"/>
        <xdr:cNvSpPr/>
      </xdr:nvSpPr>
      <xdr:spPr>
        <a:xfrm>
          <a:off x="16129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54945</xdr:rowOff>
    </xdr:from>
    <xdr:ext cx="736600" cy="259045"/>
    <xdr:sp macro="" textlink="">
      <xdr:nvSpPr>
        <xdr:cNvPr id="401" name="テキスト ボックス 400"/>
        <xdr:cNvSpPr txBox="1"/>
      </xdr:nvSpPr>
      <xdr:spPr>
        <a:xfrm>
          <a:off x="15798800" y="725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65088</xdr:rowOff>
    </xdr:from>
    <xdr:to>
      <xdr:col>22</xdr:col>
      <xdr:colOff>254000</xdr:colOff>
      <xdr:row>42</xdr:row>
      <xdr:rowOff>166688</xdr:rowOff>
    </xdr:to>
    <xdr:sp macro="" textlink="">
      <xdr:nvSpPr>
        <xdr:cNvPr id="402" name="円/楕円 401"/>
        <xdr:cNvSpPr/>
      </xdr:nvSpPr>
      <xdr:spPr>
        <a:xfrm>
          <a:off x="15240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151465</xdr:rowOff>
    </xdr:from>
    <xdr:ext cx="762000" cy="259045"/>
    <xdr:sp macro="" textlink="">
      <xdr:nvSpPr>
        <xdr:cNvPr id="403" name="テキスト ボックス 402"/>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149543</xdr:rowOff>
    </xdr:from>
    <xdr:to>
      <xdr:col>21</xdr:col>
      <xdr:colOff>50800</xdr:colOff>
      <xdr:row>43</xdr:row>
      <xdr:rowOff>79693</xdr:rowOff>
    </xdr:to>
    <xdr:sp macro="" textlink="">
      <xdr:nvSpPr>
        <xdr:cNvPr id="404" name="円/楕円 403"/>
        <xdr:cNvSpPr/>
      </xdr:nvSpPr>
      <xdr:spPr>
        <a:xfrm>
          <a:off x="14351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64470</xdr:rowOff>
    </xdr:from>
    <xdr:ext cx="762000" cy="259045"/>
    <xdr:sp macro="" textlink="">
      <xdr:nvSpPr>
        <xdr:cNvPr id="405" name="テキスト ボックス 404"/>
        <xdr:cNvSpPr txBox="1"/>
      </xdr:nvSpPr>
      <xdr:spPr>
        <a:xfrm>
          <a:off x="14020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62547</xdr:rowOff>
    </xdr:from>
    <xdr:to>
      <xdr:col>19</xdr:col>
      <xdr:colOff>533400</xdr:colOff>
      <xdr:row>43</xdr:row>
      <xdr:rowOff>164147</xdr:rowOff>
    </xdr:to>
    <xdr:sp macro="" textlink="">
      <xdr:nvSpPr>
        <xdr:cNvPr id="406" name="円/楕円 405"/>
        <xdr:cNvSpPr/>
      </xdr:nvSpPr>
      <xdr:spPr>
        <a:xfrm>
          <a:off x="13462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148924</xdr:rowOff>
    </xdr:from>
    <xdr:ext cx="762000" cy="259045"/>
    <xdr:sp macro="" textlink="">
      <xdr:nvSpPr>
        <xdr:cNvPr id="407" name="テキスト ボックス 406"/>
        <xdr:cNvSpPr txBox="1"/>
      </xdr:nvSpPr>
      <xdr:spPr>
        <a:xfrm>
          <a:off x="13131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前年度に比べ、公立豊岡病院組合の病院事業債の新規発行により、組合負担等見込額が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2,362</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億円増加したことにより</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将来負担比率が、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112.5</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％と</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1.7</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ポイント増加した。また、類似団体平均と比較しても</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75.2</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ポイント上回っており、高い水準で推移している。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将来負担額の構成比では、一般会計等に係る地方債</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の現在高、公営企業債等繰入見込額、組合等負担等見込額が、合わせて全体の</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94.8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％を占めており借入金残高が非常に多額となっている。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今後も引き続き、地方債発行額の抑制や交付税算入率の高い有利な起債を選択し、将来負担の軽減に努める。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4318</xdr:rowOff>
    </xdr:from>
    <xdr:to>
      <xdr:col>24</xdr:col>
      <xdr:colOff>558800</xdr:colOff>
      <xdr:row>19</xdr:row>
      <xdr:rowOff>17992</xdr:rowOff>
    </xdr:to>
    <xdr:cxnSp macro="">
      <xdr:nvCxnSpPr>
        <xdr:cNvPr id="441" name="直線コネクタ 440"/>
        <xdr:cNvCxnSpPr/>
      </xdr:nvCxnSpPr>
      <xdr:spPr>
        <a:xfrm>
          <a:off x="16179800" y="3261868"/>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4318</xdr:rowOff>
    </xdr:from>
    <xdr:to>
      <xdr:col>23</xdr:col>
      <xdr:colOff>406400</xdr:colOff>
      <xdr:row>19</xdr:row>
      <xdr:rowOff>82338</xdr:rowOff>
    </xdr:to>
    <xdr:cxnSp macro="">
      <xdr:nvCxnSpPr>
        <xdr:cNvPr id="444" name="直線コネクタ 443"/>
        <xdr:cNvCxnSpPr/>
      </xdr:nvCxnSpPr>
      <xdr:spPr>
        <a:xfrm flipV="1">
          <a:off x="15290800" y="3261868"/>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82338</xdr:rowOff>
    </xdr:from>
    <xdr:to>
      <xdr:col>22</xdr:col>
      <xdr:colOff>203200</xdr:colOff>
      <xdr:row>20</xdr:row>
      <xdr:rowOff>169</xdr:rowOff>
    </xdr:to>
    <xdr:cxnSp macro="">
      <xdr:nvCxnSpPr>
        <xdr:cNvPr id="447" name="直線コネクタ 446"/>
        <xdr:cNvCxnSpPr/>
      </xdr:nvCxnSpPr>
      <xdr:spPr>
        <a:xfrm flipV="1">
          <a:off x="14401800" y="333988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169</xdr:rowOff>
    </xdr:from>
    <xdr:to>
      <xdr:col>21</xdr:col>
      <xdr:colOff>0</xdr:colOff>
      <xdr:row>21</xdr:row>
      <xdr:rowOff>4064</xdr:rowOff>
    </xdr:to>
    <xdr:cxnSp macro="">
      <xdr:nvCxnSpPr>
        <xdr:cNvPr id="450" name="直線コネクタ 449"/>
        <xdr:cNvCxnSpPr/>
      </xdr:nvCxnSpPr>
      <xdr:spPr>
        <a:xfrm flipV="1">
          <a:off x="13512800" y="3429169"/>
          <a:ext cx="889000" cy="1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138642</xdr:rowOff>
    </xdr:from>
    <xdr:to>
      <xdr:col>24</xdr:col>
      <xdr:colOff>609600</xdr:colOff>
      <xdr:row>19</xdr:row>
      <xdr:rowOff>68792</xdr:rowOff>
    </xdr:to>
    <xdr:sp macro="" textlink="">
      <xdr:nvSpPr>
        <xdr:cNvPr id="460" name="円/楕円 459"/>
        <xdr:cNvSpPr/>
      </xdr:nvSpPr>
      <xdr:spPr>
        <a:xfrm>
          <a:off x="169672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110719</xdr:rowOff>
    </xdr:from>
    <xdr:ext cx="762000" cy="259045"/>
    <xdr:sp macro="" textlink="">
      <xdr:nvSpPr>
        <xdr:cNvPr id="461" name="将来負担の状況該当値テキスト"/>
        <xdr:cNvSpPr txBox="1"/>
      </xdr:nvSpPr>
      <xdr:spPr>
        <a:xfrm>
          <a:off x="17106900" y="319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124968</xdr:rowOff>
    </xdr:from>
    <xdr:to>
      <xdr:col>23</xdr:col>
      <xdr:colOff>457200</xdr:colOff>
      <xdr:row>19</xdr:row>
      <xdr:rowOff>55118</xdr:rowOff>
    </xdr:to>
    <xdr:sp macro="" textlink="">
      <xdr:nvSpPr>
        <xdr:cNvPr id="462" name="円/楕円 461"/>
        <xdr:cNvSpPr/>
      </xdr:nvSpPr>
      <xdr:spPr>
        <a:xfrm>
          <a:off x="16129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39895</xdr:rowOff>
    </xdr:from>
    <xdr:ext cx="736600" cy="259045"/>
    <xdr:sp macro="" textlink="">
      <xdr:nvSpPr>
        <xdr:cNvPr id="463" name="テキスト ボックス 462"/>
        <xdr:cNvSpPr txBox="1"/>
      </xdr:nvSpPr>
      <xdr:spPr>
        <a:xfrm>
          <a:off x="15798800" y="329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31538</xdr:rowOff>
    </xdr:from>
    <xdr:to>
      <xdr:col>22</xdr:col>
      <xdr:colOff>254000</xdr:colOff>
      <xdr:row>19</xdr:row>
      <xdr:rowOff>133138</xdr:rowOff>
    </xdr:to>
    <xdr:sp macro="" textlink="">
      <xdr:nvSpPr>
        <xdr:cNvPr id="464" name="円/楕円 463"/>
        <xdr:cNvSpPr/>
      </xdr:nvSpPr>
      <xdr:spPr>
        <a:xfrm>
          <a:off x="15240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117915</xdr:rowOff>
    </xdr:from>
    <xdr:ext cx="762000" cy="259045"/>
    <xdr:sp macro="" textlink="">
      <xdr:nvSpPr>
        <xdr:cNvPr id="465" name="テキスト ボックス 464"/>
        <xdr:cNvSpPr txBox="1"/>
      </xdr:nvSpPr>
      <xdr:spPr>
        <a:xfrm>
          <a:off x="14909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120819</xdr:rowOff>
    </xdr:from>
    <xdr:to>
      <xdr:col>21</xdr:col>
      <xdr:colOff>50800</xdr:colOff>
      <xdr:row>20</xdr:row>
      <xdr:rowOff>50969</xdr:rowOff>
    </xdr:to>
    <xdr:sp macro="" textlink="">
      <xdr:nvSpPr>
        <xdr:cNvPr id="466" name="円/楕円 465"/>
        <xdr:cNvSpPr/>
      </xdr:nvSpPr>
      <xdr:spPr>
        <a:xfrm>
          <a:off x="143510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35746</xdr:rowOff>
    </xdr:from>
    <xdr:ext cx="762000" cy="259045"/>
    <xdr:sp macro="" textlink="">
      <xdr:nvSpPr>
        <xdr:cNvPr id="467" name="テキスト ボックス 466"/>
        <xdr:cNvSpPr txBox="1"/>
      </xdr:nvSpPr>
      <xdr:spPr>
        <a:xfrm>
          <a:off x="14020800" y="34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124714</xdr:rowOff>
    </xdr:from>
    <xdr:to>
      <xdr:col>19</xdr:col>
      <xdr:colOff>533400</xdr:colOff>
      <xdr:row>21</xdr:row>
      <xdr:rowOff>54864</xdr:rowOff>
    </xdr:to>
    <xdr:sp macro="" textlink="">
      <xdr:nvSpPr>
        <xdr:cNvPr id="468" name="円/楕円 467"/>
        <xdr:cNvSpPr/>
      </xdr:nvSpPr>
      <xdr:spPr>
        <a:xfrm>
          <a:off x="13462000" y="35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39641</xdr:rowOff>
    </xdr:from>
    <xdr:ext cx="762000" cy="259045"/>
    <xdr:sp macro="" textlink="">
      <xdr:nvSpPr>
        <xdr:cNvPr id="469" name="テキスト ボックス 468"/>
        <xdr:cNvSpPr txBox="1"/>
      </xdr:nvSpPr>
      <xdr:spPr>
        <a:xfrm>
          <a:off x="13131800" y="364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前年度に比べて、</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ポイント下回ったものの、類似団体平均との比較では、</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ポイント上回っている。</a:t>
          </a:r>
          <a:endPar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これは、人口千人当たり職員数が</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9.24</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人と類似団体平均と比較し、</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2.14</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人多く、高い水準にあることによる。</a:t>
          </a:r>
          <a:endParaRPr kumimoji="1" lang="ja-JP" altLang="en-US" sz="1300" b="0" i="0" u="none" strike="noStrike" kern="0" cap="none" spc="0" normalizeH="0" baseline="0" noProof="0">
            <a:ln>
              <a:noFill/>
            </a:ln>
            <a:solidFill>
              <a:srgbClr val="FF0000"/>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149860</xdr:rowOff>
    </xdr:to>
    <xdr:cxnSp macro="">
      <xdr:nvCxnSpPr>
        <xdr:cNvPr id="66" name="直線コネクタ 65"/>
        <xdr:cNvCxnSpPr/>
      </xdr:nvCxnSpPr>
      <xdr:spPr>
        <a:xfrm flipV="1">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36</xdr:row>
      <xdr:rowOff>149860</xdr:rowOff>
    </xdr:to>
    <xdr:cxnSp macro="">
      <xdr:nvCxnSpPr>
        <xdr:cNvPr id="69" name="直線コネクタ 68"/>
        <xdr:cNvCxnSpPr/>
      </xdr:nvCxnSpPr>
      <xdr:spPr>
        <a:xfrm>
          <a:off x="3098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85090</xdr:rowOff>
    </xdr:to>
    <xdr:cxnSp macro="">
      <xdr:nvCxnSpPr>
        <xdr:cNvPr id="72" name="直線コネクタ 71"/>
        <xdr:cNvCxnSpPr/>
      </xdr:nvCxnSpPr>
      <xdr:spPr>
        <a:xfrm flipV="1">
          <a:off x="2209800" y="6291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92710</xdr:rowOff>
    </xdr:to>
    <xdr:cxnSp macro="">
      <xdr:nvCxnSpPr>
        <xdr:cNvPr id="75" name="直線コネクタ 74"/>
        <xdr:cNvCxnSpPr/>
      </xdr:nvCxnSpPr>
      <xdr:spPr>
        <a:xfrm flipV="1">
          <a:off x="1320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4" name="テキスト ボックス 93"/>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物件費に係る経常収支比率は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しかし、人口１人当たりの決算額では、類似団体平均と比べて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9,791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円多い状況となっている。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道路の除排雪経費や教育関係施設等の維持管理経費の影響とみられるが、引き続き行財政改革の徹底などにより、経費の節減に努める。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88138</xdr:rowOff>
    </xdr:from>
    <xdr:to>
      <xdr:col>24</xdr:col>
      <xdr:colOff>31750</xdr:colOff>
      <xdr:row>13</xdr:row>
      <xdr:rowOff>115570</xdr:rowOff>
    </xdr:to>
    <xdr:cxnSp macro="">
      <xdr:nvCxnSpPr>
        <xdr:cNvPr id="125" name="直線コネクタ 124"/>
        <xdr:cNvCxnSpPr/>
      </xdr:nvCxnSpPr>
      <xdr:spPr>
        <a:xfrm flipV="1">
          <a:off x="15671800" y="23169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13</xdr:row>
      <xdr:rowOff>115570</xdr:rowOff>
    </xdr:to>
    <xdr:cxnSp macro="">
      <xdr:nvCxnSpPr>
        <xdr:cNvPr id="128" name="直線コネクタ 127"/>
        <xdr:cNvCxnSpPr/>
      </xdr:nvCxnSpPr>
      <xdr:spPr>
        <a:xfrm>
          <a:off x="14782800" y="228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42418</xdr:rowOff>
    </xdr:from>
    <xdr:to>
      <xdr:col>21</xdr:col>
      <xdr:colOff>361950</xdr:colOff>
      <xdr:row>13</xdr:row>
      <xdr:rowOff>60706</xdr:rowOff>
    </xdr:to>
    <xdr:cxnSp macro="">
      <xdr:nvCxnSpPr>
        <xdr:cNvPr id="131" name="直線コネクタ 130"/>
        <xdr:cNvCxnSpPr/>
      </xdr:nvCxnSpPr>
      <xdr:spPr>
        <a:xfrm>
          <a:off x="13893800" y="227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42418</xdr:rowOff>
    </xdr:from>
    <xdr:to>
      <xdr:col>20</xdr:col>
      <xdr:colOff>158750</xdr:colOff>
      <xdr:row>13</xdr:row>
      <xdr:rowOff>42418</xdr:rowOff>
    </xdr:to>
    <xdr:cxnSp macro="">
      <xdr:nvCxnSpPr>
        <xdr:cNvPr id="134" name="直線コネクタ 133"/>
        <xdr:cNvCxnSpPr/>
      </xdr:nvCxnSpPr>
      <xdr:spPr>
        <a:xfrm>
          <a:off x="13004800" y="2271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37338</xdr:rowOff>
    </xdr:from>
    <xdr:to>
      <xdr:col>24</xdr:col>
      <xdr:colOff>82550</xdr:colOff>
      <xdr:row>13</xdr:row>
      <xdr:rowOff>138938</xdr:rowOff>
    </xdr:to>
    <xdr:sp macro="" textlink="">
      <xdr:nvSpPr>
        <xdr:cNvPr id="144" name="円/楕円 143"/>
        <xdr:cNvSpPr/>
      </xdr:nvSpPr>
      <xdr:spPr>
        <a:xfrm>
          <a:off x="164592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117365</xdr:rowOff>
    </xdr:from>
    <xdr:ext cx="762000" cy="259045"/>
    <xdr:sp macro="" textlink="">
      <xdr:nvSpPr>
        <xdr:cNvPr id="145" name="物件費該当値テキスト"/>
        <xdr:cNvSpPr txBox="1"/>
      </xdr:nvSpPr>
      <xdr:spPr>
        <a:xfrm>
          <a:off x="16598900" y="21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64770</xdr:rowOff>
    </xdr:from>
    <xdr:to>
      <xdr:col>22</xdr:col>
      <xdr:colOff>615950</xdr:colOff>
      <xdr:row>13</xdr:row>
      <xdr:rowOff>166370</xdr:rowOff>
    </xdr:to>
    <xdr:sp macro="" textlink="">
      <xdr:nvSpPr>
        <xdr:cNvPr id="146" name="円/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48" name="円/楕円 147"/>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49" name="テキスト ボックス 148"/>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163068</xdr:rowOff>
    </xdr:from>
    <xdr:to>
      <xdr:col>20</xdr:col>
      <xdr:colOff>209550</xdr:colOff>
      <xdr:row>13</xdr:row>
      <xdr:rowOff>93218</xdr:rowOff>
    </xdr:to>
    <xdr:sp macro="" textlink="">
      <xdr:nvSpPr>
        <xdr:cNvPr id="150" name="円/楕円 149"/>
        <xdr:cNvSpPr/>
      </xdr:nvSpPr>
      <xdr:spPr>
        <a:xfrm>
          <a:off x="13843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103395</xdr:rowOff>
    </xdr:from>
    <xdr:ext cx="762000" cy="259045"/>
    <xdr:sp macro="" textlink="">
      <xdr:nvSpPr>
        <xdr:cNvPr id="151" name="テキスト ボックス 150"/>
        <xdr:cNvSpPr txBox="1"/>
      </xdr:nvSpPr>
      <xdr:spPr>
        <a:xfrm>
          <a:off x="13512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163068</xdr:rowOff>
    </xdr:from>
    <xdr:to>
      <xdr:col>19</xdr:col>
      <xdr:colOff>6350</xdr:colOff>
      <xdr:row>13</xdr:row>
      <xdr:rowOff>93218</xdr:rowOff>
    </xdr:to>
    <xdr:sp macro="" textlink="">
      <xdr:nvSpPr>
        <xdr:cNvPr id="152" name="円/楕円 151"/>
        <xdr:cNvSpPr/>
      </xdr:nvSpPr>
      <xdr:spPr>
        <a:xfrm>
          <a:off x="12954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103395</xdr:rowOff>
    </xdr:from>
    <xdr:ext cx="762000" cy="259045"/>
    <xdr:sp macro="" textlink="">
      <xdr:nvSpPr>
        <xdr:cNvPr id="153" name="テキスト ボックス 152"/>
        <xdr:cNvSpPr txBox="1"/>
      </xdr:nvSpPr>
      <xdr:spPr>
        <a:xfrm>
          <a:off x="12623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扶助費に係る経常収支比率は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類似団体平均より</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ポイント低い状況である。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主な要因は、生活保護率が</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、全国平均や兵庫県平均と比べ</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3</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分の１程度となっており、</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生活保護費の人口１人当たり決算額が類似団体平均と比較し、マイナス</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20.0</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％と低額と</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 　しかし、生活保護の保護率やその他の扶助費の受給者数も増加傾向にあることから、資格審査等の適正化など上昇傾向に歯止めをかけるよう努める。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44450</xdr:rowOff>
    </xdr:from>
    <xdr:to>
      <xdr:col>7</xdr:col>
      <xdr:colOff>15875</xdr:colOff>
      <xdr:row>53</xdr:row>
      <xdr:rowOff>57150</xdr:rowOff>
    </xdr:to>
    <xdr:cxnSp macro="">
      <xdr:nvCxnSpPr>
        <xdr:cNvPr id="186" name="直線コネクタ 185"/>
        <xdr:cNvCxnSpPr/>
      </xdr:nvCxnSpPr>
      <xdr:spPr>
        <a:xfrm>
          <a:off x="3987800" y="913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44450</xdr:rowOff>
    </xdr:to>
    <xdr:cxnSp macro="">
      <xdr:nvCxnSpPr>
        <xdr:cNvPr id="189" name="直線コネクタ 188"/>
        <xdr:cNvCxnSpPr/>
      </xdr:nvCxnSpPr>
      <xdr:spPr>
        <a:xfrm>
          <a:off x="3098800" y="908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152400</xdr:rowOff>
    </xdr:from>
    <xdr:to>
      <xdr:col>4</xdr:col>
      <xdr:colOff>346075</xdr:colOff>
      <xdr:row>52</xdr:row>
      <xdr:rowOff>165100</xdr:rowOff>
    </xdr:to>
    <xdr:cxnSp macro="">
      <xdr:nvCxnSpPr>
        <xdr:cNvPr id="192" name="直線コネクタ 191"/>
        <xdr:cNvCxnSpPr/>
      </xdr:nvCxnSpPr>
      <xdr:spPr>
        <a:xfrm>
          <a:off x="2209800" y="906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114300</xdr:rowOff>
    </xdr:from>
    <xdr:to>
      <xdr:col>3</xdr:col>
      <xdr:colOff>142875</xdr:colOff>
      <xdr:row>52</xdr:row>
      <xdr:rowOff>152400</xdr:rowOff>
    </xdr:to>
    <xdr:cxnSp macro="">
      <xdr:nvCxnSpPr>
        <xdr:cNvPr id="195" name="直線コネクタ 194"/>
        <xdr:cNvCxnSpPr/>
      </xdr:nvCxnSpPr>
      <xdr:spPr>
        <a:xfrm>
          <a:off x="1320800" y="902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6350</xdr:rowOff>
    </xdr:from>
    <xdr:to>
      <xdr:col>7</xdr:col>
      <xdr:colOff>66675</xdr:colOff>
      <xdr:row>53</xdr:row>
      <xdr:rowOff>107950</xdr:rowOff>
    </xdr:to>
    <xdr:sp macro="" textlink="">
      <xdr:nvSpPr>
        <xdr:cNvPr id="205" name="円/楕円 204"/>
        <xdr:cNvSpPr/>
      </xdr:nvSpPr>
      <xdr:spPr>
        <a:xfrm>
          <a:off x="4775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6"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165100</xdr:rowOff>
    </xdr:from>
    <xdr:to>
      <xdr:col>5</xdr:col>
      <xdr:colOff>600075</xdr:colOff>
      <xdr:row>53</xdr:row>
      <xdr:rowOff>95250</xdr:rowOff>
    </xdr:to>
    <xdr:sp macro="" textlink="">
      <xdr:nvSpPr>
        <xdr:cNvPr id="207" name="円/楕円 206"/>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105427</xdr:rowOff>
    </xdr:from>
    <xdr:ext cx="736600" cy="259045"/>
    <xdr:sp macro="" textlink="">
      <xdr:nvSpPr>
        <xdr:cNvPr id="208" name="テキスト ボックス 207"/>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9" name="円/楕円 208"/>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0" name="テキスト ボックス 209"/>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101600</xdr:rowOff>
    </xdr:from>
    <xdr:to>
      <xdr:col>3</xdr:col>
      <xdr:colOff>193675</xdr:colOff>
      <xdr:row>53</xdr:row>
      <xdr:rowOff>31750</xdr:rowOff>
    </xdr:to>
    <xdr:sp macro="" textlink="">
      <xdr:nvSpPr>
        <xdr:cNvPr id="211" name="円/楕円 210"/>
        <xdr:cNvSpPr/>
      </xdr:nvSpPr>
      <xdr:spPr>
        <a:xfrm>
          <a:off x="2159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41927</xdr:rowOff>
    </xdr:from>
    <xdr:ext cx="762000" cy="259045"/>
    <xdr:sp macro="" textlink="">
      <xdr:nvSpPr>
        <xdr:cNvPr id="212" name="テキスト ボックス 211"/>
        <xdr:cNvSpPr txBox="1"/>
      </xdr:nvSpPr>
      <xdr:spPr>
        <a:xfrm>
          <a:off x="1828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63500</xdr:rowOff>
    </xdr:from>
    <xdr:to>
      <xdr:col>1</xdr:col>
      <xdr:colOff>676275</xdr:colOff>
      <xdr:row>52</xdr:row>
      <xdr:rowOff>165100</xdr:rowOff>
    </xdr:to>
    <xdr:sp macro="" textlink="">
      <xdr:nvSpPr>
        <xdr:cNvPr id="213" name="円/楕円 212"/>
        <xdr:cNvSpPr/>
      </xdr:nvSpPr>
      <xdr:spPr>
        <a:xfrm>
          <a:off x="1270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3827</xdr:rowOff>
    </xdr:from>
    <xdr:ext cx="762000" cy="259045"/>
    <xdr:sp macro="" textlink="">
      <xdr:nvSpPr>
        <xdr:cNvPr id="214" name="テキスト ボックス 213"/>
        <xdr:cNvSpPr txBox="1"/>
      </xdr:nvSpPr>
      <xdr:spPr>
        <a:xfrm>
          <a:off x="939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その他は繰出金と維持補修費に係るもので、経常収支比率は類似団体平均を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5.1</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98425</xdr:rowOff>
    </xdr:to>
    <xdr:cxnSp macro="">
      <xdr:nvCxnSpPr>
        <xdr:cNvPr id="251" name="直線コネクタ 250"/>
        <xdr:cNvCxnSpPr/>
      </xdr:nvCxnSpPr>
      <xdr:spPr>
        <a:xfrm>
          <a:off x="15671800" y="94996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60325</xdr:rowOff>
    </xdr:from>
    <xdr:to>
      <xdr:col>22</xdr:col>
      <xdr:colOff>565150</xdr:colOff>
      <xdr:row>55</xdr:row>
      <xdr:rowOff>69850</xdr:rowOff>
    </xdr:to>
    <xdr:cxnSp macro="">
      <xdr:nvCxnSpPr>
        <xdr:cNvPr id="254" name="直線コネクタ 253"/>
        <xdr:cNvCxnSpPr/>
      </xdr:nvCxnSpPr>
      <xdr:spPr>
        <a:xfrm>
          <a:off x="14782800" y="9490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60325</xdr:rowOff>
    </xdr:from>
    <xdr:to>
      <xdr:col>21</xdr:col>
      <xdr:colOff>361950</xdr:colOff>
      <xdr:row>55</xdr:row>
      <xdr:rowOff>155575</xdr:rowOff>
    </xdr:to>
    <xdr:cxnSp macro="">
      <xdr:nvCxnSpPr>
        <xdr:cNvPr id="257" name="直線コネクタ 256"/>
        <xdr:cNvCxnSpPr/>
      </xdr:nvCxnSpPr>
      <xdr:spPr>
        <a:xfrm flipV="1">
          <a:off x="13893800" y="94900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155575</xdr:rowOff>
    </xdr:to>
    <xdr:cxnSp macro="">
      <xdr:nvCxnSpPr>
        <xdr:cNvPr id="260" name="直線コネクタ 259"/>
        <xdr:cNvCxnSpPr/>
      </xdr:nvCxnSpPr>
      <xdr:spPr>
        <a:xfrm>
          <a:off x="13004800" y="9575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47625</xdr:rowOff>
    </xdr:from>
    <xdr:to>
      <xdr:col>24</xdr:col>
      <xdr:colOff>82550</xdr:colOff>
      <xdr:row>55</xdr:row>
      <xdr:rowOff>149225</xdr:rowOff>
    </xdr:to>
    <xdr:sp macro="" textlink="">
      <xdr:nvSpPr>
        <xdr:cNvPr id="270" name="円/楕円 269"/>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64152</xdr:rowOff>
    </xdr:from>
    <xdr:ext cx="762000" cy="259045"/>
    <xdr:sp macro="" textlink="">
      <xdr:nvSpPr>
        <xdr:cNvPr id="271" name="その他該当値テキスト"/>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2" name="円/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xdr:rowOff>
    </xdr:from>
    <xdr:to>
      <xdr:col>21</xdr:col>
      <xdr:colOff>412750</xdr:colOff>
      <xdr:row>55</xdr:row>
      <xdr:rowOff>111125</xdr:rowOff>
    </xdr:to>
    <xdr:sp macro="" textlink="">
      <xdr:nvSpPr>
        <xdr:cNvPr id="274" name="円/楕円 273"/>
        <xdr:cNvSpPr/>
      </xdr:nvSpPr>
      <xdr:spPr>
        <a:xfrm>
          <a:off x="14732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121302</xdr:rowOff>
    </xdr:from>
    <xdr:ext cx="762000" cy="259045"/>
    <xdr:sp macro="" textlink="">
      <xdr:nvSpPr>
        <xdr:cNvPr id="275" name="テキスト ボックス 274"/>
        <xdr:cNvSpPr txBox="1"/>
      </xdr:nvSpPr>
      <xdr:spPr>
        <a:xfrm>
          <a:off x="14401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104775</xdr:rowOff>
    </xdr:from>
    <xdr:to>
      <xdr:col>20</xdr:col>
      <xdr:colOff>209550</xdr:colOff>
      <xdr:row>56</xdr:row>
      <xdr:rowOff>34925</xdr:rowOff>
    </xdr:to>
    <xdr:sp macro="" textlink="">
      <xdr:nvSpPr>
        <xdr:cNvPr id="276" name="円/楕円 275"/>
        <xdr:cNvSpPr/>
      </xdr:nvSpPr>
      <xdr:spPr>
        <a:xfrm>
          <a:off x="13843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45102</xdr:rowOff>
    </xdr:from>
    <xdr:ext cx="762000" cy="259045"/>
    <xdr:sp macro="" textlink="">
      <xdr:nvSpPr>
        <xdr:cNvPr id="277" name="テキスト ボックス 276"/>
        <xdr:cNvSpPr txBox="1"/>
      </xdr:nvSpPr>
      <xdr:spPr>
        <a:xfrm>
          <a:off x="13512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補助費等に係る経常収支比率は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3.6</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　　本市は下水道事業が地方公営企業法を適用しており特別会計への負担金が補助費等に計上されるが、公営企業を法適化していない団体は繰出金に計上されるため単純比較はできない。しかし、維持管理経費や整備に伴う公債費の増加により負担金が多額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このため、下水道事業については経営健全化に向けた取組を進めるとともに、その他の関係団体への補助金についても行政改革大綱に基づき整理合理化を進める必要がある。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155575</xdr:rowOff>
    </xdr:from>
    <xdr:to>
      <xdr:col>24</xdr:col>
      <xdr:colOff>31750</xdr:colOff>
      <xdr:row>38</xdr:row>
      <xdr:rowOff>167005</xdr:rowOff>
    </xdr:to>
    <xdr:cxnSp macro="">
      <xdr:nvCxnSpPr>
        <xdr:cNvPr id="307" name="直線コネクタ 306"/>
        <xdr:cNvCxnSpPr/>
      </xdr:nvCxnSpPr>
      <xdr:spPr>
        <a:xfrm flipV="1">
          <a:off x="15671800" y="6670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138430</xdr:rowOff>
    </xdr:from>
    <xdr:to>
      <xdr:col>22</xdr:col>
      <xdr:colOff>565150</xdr:colOff>
      <xdr:row>38</xdr:row>
      <xdr:rowOff>167005</xdr:rowOff>
    </xdr:to>
    <xdr:cxnSp macro="">
      <xdr:nvCxnSpPr>
        <xdr:cNvPr id="310" name="直線コネクタ 309"/>
        <xdr:cNvCxnSpPr/>
      </xdr:nvCxnSpPr>
      <xdr:spPr>
        <a:xfrm>
          <a:off x="14782800" y="6653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138430</xdr:rowOff>
    </xdr:from>
    <xdr:to>
      <xdr:col>21</xdr:col>
      <xdr:colOff>361950</xdr:colOff>
      <xdr:row>38</xdr:row>
      <xdr:rowOff>155575</xdr:rowOff>
    </xdr:to>
    <xdr:cxnSp macro="">
      <xdr:nvCxnSpPr>
        <xdr:cNvPr id="313" name="直線コネクタ 312"/>
        <xdr:cNvCxnSpPr/>
      </xdr:nvCxnSpPr>
      <xdr:spPr>
        <a:xfrm flipV="1">
          <a:off x="13893800" y="66535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155575</xdr:rowOff>
    </xdr:from>
    <xdr:to>
      <xdr:col>20</xdr:col>
      <xdr:colOff>158750</xdr:colOff>
      <xdr:row>38</xdr:row>
      <xdr:rowOff>161290</xdr:rowOff>
    </xdr:to>
    <xdr:cxnSp macro="">
      <xdr:nvCxnSpPr>
        <xdr:cNvPr id="316" name="直線コネクタ 315"/>
        <xdr:cNvCxnSpPr/>
      </xdr:nvCxnSpPr>
      <xdr:spPr>
        <a:xfrm flipV="1">
          <a:off x="13004800" y="66706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104775</xdr:rowOff>
    </xdr:from>
    <xdr:to>
      <xdr:col>24</xdr:col>
      <xdr:colOff>82550</xdr:colOff>
      <xdr:row>39</xdr:row>
      <xdr:rowOff>34925</xdr:rowOff>
    </xdr:to>
    <xdr:sp macro="" textlink="">
      <xdr:nvSpPr>
        <xdr:cNvPr id="326" name="円/楕円 325"/>
        <xdr:cNvSpPr/>
      </xdr:nvSpPr>
      <xdr:spPr>
        <a:xfrm>
          <a:off x="164592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76852</xdr:rowOff>
    </xdr:from>
    <xdr:ext cx="762000" cy="259045"/>
    <xdr:sp macro="" textlink="">
      <xdr:nvSpPr>
        <xdr:cNvPr id="327" name="補助費等該当値テキスト"/>
        <xdr:cNvSpPr txBox="1"/>
      </xdr:nvSpPr>
      <xdr:spPr>
        <a:xfrm>
          <a:off x="165989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116205</xdr:rowOff>
    </xdr:from>
    <xdr:to>
      <xdr:col>22</xdr:col>
      <xdr:colOff>615950</xdr:colOff>
      <xdr:row>39</xdr:row>
      <xdr:rowOff>46355</xdr:rowOff>
    </xdr:to>
    <xdr:sp macro="" textlink="">
      <xdr:nvSpPr>
        <xdr:cNvPr id="328" name="円/楕円 327"/>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31132</xdr:rowOff>
    </xdr:from>
    <xdr:ext cx="736600" cy="259045"/>
    <xdr:sp macro="" textlink="">
      <xdr:nvSpPr>
        <xdr:cNvPr id="329" name="テキスト ボックス 328"/>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87630</xdr:rowOff>
    </xdr:from>
    <xdr:to>
      <xdr:col>21</xdr:col>
      <xdr:colOff>412750</xdr:colOff>
      <xdr:row>39</xdr:row>
      <xdr:rowOff>17780</xdr:rowOff>
    </xdr:to>
    <xdr:sp macro="" textlink="">
      <xdr:nvSpPr>
        <xdr:cNvPr id="330" name="円/楕円 329"/>
        <xdr:cNvSpPr/>
      </xdr:nvSpPr>
      <xdr:spPr>
        <a:xfrm>
          <a:off x="14732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2557</xdr:rowOff>
    </xdr:from>
    <xdr:ext cx="762000" cy="259045"/>
    <xdr:sp macro="" textlink="">
      <xdr:nvSpPr>
        <xdr:cNvPr id="331" name="テキスト ボックス 330"/>
        <xdr:cNvSpPr txBox="1"/>
      </xdr:nvSpPr>
      <xdr:spPr>
        <a:xfrm>
          <a:off x="14401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104775</xdr:rowOff>
    </xdr:from>
    <xdr:to>
      <xdr:col>20</xdr:col>
      <xdr:colOff>209550</xdr:colOff>
      <xdr:row>39</xdr:row>
      <xdr:rowOff>34925</xdr:rowOff>
    </xdr:to>
    <xdr:sp macro="" textlink="">
      <xdr:nvSpPr>
        <xdr:cNvPr id="332" name="円/楕円 331"/>
        <xdr:cNvSpPr/>
      </xdr:nvSpPr>
      <xdr:spPr>
        <a:xfrm>
          <a:off x="13843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19702</xdr:rowOff>
    </xdr:from>
    <xdr:ext cx="762000" cy="259045"/>
    <xdr:sp macro="" textlink="">
      <xdr:nvSpPr>
        <xdr:cNvPr id="333" name="テキスト ボックス 332"/>
        <xdr:cNvSpPr txBox="1"/>
      </xdr:nvSpPr>
      <xdr:spPr>
        <a:xfrm>
          <a:off x="13512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110490</xdr:rowOff>
    </xdr:from>
    <xdr:to>
      <xdr:col>19</xdr:col>
      <xdr:colOff>6350</xdr:colOff>
      <xdr:row>39</xdr:row>
      <xdr:rowOff>40640</xdr:rowOff>
    </xdr:to>
    <xdr:sp macro="" textlink="">
      <xdr:nvSpPr>
        <xdr:cNvPr id="334" name="円/楕円 333"/>
        <xdr:cNvSpPr/>
      </xdr:nvSpPr>
      <xdr:spPr>
        <a:xfrm>
          <a:off x="12954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25417</xdr:rowOff>
    </xdr:from>
    <xdr:ext cx="762000" cy="259045"/>
    <xdr:sp macro="" textlink="">
      <xdr:nvSpPr>
        <xdr:cNvPr id="335" name="テキスト ボックス 334"/>
        <xdr:cNvSpPr txBox="1"/>
      </xdr:nvSpPr>
      <xdr:spPr>
        <a:xfrm>
          <a:off x="12623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合併市町の地方債を引き継いだことや合併後の新市のまちづくりを進めてきた影響で、元利償還金が膨らんでおり、公債費に係る経常収支比率は</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8.2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ポイント上回っている。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H24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から上昇傾向であったが、Ｈ</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27</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は</a:t>
          </a:r>
          <a:r>
            <a:rPr lang="ja-JP" altLang="ja-JP" sz="1000" b="0" i="0" baseline="0">
              <a:solidFill>
                <a:schemeClr val="dk1"/>
              </a:solidFill>
              <a:effectLst/>
              <a:latin typeface="+mn-lt"/>
              <a:ea typeface="+mn-ea"/>
              <a:cs typeface="+mn-cs"/>
            </a:rPr>
            <a:t>前年度に比べて</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0.8</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ポイント下回った。</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今後も引き続き地方債発行額の抑制に努めるなど、公債費負担の減少に努める。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147574</xdr:rowOff>
    </xdr:from>
    <xdr:to>
      <xdr:col>7</xdr:col>
      <xdr:colOff>15875</xdr:colOff>
      <xdr:row>80</xdr:row>
      <xdr:rowOff>12700</xdr:rowOff>
    </xdr:to>
    <xdr:cxnSp macro="">
      <xdr:nvCxnSpPr>
        <xdr:cNvPr id="365" name="直線コネクタ 364"/>
        <xdr:cNvCxnSpPr/>
      </xdr:nvCxnSpPr>
      <xdr:spPr>
        <a:xfrm flipV="1">
          <a:off x="3987800" y="136921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133858</xdr:rowOff>
    </xdr:from>
    <xdr:to>
      <xdr:col>5</xdr:col>
      <xdr:colOff>549275</xdr:colOff>
      <xdr:row>80</xdr:row>
      <xdr:rowOff>12700</xdr:rowOff>
    </xdr:to>
    <xdr:cxnSp macro="">
      <xdr:nvCxnSpPr>
        <xdr:cNvPr id="368" name="直線コネクタ 367"/>
        <xdr:cNvCxnSpPr/>
      </xdr:nvCxnSpPr>
      <xdr:spPr>
        <a:xfrm>
          <a:off x="3098800" y="13678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79</xdr:row>
      <xdr:rowOff>133858</xdr:rowOff>
    </xdr:to>
    <xdr:cxnSp macro="">
      <xdr:nvCxnSpPr>
        <xdr:cNvPr id="371" name="直線コネクタ 370"/>
        <xdr:cNvCxnSpPr/>
      </xdr:nvCxnSpPr>
      <xdr:spPr>
        <a:xfrm>
          <a:off x="2209800" y="136509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92711</xdr:rowOff>
    </xdr:from>
    <xdr:to>
      <xdr:col>3</xdr:col>
      <xdr:colOff>142875</xdr:colOff>
      <xdr:row>79</xdr:row>
      <xdr:rowOff>106426</xdr:rowOff>
    </xdr:to>
    <xdr:cxnSp macro="">
      <xdr:nvCxnSpPr>
        <xdr:cNvPr id="374" name="直線コネクタ 373"/>
        <xdr:cNvCxnSpPr/>
      </xdr:nvCxnSpPr>
      <xdr:spPr>
        <a:xfrm>
          <a:off x="1320800" y="13637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96774</xdr:rowOff>
    </xdr:from>
    <xdr:to>
      <xdr:col>7</xdr:col>
      <xdr:colOff>66675</xdr:colOff>
      <xdr:row>80</xdr:row>
      <xdr:rowOff>26924</xdr:rowOff>
    </xdr:to>
    <xdr:sp macro="" textlink="">
      <xdr:nvSpPr>
        <xdr:cNvPr id="384" name="円/楕円 383"/>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5351</xdr:rowOff>
    </xdr:from>
    <xdr:ext cx="762000" cy="259045"/>
    <xdr:sp macro="" textlink="">
      <xdr:nvSpPr>
        <xdr:cNvPr id="385" name="公債費該当値テキスト"/>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86" name="円/楕円 385"/>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87" name="テキスト ボックス 386"/>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83058</xdr:rowOff>
    </xdr:from>
    <xdr:to>
      <xdr:col>4</xdr:col>
      <xdr:colOff>396875</xdr:colOff>
      <xdr:row>80</xdr:row>
      <xdr:rowOff>13208</xdr:rowOff>
    </xdr:to>
    <xdr:sp macro="" textlink="">
      <xdr:nvSpPr>
        <xdr:cNvPr id="388" name="円/楕円 387"/>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169435</xdr:rowOff>
    </xdr:from>
    <xdr:ext cx="762000" cy="259045"/>
    <xdr:sp macro="" textlink="">
      <xdr:nvSpPr>
        <xdr:cNvPr id="389" name="テキスト ボックス 388"/>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55626</xdr:rowOff>
    </xdr:from>
    <xdr:to>
      <xdr:col>3</xdr:col>
      <xdr:colOff>193675</xdr:colOff>
      <xdr:row>79</xdr:row>
      <xdr:rowOff>157226</xdr:rowOff>
    </xdr:to>
    <xdr:sp macro="" textlink="">
      <xdr:nvSpPr>
        <xdr:cNvPr id="390" name="円/楕円 389"/>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142003</xdr:rowOff>
    </xdr:from>
    <xdr:ext cx="762000" cy="259045"/>
    <xdr:sp macro="" textlink="">
      <xdr:nvSpPr>
        <xdr:cNvPr id="391" name="テキスト ボックス 390"/>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2" name="円/楕円 391"/>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3" name="テキスト ボックス 392"/>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公債費を除く経常経費の経常収支比率は、類似団体平均を</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9.3</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ポイント下回っているが、扶助費が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3.4</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ポイント、物件費が</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5.2</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ポイント</a:t>
          </a:r>
          <a:r>
            <a:rPr kumimoji="0" lang="en-US" altLang="ja-JP" sz="115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それぞれ類似団体平均を下回っていることが大きな要因となっている。</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今後も、行政改革への取組や事務事業の見直しを通じて経常経費の削減に努め、経常収支比率</a:t>
          </a:r>
          <a:r>
            <a:rPr kumimoji="0" lang="en-US" altLang="ja-JP" sz="1150" b="0" i="0" u="none" strike="noStrike" kern="0" cap="none" spc="0" normalizeH="0" baseline="0" noProof="0">
              <a:ln>
                <a:noFill/>
              </a:ln>
              <a:solidFill>
                <a:sysClr val="windowText" lastClr="000000"/>
              </a:solidFill>
              <a:effectLst/>
              <a:uLnTx/>
              <a:uFillTx/>
              <a:latin typeface="ＭＳ Ｐゴシック"/>
              <a:ea typeface="+mn-ea"/>
              <a:cs typeface="+mn-cs"/>
            </a:rPr>
            <a:t>90%</a:t>
          </a:r>
          <a:r>
            <a:rPr kumimoji="0" lang="ja-JP" altLang="en-US" sz="1150" b="0" i="0" u="none" strike="noStrike" kern="0" cap="none" spc="0" normalizeH="0" baseline="0" noProof="0">
              <a:ln>
                <a:noFill/>
              </a:ln>
              <a:solidFill>
                <a:sysClr val="windowText" lastClr="000000"/>
              </a:solidFill>
              <a:effectLst/>
              <a:uLnTx/>
              <a:uFillTx/>
              <a:latin typeface="ＭＳ Ｐゴシック"/>
              <a:ea typeface="+mn-ea"/>
              <a:cs typeface="+mn-cs"/>
            </a:rPr>
            <a:t>未満の堅持を</a:t>
          </a:r>
          <a:r>
            <a:rPr kumimoji="0" lang="ja-JP" altLang="en-US" sz="1150" b="0" i="0" u="none" strike="noStrike" kern="0" cap="none" spc="0" normalizeH="0" baseline="0" noProof="0">
              <a:ln>
                <a:noFill/>
              </a:ln>
              <a:solidFill>
                <a:srgbClr val="000000"/>
              </a:solidFill>
              <a:effectLst/>
              <a:uLnTx/>
              <a:uFillTx/>
              <a:latin typeface="ＭＳ Ｐゴシック"/>
              <a:ea typeface="+mn-ea"/>
              <a:cs typeface="+mn-cs"/>
            </a:rPr>
            <a:t>目指す。</a:t>
          </a:r>
          <a:endParaRPr kumimoji="0" lang="en-US" altLang="ja-JP"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53848</xdr:rowOff>
    </xdr:from>
    <xdr:to>
      <xdr:col>24</xdr:col>
      <xdr:colOff>31750</xdr:colOff>
      <xdr:row>74</xdr:row>
      <xdr:rowOff>72136</xdr:rowOff>
    </xdr:to>
    <xdr:cxnSp macro="">
      <xdr:nvCxnSpPr>
        <xdr:cNvPr id="424" name="直線コネクタ 423"/>
        <xdr:cNvCxnSpPr/>
      </xdr:nvCxnSpPr>
      <xdr:spPr>
        <a:xfrm flipV="1">
          <a:off x="15671800" y="127411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152146</xdr:rowOff>
    </xdr:from>
    <xdr:to>
      <xdr:col>22</xdr:col>
      <xdr:colOff>565150</xdr:colOff>
      <xdr:row>74</xdr:row>
      <xdr:rowOff>72136</xdr:rowOff>
    </xdr:to>
    <xdr:cxnSp macro="">
      <xdr:nvCxnSpPr>
        <xdr:cNvPr id="427" name="直線コネクタ 426"/>
        <xdr:cNvCxnSpPr/>
      </xdr:nvCxnSpPr>
      <xdr:spPr>
        <a:xfrm>
          <a:off x="14782800" y="126679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74</xdr:row>
      <xdr:rowOff>108712</xdr:rowOff>
    </xdr:to>
    <xdr:cxnSp macro="">
      <xdr:nvCxnSpPr>
        <xdr:cNvPr id="430" name="直線コネクタ 429"/>
        <xdr:cNvCxnSpPr/>
      </xdr:nvCxnSpPr>
      <xdr:spPr>
        <a:xfrm flipV="1">
          <a:off x="13893800" y="12667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99568</xdr:rowOff>
    </xdr:from>
    <xdr:to>
      <xdr:col>20</xdr:col>
      <xdr:colOff>158750</xdr:colOff>
      <xdr:row>74</xdr:row>
      <xdr:rowOff>108712</xdr:rowOff>
    </xdr:to>
    <xdr:cxnSp macro="">
      <xdr:nvCxnSpPr>
        <xdr:cNvPr id="433" name="直線コネクタ 432"/>
        <xdr:cNvCxnSpPr/>
      </xdr:nvCxnSpPr>
      <xdr:spPr>
        <a:xfrm>
          <a:off x="13004800" y="12786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3048</xdr:rowOff>
    </xdr:from>
    <xdr:to>
      <xdr:col>24</xdr:col>
      <xdr:colOff>82550</xdr:colOff>
      <xdr:row>74</xdr:row>
      <xdr:rowOff>104648</xdr:rowOff>
    </xdr:to>
    <xdr:sp macro="" textlink="">
      <xdr:nvSpPr>
        <xdr:cNvPr id="443" name="円/楕円 442"/>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83075</xdr:rowOff>
    </xdr:from>
    <xdr:ext cx="762000" cy="259045"/>
    <xdr:sp macro="" textlink="">
      <xdr:nvSpPr>
        <xdr:cNvPr id="444" name="公債費以外該当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21336</xdr:rowOff>
    </xdr:from>
    <xdr:to>
      <xdr:col>22</xdr:col>
      <xdr:colOff>615950</xdr:colOff>
      <xdr:row>74</xdr:row>
      <xdr:rowOff>122936</xdr:rowOff>
    </xdr:to>
    <xdr:sp macro="" textlink="">
      <xdr:nvSpPr>
        <xdr:cNvPr id="445" name="円/楕円 444"/>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133113</xdr:rowOff>
    </xdr:from>
    <xdr:ext cx="736600" cy="259045"/>
    <xdr:sp macro="" textlink="">
      <xdr:nvSpPr>
        <xdr:cNvPr id="446" name="テキスト ボックス 445"/>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101346</xdr:rowOff>
    </xdr:from>
    <xdr:to>
      <xdr:col>21</xdr:col>
      <xdr:colOff>412750</xdr:colOff>
      <xdr:row>74</xdr:row>
      <xdr:rowOff>31496</xdr:rowOff>
    </xdr:to>
    <xdr:sp macro="" textlink="">
      <xdr:nvSpPr>
        <xdr:cNvPr id="447" name="円/楕円 446"/>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41673</xdr:rowOff>
    </xdr:from>
    <xdr:ext cx="762000" cy="259045"/>
    <xdr:sp macro="" textlink="">
      <xdr:nvSpPr>
        <xdr:cNvPr id="448" name="テキスト ボックス 447"/>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57912</xdr:rowOff>
    </xdr:from>
    <xdr:to>
      <xdr:col>20</xdr:col>
      <xdr:colOff>209550</xdr:colOff>
      <xdr:row>74</xdr:row>
      <xdr:rowOff>159512</xdr:rowOff>
    </xdr:to>
    <xdr:sp macro="" textlink="">
      <xdr:nvSpPr>
        <xdr:cNvPr id="449" name="円/楕円 448"/>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169689</xdr:rowOff>
    </xdr:from>
    <xdr:ext cx="762000" cy="259045"/>
    <xdr:sp macro="" textlink="">
      <xdr:nvSpPr>
        <xdr:cNvPr id="450" name="テキスト ボックス 449"/>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48768</xdr:rowOff>
    </xdr:from>
    <xdr:to>
      <xdr:col>19</xdr:col>
      <xdr:colOff>6350</xdr:colOff>
      <xdr:row>74</xdr:row>
      <xdr:rowOff>150368</xdr:rowOff>
    </xdr:to>
    <xdr:sp macro="" textlink="">
      <xdr:nvSpPr>
        <xdr:cNvPr id="451" name="円/楕円 450"/>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160545</xdr:rowOff>
    </xdr:from>
    <xdr:ext cx="762000" cy="259045"/>
    <xdr:sp macro="" textlink="">
      <xdr:nvSpPr>
        <xdr:cNvPr id="452" name="テキスト ボックス 451"/>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兵庫県豊岡市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146050</xdr:rowOff>
    </xdr:from>
    <xdr:to>
      <xdr:col>4</xdr:col>
      <xdr:colOff>1117600</xdr:colOff>
      <xdr:row>15</xdr:row>
      <xdr:rowOff>4832</xdr:rowOff>
    </xdr:to>
    <xdr:cxnSp macro="">
      <xdr:nvCxnSpPr>
        <xdr:cNvPr id="50" name="直線コネクタ 49"/>
        <xdr:cNvCxnSpPr/>
      </xdr:nvCxnSpPr>
      <xdr:spPr bwMode="auto">
        <a:xfrm flipV="1">
          <a:off x="5003800" y="2593975"/>
          <a:ext cx="6477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4832</xdr:rowOff>
    </xdr:from>
    <xdr:to>
      <xdr:col>4</xdr:col>
      <xdr:colOff>469900</xdr:colOff>
      <xdr:row>15</xdr:row>
      <xdr:rowOff>28588</xdr:rowOff>
    </xdr:to>
    <xdr:cxnSp macro="">
      <xdr:nvCxnSpPr>
        <xdr:cNvPr id="53" name="直線コネクタ 52"/>
        <xdr:cNvCxnSpPr/>
      </xdr:nvCxnSpPr>
      <xdr:spPr bwMode="auto">
        <a:xfrm flipV="1">
          <a:off x="4305300" y="2624207"/>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134887</xdr:rowOff>
    </xdr:from>
    <xdr:to>
      <xdr:col>3</xdr:col>
      <xdr:colOff>904875</xdr:colOff>
      <xdr:row>15</xdr:row>
      <xdr:rowOff>28588</xdr:rowOff>
    </xdr:to>
    <xdr:cxnSp macro="">
      <xdr:nvCxnSpPr>
        <xdr:cNvPr id="56" name="直線コネクタ 55"/>
        <xdr:cNvCxnSpPr/>
      </xdr:nvCxnSpPr>
      <xdr:spPr bwMode="auto">
        <a:xfrm>
          <a:off x="3606800" y="2582812"/>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103073</xdr:rowOff>
    </xdr:from>
    <xdr:to>
      <xdr:col>3</xdr:col>
      <xdr:colOff>206375</xdr:colOff>
      <xdr:row>14</xdr:row>
      <xdr:rowOff>134887</xdr:rowOff>
    </xdr:to>
    <xdr:cxnSp macro="">
      <xdr:nvCxnSpPr>
        <xdr:cNvPr id="59" name="直線コネクタ 58"/>
        <xdr:cNvCxnSpPr/>
      </xdr:nvCxnSpPr>
      <xdr:spPr bwMode="auto">
        <a:xfrm>
          <a:off x="2908300" y="2550998"/>
          <a:ext cx="698500" cy="3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95250</xdr:rowOff>
    </xdr:from>
    <xdr:to>
      <xdr:col>5</xdr:col>
      <xdr:colOff>34925</xdr:colOff>
      <xdr:row>15</xdr:row>
      <xdr:rowOff>25400</xdr:rowOff>
    </xdr:to>
    <xdr:sp macro="" textlink="">
      <xdr:nvSpPr>
        <xdr:cNvPr id="69" name="円/楕円 68"/>
        <xdr:cNvSpPr/>
      </xdr:nvSpPr>
      <xdr:spPr bwMode="auto">
        <a:xfrm>
          <a:off x="56007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111777</xdr:rowOff>
    </xdr:from>
    <xdr:ext cx="762000" cy="259045"/>
    <xdr:sp macro="" textlink="">
      <xdr:nvSpPr>
        <xdr:cNvPr id="70" name="人口1人当たり決算額の推移該当値テキスト130"/>
        <xdr:cNvSpPr txBox="1"/>
      </xdr:nvSpPr>
      <xdr:spPr>
        <a:xfrm>
          <a:off x="57404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90,500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125482</xdr:rowOff>
    </xdr:from>
    <xdr:to>
      <xdr:col>4</xdr:col>
      <xdr:colOff>520700</xdr:colOff>
      <xdr:row>15</xdr:row>
      <xdr:rowOff>55632</xdr:rowOff>
    </xdr:to>
    <xdr:sp macro="" textlink="">
      <xdr:nvSpPr>
        <xdr:cNvPr id="71" name="円/楕円 70"/>
        <xdr:cNvSpPr/>
      </xdr:nvSpPr>
      <xdr:spPr bwMode="auto">
        <a:xfrm>
          <a:off x="4953000" y="257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65809</xdr:rowOff>
    </xdr:from>
    <xdr:ext cx="736600" cy="259045"/>
    <xdr:sp macro="" textlink="">
      <xdr:nvSpPr>
        <xdr:cNvPr id="72" name="テキスト ボックス 71"/>
        <xdr:cNvSpPr txBox="1"/>
      </xdr:nvSpPr>
      <xdr:spPr>
        <a:xfrm>
          <a:off x="4622800" y="234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149238</xdr:rowOff>
    </xdr:from>
    <xdr:to>
      <xdr:col>3</xdr:col>
      <xdr:colOff>955675</xdr:colOff>
      <xdr:row>15</xdr:row>
      <xdr:rowOff>79388</xdr:rowOff>
    </xdr:to>
    <xdr:sp macro="" textlink="">
      <xdr:nvSpPr>
        <xdr:cNvPr id="73" name="円/楕円 72"/>
        <xdr:cNvSpPr/>
      </xdr:nvSpPr>
      <xdr:spPr bwMode="auto">
        <a:xfrm>
          <a:off x="4254500" y="259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89565</xdr:rowOff>
    </xdr:from>
    <xdr:ext cx="762000" cy="259045"/>
    <xdr:sp macro="" textlink="">
      <xdr:nvSpPr>
        <xdr:cNvPr id="74" name="テキスト ボックス 73"/>
        <xdr:cNvSpPr txBox="1"/>
      </xdr:nvSpPr>
      <xdr:spPr>
        <a:xfrm>
          <a:off x="3924300" y="236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87,666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84087</xdr:rowOff>
    </xdr:from>
    <xdr:to>
      <xdr:col>3</xdr:col>
      <xdr:colOff>257175</xdr:colOff>
      <xdr:row>15</xdr:row>
      <xdr:rowOff>14237</xdr:rowOff>
    </xdr:to>
    <xdr:sp macro="" textlink="">
      <xdr:nvSpPr>
        <xdr:cNvPr id="75" name="円/楕円 74"/>
        <xdr:cNvSpPr/>
      </xdr:nvSpPr>
      <xdr:spPr bwMode="auto">
        <a:xfrm>
          <a:off x="3556000" y="253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24414</xdr:rowOff>
    </xdr:from>
    <xdr:ext cx="762000" cy="259045"/>
    <xdr:sp macro="" textlink="">
      <xdr:nvSpPr>
        <xdr:cNvPr id="76" name="テキスト ボックス 75"/>
        <xdr:cNvSpPr txBox="1"/>
      </xdr:nvSpPr>
      <xdr:spPr>
        <a:xfrm>
          <a:off x="3225800" y="23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91,086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52273</xdr:rowOff>
    </xdr:from>
    <xdr:to>
      <xdr:col>2</xdr:col>
      <xdr:colOff>692150</xdr:colOff>
      <xdr:row>14</xdr:row>
      <xdr:rowOff>153873</xdr:rowOff>
    </xdr:to>
    <xdr:sp macro="" textlink="">
      <xdr:nvSpPr>
        <xdr:cNvPr id="77" name="円/楕円 76"/>
        <xdr:cNvSpPr/>
      </xdr:nvSpPr>
      <xdr:spPr bwMode="auto">
        <a:xfrm>
          <a:off x="2857500" y="250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164050</xdr:rowOff>
    </xdr:from>
    <xdr:ext cx="762000" cy="259045"/>
    <xdr:sp macro="" textlink="">
      <xdr:nvSpPr>
        <xdr:cNvPr id="78" name="テキスト ボックス 77"/>
        <xdr:cNvSpPr txBox="1"/>
      </xdr:nvSpPr>
      <xdr:spPr>
        <a:xfrm>
          <a:off x="2527300" y="226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148460</xdr:rowOff>
    </xdr:from>
    <xdr:to>
      <xdr:col>4</xdr:col>
      <xdr:colOff>1117600</xdr:colOff>
      <xdr:row>38</xdr:row>
      <xdr:rowOff>43561</xdr:rowOff>
    </xdr:to>
    <xdr:cxnSp macro="">
      <xdr:nvCxnSpPr>
        <xdr:cNvPr id="110" name="直線コネクタ 109"/>
        <xdr:cNvCxnSpPr/>
      </xdr:nvCxnSpPr>
      <xdr:spPr bwMode="auto">
        <a:xfrm flipV="1">
          <a:off x="5651500" y="6415910"/>
          <a:ext cx="0" cy="10952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15638</xdr:rowOff>
    </xdr:from>
    <xdr:ext cx="762000" cy="259045"/>
    <xdr:sp macro="" textlink="">
      <xdr:nvSpPr>
        <xdr:cNvPr id="111" name="人口1人当たり決算額の推移最小値テキスト445"/>
        <xdr:cNvSpPr txBox="1"/>
      </xdr:nvSpPr>
      <xdr:spPr>
        <a:xfrm>
          <a:off x="5740400" y="748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38</xdr:row>
      <xdr:rowOff>43561</xdr:rowOff>
    </xdr:from>
    <xdr:to>
      <xdr:col>5</xdr:col>
      <xdr:colOff>73025</xdr:colOff>
      <xdr:row>38</xdr:row>
      <xdr:rowOff>43561</xdr:rowOff>
    </xdr:to>
    <xdr:cxnSp macro="">
      <xdr:nvCxnSpPr>
        <xdr:cNvPr id="112" name="直線コネクタ 111"/>
        <xdr:cNvCxnSpPr/>
      </xdr:nvCxnSpPr>
      <xdr:spPr bwMode="auto">
        <a:xfrm>
          <a:off x="5562600" y="7511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234837</xdr:rowOff>
    </xdr:from>
    <xdr:ext cx="762000" cy="259045"/>
    <xdr:sp macro="" textlink="">
      <xdr:nvSpPr>
        <xdr:cNvPr id="113" name="人口1人当たり決算額の推移最大値テキスト445"/>
        <xdr:cNvSpPr txBox="1"/>
      </xdr:nvSpPr>
      <xdr:spPr>
        <a:xfrm>
          <a:off x="5740400" y="61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34</xdr:row>
      <xdr:rowOff>148460</xdr:rowOff>
    </xdr:from>
    <xdr:to>
      <xdr:col>5</xdr:col>
      <xdr:colOff>73025</xdr:colOff>
      <xdr:row>34</xdr:row>
      <xdr:rowOff>148460</xdr:rowOff>
    </xdr:to>
    <xdr:cxnSp macro="">
      <xdr:nvCxnSpPr>
        <xdr:cNvPr id="114" name="直線コネクタ 113"/>
        <xdr:cNvCxnSpPr/>
      </xdr:nvCxnSpPr>
      <xdr:spPr bwMode="auto">
        <a:xfrm>
          <a:off x="5562600" y="6415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207410</xdr:rowOff>
    </xdr:from>
    <xdr:to>
      <xdr:col>4</xdr:col>
      <xdr:colOff>1117600</xdr:colOff>
      <xdr:row>34</xdr:row>
      <xdr:rowOff>223755</xdr:rowOff>
    </xdr:to>
    <xdr:cxnSp macro="">
      <xdr:nvCxnSpPr>
        <xdr:cNvPr id="115" name="直線コネクタ 114"/>
        <xdr:cNvCxnSpPr/>
      </xdr:nvCxnSpPr>
      <xdr:spPr bwMode="auto">
        <a:xfrm>
          <a:off x="5003800" y="6474860"/>
          <a:ext cx="6477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249673</xdr:rowOff>
    </xdr:from>
    <xdr:ext cx="762000" cy="259045"/>
    <xdr:sp macro="" textlink="">
      <xdr:nvSpPr>
        <xdr:cNvPr id="116" name="人口1人当たり決算額の推移平均値テキスト445"/>
        <xdr:cNvSpPr txBox="1"/>
      </xdr:nvSpPr>
      <xdr:spPr>
        <a:xfrm>
          <a:off x="5740400" y="6860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277596</xdr:rowOff>
    </xdr:from>
    <xdr:to>
      <xdr:col>5</xdr:col>
      <xdr:colOff>34925</xdr:colOff>
      <xdr:row>36</xdr:row>
      <xdr:rowOff>36296</xdr:rowOff>
    </xdr:to>
    <xdr:sp macro="" textlink="">
      <xdr:nvSpPr>
        <xdr:cNvPr id="117" name="フローチャート : 判断 116"/>
        <xdr:cNvSpPr/>
      </xdr:nvSpPr>
      <xdr:spPr bwMode="auto">
        <a:xfrm>
          <a:off x="5600700" y="6887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111655</xdr:rowOff>
    </xdr:from>
    <xdr:to>
      <xdr:col>4</xdr:col>
      <xdr:colOff>469900</xdr:colOff>
      <xdr:row>34</xdr:row>
      <xdr:rowOff>207410</xdr:rowOff>
    </xdr:to>
    <xdr:cxnSp macro="">
      <xdr:nvCxnSpPr>
        <xdr:cNvPr id="118" name="直線コネクタ 117"/>
        <xdr:cNvCxnSpPr/>
      </xdr:nvCxnSpPr>
      <xdr:spPr bwMode="auto">
        <a:xfrm>
          <a:off x="4305300" y="6379105"/>
          <a:ext cx="698500" cy="9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305965</xdr:rowOff>
    </xdr:from>
    <xdr:to>
      <xdr:col>3</xdr:col>
      <xdr:colOff>904875</xdr:colOff>
      <xdr:row>34</xdr:row>
      <xdr:rowOff>111655</xdr:rowOff>
    </xdr:to>
    <xdr:cxnSp macro="">
      <xdr:nvCxnSpPr>
        <xdr:cNvPr id="121" name="直線コネクタ 120"/>
        <xdr:cNvCxnSpPr/>
      </xdr:nvCxnSpPr>
      <xdr:spPr bwMode="auto">
        <a:xfrm>
          <a:off x="3606800" y="6230515"/>
          <a:ext cx="698500" cy="14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198352</xdr:rowOff>
    </xdr:from>
    <xdr:to>
      <xdr:col>3</xdr:col>
      <xdr:colOff>206375</xdr:colOff>
      <xdr:row>33</xdr:row>
      <xdr:rowOff>305965</xdr:rowOff>
    </xdr:to>
    <xdr:cxnSp macro="">
      <xdr:nvCxnSpPr>
        <xdr:cNvPr id="124" name="直線コネクタ 123"/>
        <xdr:cNvCxnSpPr/>
      </xdr:nvCxnSpPr>
      <xdr:spPr bwMode="auto">
        <a:xfrm>
          <a:off x="2908300" y="6122902"/>
          <a:ext cx="698500" cy="10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172955</xdr:rowOff>
    </xdr:from>
    <xdr:to>
      <xdr:col>5</xdr:col>
      <xdr:colOff>34925</xdr:colOff>
      <xdr:row>34</xdr:row>
      <xdr:rowOff>274555</xdr:rowOff>
    </xdr:to>
    <xdr:sp macro="" textlink="">
      <xdr:nvSpPr>
        <xdr:cNvPr id="134" name="円/楕円 133"/>
        <xdr:cNvSpPr/>
      </xdr:nvSpPr>
      <xdr:spPr bwMode="auto">
        <a:xfrm>
          <a:off x="5600700" y="644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81532</xdr:rowOff>
    </xdr:from>
    <xdr:ext cx="762000" cy="259045"/>
    <xdr:sp macro="" textlink="">
      <xdr:nvSpPr>
        <xdr:cNvPr id="135" name="人口1人当たり決算額の推移該当値テキスト445"/>
        <xdr:cNvSpPr txBox="1"/>
      </xdr:nvSpPr>
      <xdr:spPr>
        <a:xfrm>
          <a:off x="5740400" y="63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30,614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156610</xdr:rowOff>
    </xdr:from>
    <xdr:to>
      <xdr:col>4</xdr:col>
      <xdr:colOff>520700</xdr:colOff>
      <xdr:row>34</xdr:row>
      <xdr:rowOff>258211</xdr:rowOff>
    </xdr:to>
    <xdr:sp macro="" textlink="">
      <xdr:nvSpPr>
        <xdr:cNvPr id="136" name="円/楕円 135"/>
        <xdr:cNvSpPr/>
      </xdr:nvSpPr>
      <xdr:spPr bwMode="auto">
        <a:xfrm>
          <a:off x="4953000" y="642406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268387</xdr:rowOff>
    </xdr:from>
    <xdr:ext cx="736600" cy="259045"/>
    <xdr:sp macro="" textlink="">
      <xdr:nvSpPr>
        <xdr:cNvPr id="137" name="テキスト ボックス 136"/>
        <xdr:cNvSpPr txBox="1"/>
      </xdr:nvSpPr>
      <xdr:spPr>
        <a:xfrm>
          <a:off x="4622800" y="61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60855</xdr:rowOff>
    </xdr:from>
    <xdr:to>
      <xdr:col>3</xdr:col>
      <xdr:colOff>955675</xdr:colOff>
      <xdr:row>34</xdr:row>
      <xdr:rowOff>162455</xdr:rowOff>
    </xdr:to>
    <xdr:sp macro="" textlink="">
      <xdr:nvSpPr>
        <xdr:cNvPr id="138" name="円/楕円 137"/>
        <xdr:cNvSpPr/>
      </xdr:nvSpPr>
      <xdr:spPr bwMode="auto">
        <a:xfrm>
          <a:off x="4254500" y="632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172632</xdr:rowOff>
    </xdr:from>
    <xdr:ext cx="762000" cy="259045"/>
    <xdr:sp macro="" textlink="">
      <xdr:nvSpPr>
        <xdr:cNvPr id="139" name="テキスト ボックス 138"/>
        <xdr:cNvSpPr txBox="1"/>
      </xdr:nvSpPr>
      <xdr:spPr>
        <a:xfrm>
          <a:off x="3924300" y="60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255165</xdr:rowOff>
    </xdr:from>
    <xdr:to>
      <xdr:col>3</xdr:col>
      <xdr:colOff>257175</xdr:colOff>
      <xdr:row>34</xdr:row>
      <xdr:rowOff>13865</xdr:rowOff>
    </xdr:to>
    <xdr:sp macro="" textlink="">
      <xdr:nvSpPr>
        <xdr:cNvPr id="140" name="円/楕円 139"/>
        <xdr:cNvSpPr/>
      </xdr:nvSpPr>
      <xdr:spPr bwMode="auto">
        <a:xfrm>
          <a:off x="3556000" y="617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24042</xdr:rowOff>
    </xdr:from>
    <xdr:ext cx="762000" cy="259045"/>
    <xdr:sp macro="" textlink="">
      <xdr:nvSpPr>
        <xdr:cNvPr id="141" name="テキスト ボックス 140"/>
        <xdr:cNvSpPr txBox="1"/>
      </xdr:nvSpPr>
      <xdr:spPr>
        <a:xfrm>
          <a:off x="3225800" y="59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147552</xdr:rowOff>
    </xdr:from>
    <xdr:to>
      <xdr:col>2</xdr:col>
      <xdr:colOff>692150</xdr:colOff>
      <xdr:row>33</xdr:row>
      <xdr:rowOff>249152</xdr:rowOff>
    </xdr:to>
    <xdr:sp macro="" textlink="">
      <xdr:nvSpPr>
        <xdr:cNvPr id="142" name="円/楕円 141"/>
        <xdr:cNvSpPr/>
      </xdr:nvSpPr>
      <xdr:spPr bwMode="auto">
        <a:xfrm>
          <a:off x="2857500" y="607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87879</xdr:rowOff>
    </xdr:from>
    <xdr:ext cx="762000" cy="259045"/>
    <xdr:sp macro="" textlink="">
      <xdr:nvSpPr>
        <xdr:cNvPr id="143" name="テキスト ボックス 142"/>
        <xdr:cNvSpPr txBox="1"/>
      </xdr:nvSpPr>
      <xdr:spPr>
        <a:xfrm>
          <a:off x="2527300" y="584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127538</xdr:rowOff>
    </xdr:from>
    <xdr:to>
      <xdr:col>6</xdr:col>
      <xdr:colOff>511175</xdr:colOff>
      <xdr:row>31</xdr:row>
      <xdr:rowOff>155359</xdr:rowOff>
    </xdr:to>
    <xdr:cxnSp macro="">
      <xdr:nvCxnSpPr>
        <xdr:cNvPr id="59" name="直線コネクタ 58"/>
        <xdr:cNvCxnSpPr/>
      </xdr:nvCxnSpPr>
      <xdr:spPr>
        <a:xfrm flipV="1">
          <a:off x="3797300" y="5442488"/>
          <a:ext cx="8382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155359</xdr:rowOff>
    </xdr:from>
    <xdr:to>
      <xdr:col>5</xdr:col>
      <xdr:colOff>358775</xdr:colOff>
      <xdr:row>31</xdr:row>
      <xdr:rowOff>170835</xdr:rowOff>
    </xdr:to>
    <xdr:cxnSp macro="">
      <xdr:nvCxnSpPr>
        <xdr:cNvPr id="62" name="直線コネクタ 61"/>
        <xdr:cNvCxnSpPr/>
      </xdr:nvCxnSpPr>
      <xdr:spPr>
        <a:xfrm flipV="1">
          <a:off x="2908300" y="5470309"/>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66182</xdr:rowOff>
    </xdr:from>
    <xdr:to>
      <xdr:col>4</xdr:col>
      <xdr:colOff>155575</xdr:colOff>
      <xdr:row>31</xdr:row>
      <xdr:rowOff>170835</xdr:rowOff>
    </xdr:to>
    <xdr:cxnSp macro="">
      <xdr:nvCxnSpPr>
        <xdr:cNvPr id="65" name="直線コネクタ 64"/>
        <xdr:cNvCxnSpPr/>
      </xdr:nvCxnSpPr>
      <xdr:spPr>
        <a:xfrm>
          <a:off x="2019300" y="5381132"/>
          <a:ext cx="889000" cy="10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39573</xdr:rowOff>
    </xdr:from>
    <xdr:to>
      <xdr:col>2</xdr:col>
      <xdr:colOff>638175</xdr:colOff>
      <xdr:row>31</xdr:row>
      <xdr:rowOff>66182</xdr:rowOff>
    </xdr:to>
    <xdr:cxnSp macro="">
      <xdr:nvCxnSpPr>
        <xdr:cNvPr id="68" name="直線コネクタ 67"/>
        <xdr:cNvCxnSpPr/>
      </xdr:nvCxnSpPr>
      <xdr:spPr>
        <a:xfrm>
          <a:off x="1130300" y="5354523"/>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76738</xdr:rowOff>
    </xdr:from>
    <xdr:to>
      <xdr:col>6</xdr:col>
      <xdr:colOff>561975</xdr:colOff>
      <xdr:row>32</xdr:row>
      <xdr:rowOff>6888</xdr:rowOff>
    </xdr:to>
    <xdr:sp macro="" textlink="">
      <xdr:nvSpPr>
        <xdr:cNvPr id="78" name="円/楕円 77"/>
        <xdr:cNvSpPr/>
      </xdr:nvSpPr>
      <xdr:spPr>
        <a:xfrm>
          <a:off x="4584700" y="5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163115</xdr:rowOff>
    </xdr:from>
    <xdr:ext cx="534377" cy="259045"/>
    <xdr:sp macro="" textlink="">
      <xdr:nvSpPr>
        <xdr:cNvPr id="79" name="人件費該当値テキスト"/>
        <xdr:cNvSpPr txBox="1"/>
      </xdr:nvSpPr>
      <xdr:spPr>
        <a:xfrm>
          <a:off x="4686300" y="53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93,032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104559</xdr:rowOff>
    </xdr:from>
    <xdr:to>
      <xdr:col>5</xdr:col>
      <xdr:colOff>409575</xdr:colOff>
      <xdr:row>32</xdr:row>
      <xdr:rowOff>34709</xdr:rowOff>
    </xdr:to>
    <xdr:sp macro="" textlink="">
      <xdr:nvSpPr>
        <xdr:cNvPr id="80" name="円/楕円 79"/>
        <xdr:cNvSpPr/>
      </xdr:nvSpPr>
      <xdr:spPr>
        <a:xfrm>
          <a:off x="3746500" y="54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51236</xdr:rowOff>
    </xdr:from>
    <xdr:ext cx="534377" cy="259045"/>
    <xdr:sp macro="" textlink="">
      <xdr:nvSpPr>
        <xdr:cNvPr id="81" name="テキスト ボックス 80"/>
        <xdr:cNvSpPr txBox="1"/>
      </xdr:nvSpPr>
      <xdr:spPr>
        <a:xfrm>
          <a:off x="3530111" y="51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120035</xdr:rowOff>
    </xdr:from>
    <xdr:to>
      <xdr:col>4</xdr:col>
      <xdr:colOff>206375</xdr:colOff>
      <xdr:row>32</xdr:row>
      <xdr:rowOff>50185</xdr:rowOff>
    </xdr:to>
    <xdr:sp macro="" textlink="">
      <xdr:nvSpPr>
        <xdr:cNvPr id="82" name="円/楕円 81"/>
        <xdr:cNvSpPr/>
      </xdr:nvSpPr>
      <xdr:spPr>
        <a:xfrm>
          <a:off x="2857500" y="54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66712</xdr:rowOff>
    </xdr:from>
    <xdr:ext cx="534377" cy="259045"/>
    <xdr:sp macro="" textlink="">
      <xdr:nvSpPr>
        <xdr:cNvPr id="83" name="テキスト ボックス 82"/>
        <xdr:cNvSpPr txBox="1"/>
      </xdr:nvSpPr>
      <xdr:spPr>
        <a:xfrm>
          <a:off x="2641111" y="52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15382</xdr:rowOff>
    </xdr:from>
    <xdr:to>
      <xdr:col>3</xdr:col>
      <xdr:colOff>3175</xdr:colOff>
      <xdr:row>31</xdr:row>
      <xdr:rowOff>116982</xdr:rowOff>
    </xdr:to>
    <xdr:sp macro="" textlink="">
      <xdr:nvSpPr>
        <xdr:cNvPr id="84" name="円/楕円 83"/>
        <xdr:cNvSpPr/>
      </xdr:nvSpPr>
      <xdr:spPr>
        <a:xfrm>
          <a:off x="1968500" y="53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133509</xdr:rowOff>
    </xdr:from>
    <xdr:ext cx="534377" cy="259045"/>
    <xdr:sp macro="" textlink="">
      <xdr:nvSpPr>
        <xdr:cNvPr id="85" name="テキスト ボックス 84"/>
        <xdr:cNvSpPr txBox="1"/>
      </xdr:nvSpPr>
      <xdr:spPr>
        <a:xfrm>
          <a:off x="1752111" y="51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160223</xdr:rowOff>
    </xdr:from>
    <xdr:to>
      <xdr:col>1</xdr:col>
      <xdr:colOff>485775</xdr:colOff>
      <xdr:row>31</xdr:row>
      <xdr:rowOff>90373</xdr:rowOff>
    </xdr:to>
    <xdr:sp macro="" textlink="">
      <xdr:nvSpPr>
        <xdr:cNvPr id="86" name="円/楕円 85"/>
        <xdr:cNvSpPr/>
      </xdr:nvSpPr>
      <xdr:spPr>
        <a:xfrm>
          <a:off x="1079500" y="53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106900</xdr:rowOff>
    </xdr:from>
    <xdr:ext cx="534377" cy="259045"/>
    <xdr:sp macro="" textlink="">
      <xdr:nvSpPr>
        <xdr:cNvPr id="87" name="テキスト ボックス 86"/>
        <xdr:cNvSpPr txBox="1"/>
      </xdr:nvSpPr>
      <xdr:spPr>
        <a:xfrm>
          <a:off x="863111" y="50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169113</xdr:rowOff>
    </xdr:from>
    <xdr:to>
      <xdr:col>6</xdr:col>
      <xdr:colOff>511175</xdr:colOff>
      <xdr:row>54</xdr:row>
      <xdr:rowOff>10846</xdr:rowOff>
    </xdr:to>
    <xdr:cxnSp macro="">
      <xdr:nvCxnSpPr>
        <xdr:cNvPr id="117" name="直線コネクタ 116"/>
        <xdr:cNvCxnSpPr/>
      </xdr:nvCxnSpPr>
      <xdr:spPr>
        <a:xfrm>
          <a:off x="3797300" y="9255963"/>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169113</xdr:rowOff>
    </xdr:from>
    <xdr:to>
      <xdr:col>5</xdr:col>
      <xdr:colOff>358775</xdr:colOff>
      <xdr:row>54</xdr:row>
      <xdr:rowOff>49099</xdr:rowOff>
    </xdr:to>
    <xdr:cxnSp macro="">
      <xdr:nvCxnSpPr>
        <xdr:cNvPr id="120" name="直線コネクタ 119"/>
        <xdr:cNvCxnSpPr/>
      </xdr:nvCxnSpPr>
      <xdr:spPr>
        <a:xfrm flipV="1">
          <a:off x="2908300" y="9255963"/>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49099</xdr:rowOff>
    </xdr:from>
    <xdr:to>
      <xdr:col>4</xdr:col>
      <xdr:colOff>155575</xdr:colOff>
      <xdr:row>54</xdr:row>
      <xdr:rowOff>164846</xdr:rowOff>
    </xdr:to>
    <xdr:cxnSp macro="">
      <xdr:nvCxnSpPr>
        <xdr:cNvPr id="123" name="直線コネクタ 122"/>
        <xdr:cNvCxnSpPr/>
      </xdr:nvCxnSpPr>
      <xdr:spPr>
        <a:xfrm flipV="1">
          <a:off x="2019300" y="9307399"/>
          <a:ext cx="889000" cy="1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59097</xdr:rowOff>
    </xdr:from>
    <xdr:ext cx="534377" cy="259045"/>
    <xdr:sp macro="" textlink="">
      <xdr:nvSpPr>
        <xdr:cNvPr id="125" name="テキスト ボックス 124"/>
        <xdr:cNvSpPr txBox="1"/>
      </xdr:nvSpPr>
      <xdr:spPr>
        <a:xfrm>
          <a:off x="2641111" y="94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117049</xdr:rowOff>
    </xdr:from>
    <xdr:to>
      <xdr:col>2</xdr:col>
      <xdr:colOff>638175</xdr:colOff>
      <xdr:row>54</xdr:row>
      <xdr:rowOff>164846</xdr:rowOff>
    </xdr:to>
    <xdr:cxnSp macro="">
      <xdr:nvCxnSpPr>
        <xdr:cNvPr id="126" name="直線コネクタ 125"/>
        <xdr:cNvCxnSpPr/>
      </xdr:nvCxnSpPr>
      <xdr:spPr>
        <a:xfrm>
          <a:off x="1130300" y="9375349"/>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131496</xdr:rowOff>
    </xdr:from>
    <xdr:to>
      <xdr:col>6</xdr:col>
      <xdr:colOff>561975</xdr:colOff>
      <xdr:row>54</xdr:row>
      <xdr:rowOff>61646</xdr:rowOff>
    </xdr:to>
    <xdr:sp macro="" textlink="">
      <xdr:nvSpPr>
        <xdr:cNvPr id="136" name="円/楕円 135"/>
        <xdr:cNvSpPr/>
      </xdr:nvSpPr>
      <xdr:spPr>
        <a:xfrm>
          <a:off x="4584700" y="921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154373</xdr:rowOff>
    </xdr:from>
    <xdr:ext cx="534377" cy="259045"/>
    <xdr:sp macro="" textlink="">
      <xdr:nvSpPr>
        <xdr:cNvPr id="137" name="物件費該当値テキスト"/>
        <xdr:cNvSpPr txBox="1"/>
      </xdr:nvSpPr>
      <xdr:spPr>
        <a:xfrm>
          <a:off x="4686300" y="90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66,764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118313</xdr:rowOff>
    </xdr:from>
    <xdr:to>
      <xdr:col>5</xdr:col>
      <xdr:colOff>409575</xdr:colOff>
      <xdr:row>54</xdr:row>
      <xdr:rowOff>48463</xdr:rowOff>
    </xdr:to>
    <xdr:sp macro="" textlink="">
      <xdr:nvSpPr>
        <xdr:cNvPr id="138" name="円/楕円 137"/>
        <xdr:cNvSpPr/>
      </xdr:nvSpPr>
      <xdr:spPr>
        <a:xfrm>
          <a:off x="3746500" y="92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64990</xdr:rowOff>
    </xdr:from>
    <xdr:ext cx="534377" cy="259045"/>
    <xdr:sp macro="" textlink="">
      <xdr:nvSpPr>
        <xdr:cNvPr id="139" name="テキスト ボックス 138"/>
        <xdr:cNvSpPr txBox="1"/>
      </xdr:nvSpPr>
      <xdr:spPr>
        <a:xfrm>
          <a:off x="3530111" y="89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169749</xdr:rowOff>
    </xdr:from>
    <xdr:to>
      <xdr:col>4</xdr:col>
      <xdr:colOff>206375</xdr:colOff>
      <xdr:row>54</xdr:row>
      <xdr:rowOff>99899</xdr:rowOff>
    </xdr:to>
    <xdr:sp macro="" textlink="">
      <xdr:nvSpPr>
        <xdr:cNvPr id="140" name="円/楕円 139"/>
        <xdr:cNvSpPr/>
      </xdr:nvSpPr>
      <xdr:spPr>
        <a:xfrm>
          <a:off x="2857500" y="92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116426</xdr:rowOff>
    </xdr:from>
    <xdr:ext cx="534377" cy="259045"/>
    <xdr:sp macro="" textlink="">
      <xdr:nvSpPr>
        <xdr:cNvPr id="141" name="テキスト ボックス 140"/>
        <xdr:cNvSpPr txBox="1"/>
      </xdr:nvSpPr>
      <xdr:spPr>
        <a:xfrm>
          <a:off x="2641111" y="90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114046</xdr:rowOff>
    </xdr:from>
    <xdr:to>
      <xdr:col>3</xdr:col>
      <xdr:colOff>3175</xdr:colOff>
      <xdr:row>55</xdr:row>
      <xdr:rowOff>44196</xdr:rowOff>
    </xdr:to>
    <xdr:sp macro="" textlink="">
      <xdr:nvSpPr>
        <xdr:cNvPr id="142" name="円/楕円 141"/>
        <xdr:cNvSpPr/>
      </xdr:nvSpPr>
      <xdr:spPr>
        <a:xfrm>
          <a:off x="1968500" y="93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60723</xdr:rowOff>
    </xdr:from>
    <xdr:ext cx="534377" cy="259045"/>
    <xdr:sp macro="" textlink="">
      <xdr:nvSpPr>
        <xdr:cNvPr id="143" name="テキスト ボックス 142"/>
        <xdr:cNvSpPr txBox="1"/>
      </xdr:nvSpPr>
      <xdr:spPr>
        <a:xfrm>
          <a:off x="1752111" y="91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66249</xdr:rowOff>
    </xdr:from>
    <xdr:to>
      <xdr:col>1</xdr:col>
      <xdr:colOff>485775</xdr:colOff>
      <xdr:row>54</xdr:row>
      <xdr:rowOff>167849</xdr:rowOff>
    </xdr:to>
    <xdr:sp macro="" textlink="">
      <xdr:nvSpPr>
        <xdr:cNvPr id="144" name="円/楕円 143"/>
        <xdr:cNvSpPr/>
      </xdr:nvSpPr>
      <xdr:spPr>
        <a:xfrm>
          <a:off x="1079500" y="93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12926</xdr:rowOff>
    </xdr:from>
    <xdr:ext cx="534377" cy="259045"/>
    <xdr:sp macro="" textlink="">
      <xdr:nvSpPr>
        <xdr:cNvPr id="145" name="テキスト ボックス 144"/>
        <xdr:cNvSpPr txBox="1"/>
      </xdr:nvSpPr>
      <xdr:spPr>
        <a:xfrm>
          <a:off x="863111" y="90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580</xdr:rowOff>
    </xdr:from>
    <xdr:to>
      <xdr:col>6</xdr:col>
      <xdr:colOff>511175</xdr:colOff>
      <xdr:row>76</xdr:row>
      <xdr:rowOff>34708</xdr:rowOff>
    </xdr:to>
    <xdr:cxnSp macro="">
      <xdr:nvCxnSpPr>
        <xdr:cNvPr id="176" name="直線コネクタ 175"/>
        <xdr:cNvCxnSpPr/>
      </xdr:nvCxnSpPr>
      <xdr:spPr>
        <a:xfrm>
          <a:off x="3797300" y="13030780"/>
          <a:ext cx="838200" cy="3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155212</xdr:rowOff>
    </xdr:from>
    <xdr:to>
      <xdr:col>5</xdr:col>
      <xdr:colOff>358775</xdr:colOff>
      <xdr:row>76</xdr:row>
      <xdr:rowOff>580</xdr:rowOff>
    </xdr:to>
    <xdr:cxnSp macro="">
      <xdr:nvCxnSpPr>
        <xdr:cNvPr id="179" name="直線コネクタ 178"/>
        <xdr:cNvCxnSpPr/>
      </xdr:nvCxnSpPr>
      <xdr:spPr>
        <a:xfrm>
          <a:off x="2908300" y="13013962"/>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81734</xdr:rowOff>
    </xdr:from>
    <xdr:to>
      <xdr:col>4</xdr:col>
      <xdr:colOff>155575</xdr:colOff>
      <xdr:row>75</xdr:row>
      <xdr:rowOff>155212</xdr:rowOff>
    </xdr:to>
    <xdr:cxnSp macro="">
      <xdr:nvCxnSpPr>
        <xdr:cNvPr id="182" name="直線コネクタ 181"/>
        <xdr:cNvCxnSpPr/>
      </xdr:nvCxnSpPr>
      <xdr:spPr>
        <a:xfrm>
          <a:off x="2019300" y="12597584"/>
          <a:ext cx="88900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81734</xdr:rowOff>
    </xdr:from>
    <xdr:to>
      <xdr:col>2</xdr:col>
      <xdr:colOff>638175</xdr:colOff>
      <xdr:row>73</xdr:row>
      <xdr:rowOff>93490</xdr:rowOff>
    </xdr:to>
    <xdr:cxnSp macro="">
      <xdr:nvCxnSpPr>
        <xdr:cNvPr id="185" name="直線コネクタ 184"/>
        <xdr:cNvCxnSpPr/>
      </xdr:nvCxnSpPr>
      <xdr:spPr>
        <a:xfrm flipV="1">
          <a:off x="1130300" y="1259758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98841</xdr:rowOff>
    </xdr:from>
    <xdr:ext cx="469744" cy="259045"/>
    <xdr:sp macro="" textlink="">
      <xdr:nvSpPr>
        <xdr:cNvPr id="187" name="テキスト ボックス 186"/>
        <xdr:cNvSpPr txBox="1"/>
      </xdr:nvSpPr>
      <xdr:spPr>
        <a:xfrm>
          <a:off x="1784427" y="129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145214</xdr:rowOff>
    </xdr:from>
    <xdr:ext cx="469744" cy="259045"/>
    <xdr:sp macro="" textlink="">
      <xdr:nvSpPr>
        <xdr:cNvPr id="189" name="テキスト ボックス 188"/>
        <xdr:cNvSpPr txBox="1"/>
      </xdr:nvSpPr>
      <xdr:spPr>
        <a:xfrm>
          <a:off x="895427" y="130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155358</xdr:rowOff>
    </xdr:from>
    <xdr:to>
      <xdr:col>6</xdr:col>
      <xdr:colOff>561975</xdr:colOff>
      <xdr:row>76</xdr:row>
      <xdr:rowOff>85508</xdr:rowOff>
    </xdr:to>
    <xdr:sp macro="" textlink="">
      <xdr:nvSpPr>
        <xdr:cNvPr id="195" name="円/楕円 194"/>
        <xdr:cNvSpPr/>
      </xdr:nvSpPr>
      <xdr:spPr>
        <a:xfrm>
          <a:off x="4584700" y="130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133785</xdr:rowOff>
    </xdr:from>
    <xdr:ext cx="469744" cy="259045"/>
    <xdr:sp macro="" textlink="">
      <xdr:nvSpPr>
        <xdr:cNvPr id="196" name="維持補修費該当値テキスト"/>
        <xdr:cNvSpPr txBox="1"/>
      </xdr:nvSpPr>
      <xdr:spPr>
        <a:xfrm>
          <a:off x="4686300" y="129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121231</xdr:rowOff>
    </xdr:from>
    <xdr:to>
      <xdr:col>5</xdr:col>
      <xdr:colOff>409575</xdr:colOff>
      <xdr:row>76</xdr:row>
      <xdr:rowOff>51380</xdr:rowOff>
    </xdr:to>
    <xdr:sp macro="" textlink="">
      <xdr:nvSpPr>
        <xdr:cNvPr id="197" name="円/楕円 196"/>
        <xdr:cNvSpPr/>
      </xdr:nvSpPr>
      <xdr:spPr>
        <a:xfrm>
          <a:off x="3746500" y="12979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42507</xdr:rowOff>
    </xdr:from>
    <xdr:ext cx="469744" cy="259045"/>
    <xdr:sp macro="" textlink="">
      <xdr:nvSpPr>
        <xdr:cNvPr id="198" name="テキスト ボックス 197"/>
        <xdr:cNvSpPr txBox="1"/>
      </xdr:nvSpPr>
      <xdr:spPr>
        <a:xfrm>
          <a:off x="3562427" y="1307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104412</xdr:rowOff>
    </xdr:from>
    <xdr:to>
      <xdr:col>4</xdr:col>
      <xdr:colOff>206375</xdr:colOff>
      <xdr:row>76</xdr:row>
      <xdr:rowOff>34562</xdr:rowOff>
    </xdr:to>
    <xdr:sp macro="" textlink="">
      <xdr:nvSpPr>
        <xdr:cNvPr id="199" name="円/楕円 198"/>
        <xdr:cNvSpPr/>
      </xdr:nvSpPr>
      <xdr:spPr>
        <a:xfrm>
          <a:off x="2857500" y="12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25689</xdr:rowOff>
    </xdr:from>
    <xdr:ext cx="469744" cy="259045"/>
    <xdr:sp macro="" textlink="">
      <xdr:nvSpPr>
        <xdr:cNvPr id="200" name="テキスト ボックス 199"/>
        <xdr:cNvSpPr txBox="1"/>
      </xdr:nvSpPr>
      <xdr:spPr>
        <a:xfrm>
          <a:off x="2673427" y="130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30934</xdr:rowOff>
    </xdr:from>
    <xdr:to>
      <xdr:col>3</xdr:col>
      <xdr:colOff>3175</xdr:colOff>
      <xdr:row>73</xdr:row>
      <xdr:rowOff>132534</xdr:rowOff>
    </xdr:to>
    <xdr:sp macro="" textlink="">
      <xdr:nvSpPr>
        <xdr:cNvPr id="201" name="円/楕円 200"/>
        <xdr:cNvSpPr/>
      </xdr:nvSpPr>
      <xdr:spPr>
        <a:xfrm>
          <a:off x="1968500" y="125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149061</xdr:rowOff>
    </xdr:from>
    <xdr:ext cx="469744" cy="259045"/>
    <xdr:sp macro="" textlink="">
      <xdr:nvSpPr>
        <xdr:cNvPr id="202" name="テキスト ボックス 201"/>
        <xdr:cNvSpPr txBox="1"/>
      </xdr:nvSpPr>
      <xdr:spPr>
        <a:xfrm>
          <a:off x="1784427" y="1232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42690</xdr:rowOff>
    </xdr:from>
    <xdr:to>
      <xdr:col>1</xdr:col>
      <xdr:colOff>485775</xdr:colOff>
      <xdr:row>73</xdr:row>
      <xdr:rowOff>144290</xdr:rowOff>
    </xdr:to>
    <xdr:sp macro="" textlink="">
      <xdr:nvSpPr>
        <xdr:cNvPr id="203" name="円/楕円 202"/>
        <xdr:cNvSpPr/>
      </xdr:nvSpPr>
      <xdr:spPr>
        <a:xfrm>
          <a:off x="1079500" y="12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160817</xdr:rowOff>
    </xdr:from>
    <xdr:ext cx="469744" cy="259045"/>
    <xdr:sp macro="" textlink="">
      <xdr:nvSpPr>
        <xdr:cNvPr id="204" name="テキスト ボックス 203"/>
        <xdr:cNvSpPr txBox="1"/>
      </xdr:nvSpPr>
      <xdr:spPr>
        <a:xfrm>
          <a:off x="895427" y="123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37154</xdr:rowOff>
    </xdr:from>
    <xdr:to>
      <xdr:col>6</xdr:col>
      <xdr:colOff>511175</xdr:colOff>
      <xdr:row>95</xdr:row>
      <xdr:rowOff>79102</xdr:rowOff>
    </xdr:to>
    <xdr:cxnSp macro="">
      <xdr:nvCxnSpPr>
        <xdr:cNvPr id="234" name="直線コネクタ 233"/>
        <xdr:cNvCxnSpPr/>
      </xdr:nvCxnSpPr>
      <xdr:spPr>
        <a:xfrm flipV="1">
          <a:off x="3797300" y="16324904"/>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79102</xdr:rowOff>
    </xdr:from>
    <xdr:to>
      <xdr:col>5</xdr:col>
      <xdr:colOff>358775</xdr:colOff>
      <xdr:row>96</xdr:row>
      <xdr:rowOff>50336</xdr:rowOff>
    </xdr:to>
    <xdr:cxnSp macro="">
      <xdr:nvCxnSpPr>
        <xdr:cNvPr id="237" name="直線コネクタ 236"/>
        <xdr:cNvCxnSpPr/>
      </xdr:nvCxnSpPr>
      <xdr:spPr>
        <a:xfrm flipV="1">
          <a:off x="2908300" y="1636685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44202</xdr:rowOff>
    </xdr:from>
    <xdr:to>
      <xdr:col>4</xdr:col>
      <xdr:colOff>155575</xdr:colOff>
      <xdr:row>96</xdr:row>
      <xdr:rowOff>50336</xdr:rowOff>
    </xdr:to>
    <xdr:cxnSp macro="">
      <xdr:nvCxnSpPr>
        <xdr:cNvPr id="240" name="直線コネクタ 239"/>
        <xdr:cNvCxnSpPr/>
      </xdr:nvCxnSpPr>
      <xdr:spPr>
        <a:xfrm>
          <a:off x="2019300" y="16503402"/>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44202</xdr:rowOff>
    </xdr:from>
    <xdr:to>
      <xdr:col>2</xdr:col>
      <xdr:colOff>638175</xdr:colOff>
      <xdr:row>96</xdr:row>
      <xdr:rowOff>52051</xdr:rowOff>
    </xdr:to>
    <xdr:cxnSp macro="">
      <xdr:nvCxnSpPr>
        <xdr:cNvPr id="243" name="直線コネクタ 242"/>
        <xdr:cNvCxnSpPr/>
      </xdr:nvCxnSpPr>
      <xdr:spPr>
        <a:xfrm flipV="1">
          <a:off x="1130300" y="16503402"/>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157804</xdr:rowOff>
    </xdr:from>
    <xdr:to>
      <xdr:col>6</xdr:col>
      <xdr:colOff>561975</xdr:colOff>
      <xdr:row>95</xdr:row>
      <xdr:rowOff>87954</xdr:rowOff>
    </xdr:to>
    <xdr:sp macro="" textlink="">
      <xdr:nvSpPr>
        <xdr:cNvPr id="253" name="円/楕円 252"/>
        <xdr:cNvSpPr/>
      </xdr:nvSpPr>
      <xdr:spPr>
        <a:xfrm>
          <a:off x="4584700" y="162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9231</xdr:rowOff>
    </xdr:from>
    <xdr:ext cx="534377" cy="259045"/>
    <xdr:sp macro="" textlink="">
      <xdr:nvSpPr>
        <xdr:cNvPr id="254" name="扶助費該当値テキスト"/>
        <xdr:cNvSpPr txBox="1"/>
      </xdr:nvSpPr>
      <xdr:spPr>
        <a:xfrm>
          <a:off x="4686300" y="161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28302</xdr:rowOff>
    </xdr:from>
    <xdr:to>
      <xdr:col>5</xdr:col>
      <xdr:colOff>409575</xdr:colOff>
      <xdr:row>95</xdr:row>
      <xdr:rowOff>129902</xdr:rowOff>
    </xdr:to>
    <xdr:sp macro="" textlink="">
      <xdr:nvSpPr>
        <xdr:cNvPr id="255" name="円/楕円 254"/>
        <xdr:cNvSpPr/>
      </xdr:nvSpPr>
      <xdr:spPr>
        <a:xfrm>
          <a:off x="3746500" y="163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121029</xdr:rowOff>
    </xdr:from>
    <xdr:ext cx="534377" cy="259045"/>
    <xdr:sp macro="" textlink="">
      <xdr:nvSpPr>
        <xdr:cNvPr id="256" name="テキスト ボックス 255"/>
        <xdr:cNvSpPr txBox="1"/>
      </xdr:nvSpPr>
      <xdr:spPr>
        <a:xfrm>
          <a:off x="3530111" y="164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170986</xdr:rowOff>
    </xdr:from>
    <xdr:to>
      <xdr:col>4</xdr:col>
      <xdr:colOff>206375</xdr:colOff>
      <xdr:row>96</xdr:row>
      <xdr:rowOff>101136</xdr:rowOff>
    </xdr:to>
    <xdr:sp macro="" textlink="">
      <xdr:nvSpPr>
        <xdr:cNvPr id="257" name="円/楕円 256"/>
        <xdr:cNvSpPr/>
      </xdr:nvSpPr>
      <xdr:spPr>
        <a:xfrm>
          <a:off x="2857500" y="164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92263</xdr:rowOff>
    </xdr:from>
    <xdr:ext cx="534377" cy="259045"/>
    <xdr:sp macro="" textlink="">
      <xdr:nvSpPr>
        <xdr:cNvPr id="258" name="テキスト ボックス 257"/>
        <xdr:cNvSpPr txBox="1"/>
      </xdr:nvSpPr>
      <xdr:spPr>
        <a:xfrm>
          <a:off x="2641111" y="1655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164852</xdr:rowOff>
    </xdr:from>
    <xdr:to>
      <xdr:col>3</xdr:col>
      <xdr:colOff>3175</xdr:colOff>
      <xdr:row>96</xdr:row>
      <xdr:rowOff>95002</xdr:rowOff>
    </xdr:to>
    <xdr:sp macro="" textlink="">
      <xdr:nvSpPr>
        <xdr:cNvPr id="259" name="円/楕円 258"/>
        <xdr:cNvSpPr/>
      </xdr:nvSpPr>
      <xdr:spPr>
        <a:xfrm>
          <a:off x="1968500" y="164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86129</xdr:rowOff>
    </xdr:from>
    <xdr:ext cx="534377" cy="259045"/>
    <xdr:sp macro="" textlink="">
      <xdr:nvSpPr>
        <xdr:cNvPr id="260" name="テキスト ボックス 259"/>
        <xdr:cNvSpPr txBox="1"/>
      </xdr:nvSpPr>
      <xdr:spPr>
        <a:xfrm>
          <a:off x="1752111" y="165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1251</xdr:rowOff>
    </xdr:from>
    <xdr:to>
      <xdr:col>1</xdr:col>
      <xdr:colOff>485775</xdr:colOff>
      <xdr:row>96</xdr:row>
      <xdr:rowOff>102851</xdr:rowOff>
    </xdr:to>
    <xdr:sp macro="" textlink="">
      <xdr:nvSpPr>
        <xdr:cNvPr id="261" name="円/楕円 260"/>
        <xdr:cNvSpPr/>
      </xdr:nvSpPr>
      <xdr:spPr>
        <a:xfrm>
          <a:off x="1079500" y="164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93978</xdr:rowOff>
    </xdr:from>
    <xdr:ext cx="534377" cy="259045"/>
    <xdr:sp macro="" textlink="">
      <xdr:nvSpPr>
        <xdr:cNvPr id="262" name="テキスト ボックス 261"/>
        <xdr:cNvSpPr txBox="1"/>
      </xdr:nvSpPr>
      <xdr:spPr>
        <a:xfrm>
          <a:off x="863111" y="165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135890</xdr:rowOff>
    </xdr:from>
    <xdr:to>
      <xdr:col>15</xdr:col>
      <xdr:colOff>180975</xdr:colOff>
      <xdr:row>32</xdr:row>
      <xdr:rowOff>10782</xdr:rowOff>
    </xdr:to>
    <xdr:cxnSp macro="">
      <xdr:nvCxnSpPr>
        <xdr:cNvPr id="291" name="直線コネクタ 290"/>
        <xdr:cNvCxnSpPr/>
      </xdr:nvCxnSpPr>
      <xdr:spPr>
        <a:xfrm flipV="1">
          <a:off x="9639300" y="5107940"/>
          <a:ext cx="838200" cy="3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10782</xdr:rowOff>
    </xdr:from>
    <xdr:to>
      <xdr:col>14</xdr:col>
      <xdr:colOff>28575</xdr:colOff>
      <xdr:row>32</xdr:row>
      <xdr:rowOff>55016</xdr:rowOff>
    </xdr:to>
    <xdr:cxnSp macro="">
      <xdr:nvCxnSpPr>
        <xdr:cNvPr id="294" name="直線コネクタ 293"/>
        <xdr:cNvCxnSpPr/>
      </xdr:nvCxnSpPr>
      <xdr:spPr>
        <a:xfrm flipV="1">
          <a:off x="8750300" y="5497182"/>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55016</xdr:rowOff>
    </xdr:from>
    <xdr:to>
      <xdr:col>12</xdr:col>
      <xdr:colOff>511175</xdr:colOff>
      <xdr:row>32</xdr:row>
      <xdr:rowOff>97053</xdr:rowOff>
    </xdr:to>
    <xdr:cxnSp macro="">
      <xdr:nvCxnSpPr>
        <xdr:cNvPr id="297" name="直線コネクタ 296"/>
        <xdr:cNvCxnSpPr/>
      </xdr:nvCxnSpPr>
      <xdr:spPr>
        <a:xfrm flipV="1">
          <a:off x="7861300" y="5541416"/>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97053</xdr:rowOff>
    </xdr:from>
    <xdr:to>
      <xdr:col>11</xdr:col>
      <xdr:colOff>307975</xdr:colOff>
      <xdr:row>32</xdr:row>
      <xdr:rowOff>116726</xdr:rowOff>
    </xdr:to>
    <xdr:cxnSp macro="">
      <xdr:nvCxnSpPr>
        <xdr:cNvPr id="300" name="直線コネクタ 299"/>
        <xdr:cNvCxnSpPr/>
      </xdr:nvCxnSpPr>
      <xdr:spPr>
        <a:xfrm flipV="1">
          <a:off x="6972300" y="5583453"/>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29</xdr:row>
      <xdr:rowOff>85090</xdr:rowOff>
    </xdr:from>
    <xdr:to>
      <xdr:col>15</xdr:col>
      <xdr:colOff>231775</xdr:colOff>
      <xdr:row>30</xdr:row>
      <xdr:rowOff>15240</xdr:rowOff>
    </xdr:to>
    <xdr:sp macro="" textlink="">
      <xdr:nvSpPr>
        <xdr:cNvPr id="310" name="円/楕円 309"/>
        <xdr:cNvSpPr/>
      </xdr:nvSpPr>
      <xdr:spPr>
        <a:xfrm>
          <a:off x="104267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38117</xdr:rowOff>
    </xdr:from>
    <xdr:ext cx="599010" cy="259045"/>
    <xdr:sp macro="" textlink="">
      <xdr:nvSpPr>
        <xdr:cNvPr id="311" name="補助費等該当値テキスト"/>
        <xdr:cNvSpPr txBox="1"/>
      </xdr:nvSpPr>
      <xdr:spPr>
        <a:xfrm>
          <a:off x="10528300" y="501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127,800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131432</xdr:rowOff>
    </xdr:from>
    <xdr:to>
      <xdr:col>14</xdr:col>
      <xdr:colOff>79375</xdr:colOff>
      <xdr:row>32</xdr:row>
      <xdr:rowOff>61582</xdr:rowOff>
    </xdr:to>
    <xdr:sp macro="" textlink="">
      <xdr:nvSpPr>
        <xdr:cNvPr id="312" name="円/楕円 311"/>
        <xdr:cNvSpPr/>
      </xdr:nvSpPr>
      <xdr:spPr>
        <a:xfrm>
          <a:off x="9588500" y="54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78109</xdr:rowOff>
    </xdr:from>
    <xdr:ext cx="534377" cy="259045"/>
    <xdr:sp macro="" textlink="">
      <xdr:nvSpPr>
        <xdr:cNvPr id="313" name="テキスト ボックス 312"/>
        <xdr:cNvSpPr txBox="1"/>
      </xdr:nvSpPr>
      <xdr:spPr>
        <a:xfrm>
          <a:off x="9372111" y="52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4216</xdr:rowOff>
    </xdr:from>
    <xdr:to>
      <xdr:col>12</xdr:col>
      <xdr:colOff>561975</xdr:colOff>
      <xdr:row>32</xdr:row>
      <xdr:rowOff>105816</xdr:rowOff>
    </xdr:to>
    <xdr:sp macro="" textlink="">
      <xdr:nvSpPr>
        <xdr:cNvPr id="314" name="円/楕円 313"/>
        <xdr:cNvSpPr/>
      </xdr:nvSpPr>
      <xdr:spPr>
        <a:xfrm>
          <a:off x="8699500" y="54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122343</xdr:rowOff>
    </xdr:from>
    <xdr:ext cx="534377" cy="259045"/>
    <xdr:sp macro="" textlink="">
      <xdr:nvSpPr>
        <xdr:cNvPr id="315" name="テキスト ボックス 314"/>
        <xdr:cNvSpPr txBox="1"/>
      </xdr:nvSpPr>
      <xdr:spPr>
        <a:xfrm>
          <a:off x="8483111" y="52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46253</xdr:rowOff>
    </xdr:from>
    <xdr:to>
      <xdr:col>11</xdr:col>
      <xdr:colOff>358775</xdr:colOff>
      <xdr:row>32</xdr:row>
      <xdr:rowOff>147853</xdr:rowOff>
    </xdr:to>
    <xdr:sp macro="" textlink="">
      <xdr:nvSpPr>
        <xdr:cNvPr id="316" name="円/楕円 315"/>
        <xdr:cNvSpPr/>
      </xdr:nvSpPr>
      <xdr:spPr>
        <a:xfrm>
          <a:off x="7810500" y="55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164380</xdr:rowOff>
    </xdr:from>
    <xdr:ext cx="534377" cy="259045"/>
    <xdr:sp macro="" textlink="">
      <xdr:nvSpPr>
        <xdr:cNvPr id="317" name="テキスト ボックス 316"/>
        <xdr:cNvSpPr txBox="1"/>
      </xdr:nvSpPr>
      <xdr:spPr>
        <a:xfrm>
          <a:off x="7594111" y="530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65926</xdr:rowOff>
    </xdr:from>
    <xdr:to>
      <xdr:col>10</xdr:col>
      <xdr:colOff>155575</xdr:colOff>
      <xdr:row>32</xdr:row>
      <xdr:rowOff>167526</xdr:rowOff>
    </xdr:to>
    <xdr:sp macro="" textlink="">
      <xdr:nvSpPr>
        <xdr:cNvPr id="318" name="円/楕円 317"/>
        <xdr:cNvSpPr/>
      </xdr:nvSpPr>
      <xdr:spPr>
        <a:xfrm>
          <a:off x="6921500" y="55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12603</xdr:rowOff>
    </xdr:from>
    <xdr:ext cx="534377" cy="259045"/>
    <xdr:sp macro="" textlink="">
      <xdr:nvSpPr>
        <xdr:cNvPr id="319" name="テキスト ボックス 318"/>
        <xdr:cNvSpPr txBox="1"/>
      </xdr:nvSpPr>
      <xdr:spPr>
        <a:xfrm>
          <a:off x="6705111" y="53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138034</xdr:rowOff>
    </xdr:from>
    <xdr:to>
      <xdr:col>15</xdr:col>
      <xdr:colOff>180975</xdr:colOff>
      <xdr:row>55</xdr:row>
      <xdr:rowOff>69705</xdr:rowOff>
    </xdr:to>
    <xdr:cxnSp macro="">
      <xdr:nvCxnSpPr>
        <xdr:cNvPr id="350" name="直線コネクタ 349"/>
        <xdr:cNvCxnSpPr/>
      </xdr:nvCxnSpPr>
      <xdr:spPr>
        <a:xfrm>
          <a:off x="9639300" y="9396334"/>
          <a:ext cx="8382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126050</xdr:rowOff>
    </xdr:from>
    <xdr:to>
      <xdr:col>14</xdr:col>
      <xdr:colOff>28575</xdr:colOff>
      <xdr:row>54</xdr:row>
      <xdr:rowOff>138034</xdr:rowOff>
    </xdr:to>
    <xdr:cxnSp macro="">
      <xdr:nvCxnSpPr>
        <xdr:cNvPr id="353" name="直線コネクタ 352"/>
        <xdr:cNvCxnSpPr/>
      </xdr:nvCxnSpPr>
      <xdr:spPr>
        <a:xfrm>
          <a:off x="8750300" y="9041450"/>
          <a:ext cx="889000" cy="35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25998</xdr:rowOff>
    </xdr:from>
    <xdr:to>
      <xdr:col>12</xdr:col>
      <xdr:colOff>511175</xdr:colOff>
      <xdr:row>52</xdr:row>
      <xdr:rowOff>126050</xdr:rowOff>
    </xdr:to>
    <xdr:cxnSp macro="">
      <xdr:nvCxnSpPr>
        <xdr:cNvPr id="356" name="直線コネクタ 355"/>
        <xdr:cNvCxnSpPr/>
      </xdr:nvCxnSpPr>
      <xdr:spPr>
        <a:xfrm>
          <a:off x="7861300" y="8941398"/>
          <a:ext cx="889000" cy="10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25998</xdr:rowOff>
    </xdr:from>
    <xdr:to>
      <xdr:col>11</xdr:col>
      <xdr:colOff>307975</xdr:colOff>
      <xdr:row>54</xdr:row>
      <xdr:rowOff>147581</xdr:rowOff>
    </xdr:to>
    <xdr:cxnSp macro="">
      <xdr:nvCxnSpPr>
        <xdr:cNvPr id="359" name="直線コネクタ 358"/>
        <xdr:cNvCxnSpPr/>
      </xdr:nvCxnSpPr>
      <xdr:spPr>
        <a:xfrm flipV="1">
          <a:off x="6972300" y="8941398"/>
          <a:ext cx="889000" cy="4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18905</xdr:rowOff>
    </xdr:from>
    <xdr:to>
      <xdr:col>15</xdr:col>
      <xdr:colOff>231775</xdr:colOff>
      <xdr:row>55</xdr:row>
      <xdr:rowOff>120505</xdr:rowOff>
    </xdr:to>
    <xdr:sp macro="" textlink="">
      <xdr:nvSpPr>
        <xdr:cNvPr id="369" name="円/楕円 368"/>
        <xdr:cNvSpPr/>
      </xdr:nvSpPr>
      <xdr:spPr>
        <a:xfrm>
          <a:off x="10426700" y="9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41782</xdr:rowOff>
    </xdr:from>
    <xdr:ext cx="534377" cy="259045"/>
    <xdr:sp macro="" textlink="">
      <xdr:nvSpPr>
        <xdr:cNvPr id="370" name="普通建設事業費該当値テキスト"/>
        <xdr:cNvSpPr txBox="1"/>
      </xdr:nvSpPr>
      <xdr:spPr>
        <a:xfrm>
          <a:off x="10528300" y="93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65,680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87234</xdr:rowOff>
    </xdr:from>
    <xdr:to>
      <xdr:col>14</xdr:col>
      <xdr:colOff>79375</xdr:colOff>
      <xdr:row>55</xdr:row>
      <xdr:rowOff>17384</xdr:rowOff>
    </xdr:to>
    <xdr:sp macro="" textlink="">
      <xdr:nvSpPr>
        <xdr:cNvPr id="371" name="円/楕円 370"/>
        <xdr:cNvSpPr/>
      </xdr:nvSpPr>
      <xdr:spPr>
        <a:xfrm>
          <a:off x="9588500" y="93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33911</xdr:rowOff>
    </xdr:from>
    <xdr:ext cx="534377" cy="259045"/>
    <xdr:sp macro="" textlink="">
      <xdr:nvSpPr>
        <xdr:cNvPr id="372" name="テキスト ボックス 371"/>
        <xdr:cNvSpPr txBox="1"/>
      </xdr:nvSpPr>
      <xdr:spPr>
        <a:xfrm>
          <a:off x="9372111" y="91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75250</xdr:rowOff>
    </xdr:from>
    <xdr:to>
      <xdr:col>12</xdr:col>
      <xdr:colOff>561975</xdr:colOff>
      <xdr:row>53</xdr:row>
      <xdr:rowOff>5400</xdr:rowOff>
    </xdr:to>
    <xdr:sp macro="" textlink="">
      <xdr:nvSpPr>
        <xdr:cNvPr id="373" name="円/楕円 372"/>
        <xdr:cNvSpPr/>
      </xdr:nvSpPr>
      <xdr:spPr>
        <a:xfrm>
          <a:off x="8699500" y="89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21927</xdr:rowOff>
    </xdr:from>
    <xdr:ext cx="599010" cy="259045"/>
    <xdr:sp macro="" textlink="">
      <xdr:nvSpPr>
        <xdr:cNvPr id="374" name="テキスト ボックス 373"/>
        <xdr:cNvSpPr txBox="1"/>
      </xdr:nvSpPr>
      <xdr:spPr>
        <a:xfrm>
          <a:off x="8450794" y="876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146648</xdr:rowOff>
    </xdr:from>
    <xdr:to>
      <xdr:col>11</xdr:col>
      <xdr:colOff>358775</xdr:colOff>
      <xdr:row>52</xdr:row>
      <xdr:rowOff>76798</xdr:rowOff>
    </xdr:to>
    <xdr:sp macro="" textlink="">
      <xdr:nvSpPr>
        <xdr:cNvPr id="375" name="円/楕円 374"/>
        <xdr:cNvSpPr/>
      </xdr:nvSpPr>
      <xdr:spPr>
        <a:xfrm>
          <a:off x="7810500" y="88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93325</xdr:rowOff>
    </xdr:from>
    <xdr:ext cx="599010" cy="259045"/>
    <xdr:sp macro="" textlink="">
      <xdr:nvSpPr>
        <xdr:cNvPr id="376" name="テキスト ボックス 375"/>
        <xdr:cNvSpPr txBox="1"/>
      </xdr:nvSpPr>
      <xdr:spPr>
        <a:xfrm>
          <a:off x="7561794" y="866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96781</xdr:rowOff>
    </xdr:from>
    <xdr:to>
      <xdr:col>10</xdr:col>
      <xdr:colOff>155575</xdr:colOff>
      <xdr:row>55</xdr:row>
      <xdr:rowOff>26931</xdr:rowOff>
    </xdr:to>
    <xdr:sp macro="" textlink="">
      <xdr:nvSpPr>
        <xdr:cNvPr id="377" name="円/楕円 376"/>
        <xdr:cNvSpPr/>
      </xdr:nvSpPr>
      <xdr:spPr>
        <a:xfrm>
          <a:off x="6921500" y="93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43458</xdr:rowOff>
    </xdr:from>
    <xdr:ext cx="534377" cy="259045"/>
    <xdr:sp macro="" textlink="">
      <xdr:nvSpPr>
        <xdr:cNvPr id="378" name="テキスト ボックス 377"/>
        <xdr:cNvSpPr txBox="1"/>
      </xdr:nvSpPr>
      <xdr:spPr>
        <a:xfrm>
          <a:off x="6705111" y="913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38055</xdr:rowOff>
    </xdr:from>
    <xdr:to>
      <xdr:col>15</xdr:col>
      <xdr:colOff>180975</xdr:colOff>
      <xdr:row>77</xdr:row>
      <xdr:rowOff>101002</xdr:rowOff>
    </xdr:to>
    <xdr:cxnSp macro="">
      <xdr:nvCxnSpPr>
        <xdr:cNvPr id="409" name="直線コネクタ 408"/>
        <xdr:cNvCxnSpPr/>
      </xdr:nvCxnSpPr>
      <xdr:spPr>
        <a:xfrm>
          <a:off x="9639300" y="13068255"/>
          <a:ext cx="838200" cy="2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50202</xdr:rowOff>
    </xdr:from>
    <xdr:to>
      <xdr:col>15</xdr:col>
      <xdr:colOff>231775</xdr:colOff>
      <xdr:row>77</xdr:row>
      <xdr:rowOff>151802</xdr:rowOff>
    </xdr:to>
    <xdr:sp macro="" textlink="">
      <xdr:nvSpPr>
        <xdr:cNvPr id="419" name="円/楕円 418"/>
        <xdr:cNvSpPr/>
      </xdr:nvSpPr>
      <xdr:spPr>
        <a:xfrm>
          <a:off x="10426700" y="132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28629</xdr:rowOff>
    </xdr:from>
    <xdr:ext cx="534377" cy="259045"/>
    <xdr:sp macro="" textlink="">
      <xdr:nvSpPr>
        <xdr:cNvPr id="420" name="普通建設事業費 （ うち新規整備　）該当値テキスト"/>
        <xdr:cNvSpPr txBox="1"/>
      </xdr:nvSpPr>
      <xdr:spPr>
        <a:xfrm>
          <a:off x="10528300" y="1323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158705</xdr:rowOff>
    </xdr:from>
    <xdr:to>
      <xdr:col>14</xdr:col>
      <xdr:colOff>79375</xdr:colOff>
      <xdr:row>76</xdr:row>
      <xdr:rowOff>88855</xdr:rowOff>
    </xdr:to>
    <xdr:sp macro="" textlink="">
      <xdr:nvSpPr>
        <xdr:cNvPr id="421" name="円/楕円 420"/>
        <xdr:cNvSpPr/>
      </xdr:nvSpPr>
      <xdr:spPr>
        <a:xfrm>
          <a:off x="9588500" y="13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105381</xdr:rowOff>
    </xdr:from>
    <xdr:ext cx="534377" cy="259045"/>
    <xdr:sp macro="" textlink="">
      <xdr:nvSpPr>
        <xdr:cNvPr id="422" name="テキスト ボックス 421"/>
        <xdr:cNvSpPr txBox="1"/>
      </xdr:nvSpPr>
      <xdr:spPr>
        <a:xfrm>
          <a:off x="9372111" y="1279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69765</xdr:rowOff>
    </xdr:from>
    <xdr:to>
      <xdr:col>15</xdr:col>
      <xdr:colOff>180975</xdr:colOff>
      <xdr:row>97</xdr:row>
      <xdr:rowOff>162806</xdr:rowOff>
    </xdr:to>
    <xdr:cxnSp macro="">
      <xdr:nvCxnSpPr>
        <xdr:cNvPr id="453" name="直線コネクタ 452"/>
        <xdr:cNvCxnSpPr/>
      </xdr:nvCxnSpPr>
      <xdr:spPr>
        <a:xfrm flipV="1">
          <a:off x="9639300" y="16528965"/>
          <a:ext cx="8382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18965</xdr:rowOff>
    </xdr:from>
    <xdr:to>
      <xdr:col>15</xdr:col>
      <xdr:colOff>231775</xdr:colOff>
      <xdr:row>96</xdr:row>
      <xdr:rowOff>120565</xdr:rowOff>
    </xdr:to>
    <xdr:sp macro="" textlink="">
      <xdr:nvSpPr>
        <xdr:cNvPr id="463" name="円/楕円 462"/>
        <xdr:cNvSpPr/>
      </xdr:nvSpPr>
      <xdr:spPr>
        <a:xfrm>
          <a:off x="10426700" y="164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41842</xdr:rowOff>
    </xdr:from>
    <xdr:ext cx="534377" cy="259045"/>
    <xdr:sp macro="" textlink="">
      <xdr:nvSpPr>
        <xdr:cNvPr id="464" name="普通建設事業費 （ うち更新整備　）該当値テキスト"/>
        <xdr:cNvSpPr txBox="1"/>
      </xdr:nvSpPr>
      <xdr:spPr>
        <a:xfrm>
          <a:off x="10528300" y="163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112006</xdr:rowOff>
    </xdr:from>
    <xdr:to>
      <xdr:col>14</xdr:col>
      <xdr:colOff>79375</xdr:colOff>
      <xdr:row>98</xdr:row>
      <xdr:rowOff>42156</xdr:rowOff>
    </xdr:to>
    <xdr:sp macro="" textlink="">
      <xdr:nvSpPr>
        <xdr:cNvPr id="465" name="円/楕円 464"/>
        <xdr:cNvSpPr/>
      </xdr:nvSpPr>
      <xdr:spPr>
        <a:xfrm>
          <a:off x="9588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33283</xdr:rowOff>
    </xdr:from>
    <xdr:ext cx="534377" cy="259045"/>
    <xdr:sp macro="" textlink="">
      <xdr:nvSpPr>
        <xdr:cNvPr id="466" name="テキスト ボックス 465"/>
        <xdr:cNvSpPr txBox="1"/>
      </xdr:nvSpPr>
      <xdr:spPr>
        <a:xfrm>
          <a:off x="9372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18923</xdr:rowOff>
    </xdr:from>
    <xdr:to>
      <xdr:col>23</xdr:col>
      <xdr:colOff>517525</xdr:colOff>
      <xdr:row>39</xdr:row>
      <xdr:rowOff>39840</xdr:rowOff>
    </xdr:to>
    <xdr:cxnSp macro="">
      <xdr:nvCxnSpPr>
        <xdr:cNvPr id="495" name="直線コネクタ 494"/>
        <xdr:cNvCxnSpPr/>
      </xdr:nvCxnSpPr>
      <xdr:spPr>
        <a:xfrm>
          <a:off x="15481300" y="6705473"/>
          <a:ext cx="8382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18923</xdr:rowOff>
    </xdr:from>
    <xdr:to>
      <xdr:col>22</xdr:col>
      <xdr:colOff>365125</xdr:colOff>
      <xdr:row>39</xdr:row>
      <xdr:rowOff>35001</xdr:rowOff>
    </xdr:to>
    <xdr:cxnSp macro="">
      <xdr:nvCxnSpPr>
        <xdr:cNvPr id="498" name="直線コネクタ 497"/>
        <xdr:cNvCxnSpPr/>
      </xdr:nvCxnSpPr>
      <xdr:spPr>
        <a:xfrm flipV="1">
          <a:off x="14592300" y="6705473"/>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31458</xdr:rowOff>
    </xdr:from>
    <xdr:to>
      <xdr:col>21</xdr:col>
      <xdr:colOff>161925</xdr:colOff>
      <xdr:row>39</xdr:row>
      <xdr:rowOff>35001</xdr:rowOff>
    </xdr:to>
    <xdr:cxnSp macro="">
      <xdr:nvCxnSpPr>
        <xdr:cNvPr id="501" name="直線コネクタ 500"/>
        <xdr:cNvCxnSpPr/>
      </xdr:nvCxnSpPr>
      <xdr:spPr>
        <a:xfrm>
          <a:off x="13703300" y="671800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30734</xdr:rowOff>
    </xdr:from>
    <xdr:to>
      <xdr:col>19</xdr:col>
      <xdr:colOff>644525</xdr:colOff>
      <xdr:row>39</xdr:row>
      <xdr:rowOff>31458</xdr:rowOff>
    </xdr:to>
    <xdr:cxnSp macro="">
      <xdr:nvCxnSpPr>
        <xdr:cNvPr id="504" name="直線コネクタ 503"/>
        <xdr:cNvCxnSpPr/>
      </xdr:nvCxnSpPr>
      <xdr:spPr>
        <a:xfrm>
          <a:off x="12814300" y="671728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160490</xdr:rowOff>
    </xdr:from>
    <xdr:to>
      <xdr:col>23</xdr:col>
      <xdr:colOff>568325</xdr:colOff>
      <xdr:row>39</xdr:row>
      <xdr:rowOff>90640</xdr:rowOff>
    </xdr:to>
    <xdr:sp macro="" textlink="">
      <xdr:nvSpPr>
        <xdr:cNvPr id="514" name="円/楕円 513"/>
        <xdr:cNvSpPr/>
      </xdr:nvSpPr>
      <xdr:spPr>
        <a:xfrm>
          <a:off x="162687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139573</xdr:rowOff>
    </xdr:from>
    <xdr:to>
      <xdr:col>22</xdr:col>
      <xdr:colOff>415925</xdr:colOff>
      <xdr:row>39</xdr:row>
      <xdr:rowOff>69723</xdr:rowOff>
    </xdr:to>
    <xdr:sp macro="" textlink="">
      <xdr:nvSpPr>
        <xdr:cNvPr id="516" name="円/楕円 515"/>
        <xdr:cNvSpPr/>
      </xdr:nvSpPr>
      <xdr:spPr>
        <a:xfrm>
          <a:off x="15430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60850</xdr:rowOff>
    </xdr:from>
    <xdr:ext cx="378565" cy="259045"/>
    <xdr:sp macro="" textlink="">
      <xdr:nvSpPr>
        <xdr:cNvPr id="517" name="テキスト ボックス 516"/>
        <xdr:cNvSpPr txBox="1"/>
      </xdr:nvSpPr>
      <xdr:spPr>
        <a:xfrm>
          <a:off x="15292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155651</xdr:rowOff>
    </xdr:from>
    <xdr:to>
      <xdr:col>21</xdr:col>
      <xdr:colOff>212725</xdr:colOff>
      <xdr:row>39</xdr:row>
      <xdr:rowOff>85801</xdr:rowOff>
    </xdr:to>
    <xdr:sp macro="" textlink="">
      <xdr:nvSpPr>
        <xdr:cNvPr id="518" name="円/楕円 517"/>
        <xdr:cNvSpPr/>
      </xdr:nvSpPr>
      <xdr:spPr>
        <a:xfrm>
          <a:off x="14541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76928</xdr:rowOff>
    </xdr:from>
    <xdr:ext cx="378565" cy="259045"/>
    <xdr:sp macro="" textlink="">
      <xdr:nvSpPr>
        <xdr:cNvPr id="519" name="テキスト ボックス 518"/>
        <xdr:cNvSpPr txBox="1"/>
      </xdr:nvSpPr>
      <xdr:spPr>
        <a:xfrm>
          <a:off x="14403017" y="67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152108</xdr:rowOff>
    </xdr:from>
    <xdr:to>
      <xdr:col>20</xdr:col>
      <xdr:colOff>9525</xdr:colOff>
      <xdr:row>39</xdr:row>
      <xdr:rowOff>82258</xdr:rowOff>
    </xdr:to>
    <xdr:sp macro="" textlink="">
      <xdr:nvSpPr>
        <xdr:cNvPr id="520" name="円/楕円 519"/>
        <xdr:cNvSpPr/>
      </xdr:nvSpPr>
      <xdr:spPr>
        <a:xfrm>
          <a:off x="13652500" y="6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73385</xdr:rowOff>
    </xdr:from>
    <xdr:ext cx="378565" cy="259045"/>
    <xdr:sp macro="" textlink="">
      <xdr:nvSpPr>
        <xdr:cNvPr id="521" name="テキスト ボックス 520"/>
        <xdr:cNvSpPr txBox="1"/>
      </xdr:nvSpPr>
      <xdr:spPr>
        <a:xfrm>
          <a:off x="13514017" y="675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151384</xdr:rowOff>
    </xdr:from>
    <xdr:to>
      <xdr:col>18</xdr:col>
      <xdr:colOff>492125</xdr:colOff>
      <xdr:row>39</xdr:row>
      <xdr:rowOff>81534</xdr:rowOff>
    </xdr:to>
    <xdr:sp macro="" textlink="">
      <xdr:nvSpPr>
        <xdr:cNvPr id="522" name="円/楕円 521"/>
        <xdr:cNvSpPr/>
      </xdr:nvSpPr>
      <xdr:spPr>
        <a:xfrm>
          <a:off x="12763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72661</xdr:rowOff>
    </xdr:from>
    <xdr:ext cx="378565" cy="259045"/>
    <xdr:sp macro="" textlink="">
      <xdr:nvSpPr>
        <xdr:cNvPr id="523" name="テキスト ボックス 522"/>
        <xdr:cNvSpPr txBox="1"/>
      </xdr:nvSpPr>
      <xdr:spPr>
        <a:xfrm>
          <a:off x="12625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153955</xdr:rowOff>
    </xdr:from>
    <xdr:to>
      <xdr:col>23</xdr:col>
      <xdr:colOff>517525</xdr:colOff>
      <xdr:row>70</xdr:row>
      <xdr:rowOff>167149</xdr:rowOff>
    </xdr:to>
    <xdr:cxnSp macro="">
      <xdr:nvCxnSpPr>
        <xdr:cNvPr id="603" name="直線コネクタ 602"/>
        <xdr:cNvCxnSpPr/>
      </xdr:nvCxnSpPr>
      <xdr:spPr>
        <a:xfrm flipV="1">
          <a:off x="15481300" y="12155455"/>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167149</xdr:rowOff>
    </xdr:from>
    <xdr:to>
      <xdr:col>22</xdr:col>
      <xdr:colOff>365125</xdr:colOff>
      <xdr:row>71</xdr:row>
      <xdr:rowOff>61944</xdr:rowOff>
    </xdr:to>
    <xdr:cxnSp macro="">
      <xdr:nvCxnSpPr>
        <xdr:cNvPr id="606" name="直線コネクタ 605"/>
        <xdr:cNvCxnSpPr/>
      </xdr:nvCxnSpPr>
      <xdr:spPr>
        <a:xfrm flipV="1">
          <a:off x="14592300" y="12168649"/>
          <a:ext cx="889000" cy="6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61944</xdr:rowOff>
    </xdr:from>
    <xdr:to>
      <xdr:col>21</xdr:col>
      <xdr:colOff>161925</xdr:colOff>
      <xdr:row>71</xdr:row>
      <xdr:rowOff>117852</xdr:rowOff>
    </xdr:to>
    <xdr:cxnSp macro="">
      <xdr:nvCxnSpPr>
        <xdr:cNvPr id="609" name="直線コネクタ 608"/>
        <xdr:cNvCxnSpPr/>
      </xdr:nvCxnSpPr>
      <xdr:spPr>
        <a:xfrm flipV="1">
          <a:off x="13703300" y="12234894"/>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66009</xdr:rowOff>
    </xdr:from>
    <xdr:to>
      <xdr:col>19</xdr:col>
      <xdr:colOff>644525</xdr:colOff>
      <xdr:row>71</xdr:row>
      <xdr:rowOff>117852</xdr:rowOff>
    </xdr:to>
    <xdr:cxnSp macro="">
      <xdr:nvCxnSpPr>
        <xdr:cNvPr id="612" name="直線コネクタ 611"/>
        <xdr:cNvCxnSpPr/>
      </xdr:nvCxnSpPr>
      <xdr:spPr>
        <a:xfrm>
          <a:off x="12814300" y="12067509"/>
          <a:ext cx="889000" cy="2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103155</xdr:rowOff>
    </xdr:from>
    <xdr:to>
      <xdr:col>23</xdr:col>
      <xdr:colOff>568325</xdr:colOff>
      <xdr:row>71</xdr:row>
      <xdr:rowOff>33305</xdr:rowOff>
    </xdr:to>
    <xdr:sp macro="" textlink="">
      <xdr:nvSpPr>
        <xdr:cNvPr id="622" name="円/楕円 621"/>
        <xdr:cNvSpPr/>
      </xdr:nvSpPr>
      <xdr:spPr>
        <a:xfrm>
          <a:off x="16268700" y="121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126032</xdr:rowOff>
    </xdr:from>
    <xdr:ext cx="534377" cy="259045"/>
    <xdr:sp macro="" textlink="">
      <xdr:nvSpPr>
        <xdr:cNvPr id="623" name="公債費該当値テキスト"/>
        <xdr:cNvSpPr txBox="1"/>
      </xdr:nvSpPr>
      <xdr:spPr>
        <a:xfrm>
          <a:off x="16370300" y="119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91,127</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116349</xdr:rowOff>
    </xdr:from>
    <xdr:to>
      <xdr:col>22</xdr:col>
      <xdr:colOff>415925</xdr:colOff>
      <xdr:row>71</xdr:row>
      <xdr:rowOff>46499</xdr:rowOff>
    </xdr:to>
    <xdr:sp macro="" textlink="">
      <xdr:nvSpPr>
        <xdr:cNvPr id="624" name="円/楕円 623"/>
        <xdr:cNvSpPr/>
      </xdr:nvSpPr>
      <xdr:spPr>
        <a:xfrm>
          <a:off x="15430500" y="121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63026</xdr:rowOff>
    </xdr:from>
    <xdr:ext cx="534377" cy="259045"/>
    <xdr:sp macro="" textlink="">
      <xdr:nvSpPr>
        <xdr:cNvPr id="625" name="テキスト ボックス 624"/>
        <xdr:cNvSpPr txBox="1"/>
      </xdr:nvSpPr>
      <xdr:spPr>
        <a:xfrm>
          <a:off x="15214111" y="118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90,319</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11144</xdr:rowOff>
    </xdr:from>
    <xdr:to>
      <xdr:col>21</xdr:col>
      <xdr:colOff>212725</xdr:colOff>
      <xdr:row>71</xdr:row>
      <xdr:rowOff>112744</xdr:rowOff>
    </xdr:to>
    <xdr:sp macro="" textlink="">
      <xdr:nvSpPr>
        <xdr:cNvPr id="626" name="円/楕円 625"/>
        <xdr:cNvSpPr/>
      </xdr:nvSpPr>
      <xdr:spPr>
        <a:xfrm>
          <a:off x="14541500" y="121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129271</xdr:rowOff>
    </xdr:from>
    <xdr:ext cx="534377" cy="259045"/>
    <xdr:sp macro="" textlink="">
      <xdr:nvSpPr>
        <xdr:cNvPr id="627" name="テキスト ボックス 626"/>
        <xdr:cNvSpPr txBox="1"/>
      </xdr:nvSpPr>
      <xdr:spPr>
        <a:xfrm>
          <a:off x="14325111" y="119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67052</xdr:rowOff>
    </xdr:from>
    <xdr:to>
      <xdr:col>20</xdr:col>
      <xdr:colOff>9525</xdr:colOff>
      <xdr:row>71</xdr:row>
      <xdr:rowOff>168652</xdr:rowOff>
    </xdr:to>
    <xdr:sp macro="" textlink="">
      <xdr:nvSpPr>
        <xdr:cNvPr id="628" name="円/楕円 627"/>
        <xdr:cNvSpPr/>
      </xdr:nvSpPr>
      <xdr:spPr>
        <a:xfrm>
          <a:off x="13652500" y="122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13729</xdr:rowOff>
    </xdr:from>
    <xdr:ext cx="534377" cy="259045"/>
    <xdr:sp macro="" textlink="">
      <xdr:nvSpPr>
        <xdr:cNvPr id="629" name="テキスト ボックス 628"/>
        <xdr:cNvSpPr txBox="1"/>
      </xdr:nvSpPr>
      <xdr:spPr>
        <a:xfrm>
          <a:off x="13436111" y="1201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15209</xdr:rowOff>
    </xdr:from>
    <xdr:to>
      <xdr:col>18</xdr:col>
      <xdr:colOff>492125</xdr:colOff>
      <xdr:row>70</xdr:row>
      <xdr:rowOff>116809</xdr:rowOff>
    </xdr:to>
    <xdr:sp macro="" textlink="">
      <xdr:nvSpPr>
        <xdr:cNvPr id="630" name="円/楕円 629"/>
        <xdr:cNvSpPr/>
      </xdr:nvSpPr>
      <xdr:spPr>
        <a:xfrm>
          <a:off x="12763500" y="120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133336</xdr:rowOff>
    </xdr:from>
    <xdr:ext cx="534377" cy="259045"/>
    <xdr:sp macro="" textlink="">
      <xdr:nvSpPr>
        <xdr:cNvPr id="631" name="テキスト ボックス 630"/>
        <xdr:cNvSpPr txBox="1"/>
      </xdr:nvSpPr>
      <xdr:spPr>
        <a:xfrm>
          <a:off x="12547111" y="11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124537</xdr:rowOff>
    </xdr:from>
    <xdr:to>
      <xdr:col>23</xdr:col>
      <xdr:colOff>517525</xdr:colOff>
      <xdr:row>96</xdr:row>
      <xdr:rowOff>168160</xdr:rowOff>
    </xdr:to>
    <xdr:cxnSp macro="">
      <xdr:nvCxnSpPr>
        <xdr:cNvPr id="660" name="直線コネクタ 659"/>
        <xdr:cNvCxnSpPr/>
      </xdr:nvCxnSpPr>
      <xdr:spPr>
        <a:xfrm flipV="1">
          <a:off x="15481300" y="16583737"/>
          <a:ext cx="8382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70929</xdr:rowOff>
    </xdr:from>
    <xdr:to>
      <xdr:col>22</xdr:col>
      <xdr:colOff>365125</xdr:colOff>
      <xdr:row>96</xdr:row>
      <xdr:rowOff>168160</xdr:rowOff>
    </xdr:to>
    <xdr:cxnSp macro="">
      <xdr:nvCxnSpPr>
        <xdr:cNvPr id="663" name="直線コネクタ 662"/>
        <xdr:cNvCxnSpPr/>
      </xdr:nvCxnSpPr>
      <xdr:spPr>
        <a:xfrm>
          <a:off x="14592300" y="16530129"/>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100113</xdr:rowOff>
    </xdr:from>
    <xdr:ext cx="534377" cy="259045"/>
    <xdr:sp macro="" textlink="">
      <xdr:nvSpPr>
        <xdr:cNvPr id="665" name="テキスト ボックス 664"/>
        <xdr:cNvSpPr txBox="1"/>
      </xdr:nvSpPr>
      <xdr:spPr>
        <a:xfrm>
          <a:off x="1521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70929</xdr:rowOff>
    </xdr:from>
    <xdr:to>
      <xdr:col>21</xdr:col>
      <xdr:colOff>161925</xdr:colOff>
      <xdr:row>96</xdr:row>
      <xdr:rowOff>85292</xdr:rowOff>
    </xdr:to>
    <xdr:cxnSp macro="">
      <xdr:nvCxnSpPr>
        <xdr:cNvPr id="666" name="直線コネクタ 665"/>
        <xdr:cNvCxnSpPr/>
      </xdr:nvCxnSpPr>
      <xdr:spPr>
        <a:xfrm flipV="1">
          <a:off x="13703300" y="1653012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51268</xdr:rowOff>
    </xdr:from>
    <xdr:ext cx="534377" cy="259045"/>
    <xdr:sp macro="" textlink="">
      <xdr:nvSpPr>
        <xdr:cNvPr id="668" name="テキスト ボックス 667"/>
        <xdr:cNvSpPr txBox="1"/>
      </xdr:nvSpPr>
      <xdr:spPr>
        <a:xfrm>
          <a:off x="14325111" y="16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85292</xdr:rowOff>
    </xdr:from>
    <xdr:to>
      <xdr:col>19</xdr:col>
      <xdr:colOff>644525</xdr:colOff>
      <xdr:row>97</xdr:row>
      <xdr:rowOff>18504</xdr:rowOff>
    </xdr:to>
    <xdr:cxnSp macro="">
      <xdr:nvCxnSpPr>
        <xdr:cNvPr id="669" name="直線コネクタ 668"/>
        <xdr:cNvCxnSpPr/>
      </xdr:nvCxnSpPr>
      <xdr:spPr>
        <a:xfrm flipV="1">
          <a:off x="12814300" y="16544492"/>
          <a:ext cx="889000" cy="1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73737</xdr:rowOff>
    </xdr:from>
    <xdr:to>
      <xdr:col>23</xdr:col>
      <xdr:colOff>568325</xdr:colOff>
      <xdr:row>97</xdr:row>
      <xdr:rowOff>3887</xdr:rowOff>
    </xdr:to>
    <xdr:sp macro="" textlink="">
      <xdr:nvSpPr>
        <xdr:cNvPr id="679" name="円/楕円 678"/>
        <xdr:cNvSpPr/>
      </xdr:nvSpPr>
      <xdr:spPr>
        <a:xfrm>
          <a:off x="16268700" y="165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96614</xdr:rowOff>
    </xdr:from>
    <xdr:ext cx="534377" cy="259045"/>
    <xdr:sp macro="" textlink="">
      <xdr:nvSpPr>
        <xdr:cNvPr id="680" name="積立金該当値テキスト"/>
        <xdr:cNvSpPr txBox="1"/>
      </xdr:nvSpPr>
      <xdr:spPr>
        <a:xfrm>
          <a:off x="16370300"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22,796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117360</xdr:rowOff>
    </xdr:from>
    <xdr:to>
      <xdr:col>22</xdr:col>
      <xdr:colOff>415925</xdr:colOff>
      <xdr:row>97</xdr:row>
      <xdr:rowOff>47510</xdr:rowOff>
    </xdr:to>
    <xdr:sp macro="" textlink="">
      <xdr:nvSpPr>
        <xdr:cNvPr id="681" name="円/楕円 680"/>
        <xdr:cNvSpPr/>
      </xdr:nvSpPr>
      <xdr:spPr>
        <a:xfrm>
          <a:off x="15430500" y="16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64037</xdr:rowOff>
    </xdr:from>
    <xdr:ext cx="534377" cy="259045"/>
    <xdr:sp macro="" textlink="">
      <xdr:nvSpPr>
        <xdr:cNvPr id="682" name="テキスト ボックス 681"/>
        <xdr:cNvSpPr txBox="1"/>
      </xdr:nvSpPr>
      <xdr:spPr>
        <a:xfrm>
          <a:off x="1521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20129</xdr:rowOff>
    </xdr:from>
    <xdr:to>
      <xdr:col>21</xdr:col>
      <xdr:colOff>212725</xdr:colOff>
      <xdr:row>96</xdr:row>
      <xdr:rowOff>121729</xdr:rowOff>
    </xdr:to>
    <xdr:sp macro="" textlink="">
      <xdr:nvSpPr>
        <xdr:cNvPr id="683" name="円/楕円 682"/>
        <xdr:cNvSpPr/>
      </xdr:nvSpPr>
      <xdr:spPr>
        <a:xfrm>
          <a:off x="14541500" y="16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138256</xdr:rowOff>
    </xdr:from>
    <xdr:ext cx="534377" cy="259045"/>
    <xdr:sp macro="" textlink="">
      <xdr:nvSpPr>
        <xdr:cNvPr id="684" name="テキスト ボックス 683"/>
        <xdr:cNvSpPr txBox="1"/>
      </xdr:nvSpPr>
      <xdr:spPr>
        <a:xfrm>
          <a:off x="14325111" y="162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34492</xdr:rowOff>
    </xdr:from>
    <xdr:to>
      <xdr:col>20</xdr:col>
      <xdr:colOff>9525</xdr:colOff>
      <xdr:row>96</xdr:row>
      <xdr:rowOff>136092</xdr:rowOff>
    </xdr:to>
    <xdr:sp macro="" textlink="">
      <xdr:nvSpPr>
        <xdr:cNvPr id="685" name="円/楕円 684"/>
        <xdr:cNvSpPr/>
      </xdr:nvSpPr>
      <xdr:spPr>
        <a:xfrm>
          <a:off x="136525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127219</xdr:rowOff>
    </xdr:from>
    <xdr:ext cx="534377" cy="259045"/>
    <xdr:sp macro="" textlink="">
      <xdr:nvSpPr>
        <xdr:cNvPr id="686" name="テキスト ボックス 685"/>
        <xdr:cNvSpPr txBox="1"/>
      </xdr:nvSpPr>
      <xdr:spPr>
        <a:xfrm>
          <a:off x="13436111" y="165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139154</xdr:rowOff>
    </xdr:from>
    <xdr:to>
      <xdr:col>18</xdr:col>
      <xdr:colOff>492125</xdr:colOff>
      <xdr:row>97</xdr:row>
      <xdr:rowOff>69304</xdr:rowOff>
    </xdr:to>
    <xdr:sp macro="" textlink="">
      <xdr:nvSpPr>
        <xdr:cNvPr id="687" name="円/楕円 686"/>
        <xdr:cNvSpPr/>
      </xdr:nvSpPr>
      <xdr:spPr>
        <a:xfrm>
          <a:off x="12763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85831</xdr:rowOff>
    </xdr:from>
    <xdr:ext cx="534377" cy="259045"/>
    <xdr:sp macro="" textlink="">
      <xdr:nvSpPr>
        <xdr:cNvPr id="688" name="テキスト ボックス 687"/>
        <xdr:cNvSpPr txBox="1"/>
      </xdr:nvSpPr>
      <xdr:spPr>
        <a:xfrm>
          <a:off x="12547111" y="163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60299</xdr:rowOff>
    </xdr:from>
    <xdr:to>
      <xdr:col>32</xdr:col>
      <xdr:colOff>187325</xdr:colOff>
      <xdr:row>39</xdr:row>
      <xdr:rowOff>31724</xdr:rowOff>
    </xdr:to>
    <xdr:cxnSp macro="">
      <xdr:nvCxnSpPr>
        <xdr:cNvPr id="717" name="直線コネクタ 716"/>
        <xdr:cNvCxnSpPr/>
      </xdr:nvCxnSpPr>
      <xdr:spPr>
        <a:xfrm>
          <a:off x="21323300" y="6575399"/>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60299</xdr:rowOff>
    </xdr:from>
    <xdr:to>
      <xdr:col>31</xdr:col>
      <xdr:colOff>34925</xdr:colOff>
      <xdr:row>39</xdr:row>
      <xdr:rowOff>26009</xdr:rowOff>
    </xdr:to>
    <xdr:cxnSp macro="">
      <xdr:nvCxnSpPr>
        <xdr:cNvPr id="720" name="直線コネクタ 719"/>
        <xdr:cNvCxnSpPr/>
      </xdr:nvCxnSpPr>
      <xdr:spPr>
        <a:xfrm flipV="1">
          <a:off x="20434300" y="657539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2" name="テキスト ボックス 721"/>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26009</xdr:rowOff>
    </xdr:from>
    <xdr:to>
      <xdr:col>29</xdr:col>
      <xdr:colOff>517525</xdr:colOff>
      <xdr:row>39</xdr:row>
      <xdr:rowOff>44450</xdr:rowOff>
    </xdr:to>
    <xdr:cxnSp macro="">
      <xdr:nvCxnSpPr>
        <xdr:cNvPr id="723" name="直線コネクタ 722"/>
        <xdr:cNvCxnSpPr/>
      </xdr:nvCxnSpPr>
      <xdr:spPr>
        <a:xfrm flipV="1">
          <a:off x="19545300" y="671255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152374</xdr:rowOff>
    </xdr:from>
    <xdr:to>
      <xdr:col>32</xdr:col>
      <xdr:colOff>238125</xdr:colOff>
      <xdr:row>39</xdr:row>
      <xdr:rowOff>82524</xdr:rowOff>
    </xdr:to>
    <xdr:sp macro="" textlink="">
      <xdr:nvSpPr>
        <xdr:cNvPr id="736" name="円/楕円 735"/>
        <xdr:cNvSpPr/>
      </xdr:nvSpPr>
      <xdr:spPr>
        <a:xfrm>
          <a:off x="22110700" y="66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378565" cy="259045"/>
    <xdr:sp macro="" textlink="">
      <xdr:nvSpPr>
        <xdr:cNvPr id="737" name="投資及び出資金該当値テキスト"/>
        <xdr:cNvSpPr txBox="1"/>
      </xdr:nvSpPr>
      <xdr:spPr>
        <a:xfrm>
          <a:off x="22212300" y="658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9499</xdr:rowOff>
    </xdr:from>
    <xdr:to>
      <xdr:col>31</xdr:col>
      <xdr:colOff>85725</xdr:colOff>
      <xdr:row>38</xdr:row>
      <xdr:rowOff>111099</xdr:rowOff>
    </xdr:to>
    <xdr:sp macro="" textlink="">
      <xdr:nvSpPr>
        <xdr:cNvPr id="738" name="円/楕円 737"/>
        <xdr:cNvSpPr/>
      </xdr:nvSpPr>
      <xdr:spPr>
        <a:xfrm>
          <a:off x="21272500" y="65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127626</xdr:rowOff>
    </xdr:from>
    <xdr:ext cx="469744" cy="259045"/>
    <xdr:sp macro="" textlink="">
      <xdr:nvSpPr>
        <xdr:cNvPr id="739" name="テキスト ボックス 738"/>
        <xdr:cNvSpPr txBox="1"/>
      </xdr:nvSpPr>
      <xdr:spPr>
        <a:xfrm>
          <a:off x="21088427" y="62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146659</xdr:rowOff>
    </xdr:from>
    <xdr:to>
      <xdr:col>29</xdr:col>
      <xdr:colOff>568325</xdr:colOff>
      <xdr:row>39</xdr:row>
      <xdr:rowOff>76809</xdr:rowOff>
    </xdr:to>
    <xdr:sp macro="" textlink="">
      <xdr:nvSpPr>
        <xdr:cNvPr id="740" name="円/楕円 739"/>
        <xdr:cNvSpPr/>
      </xdr:nvSpPr>
      <xdr:spPr>
        <a:xfrm>
          <a:off x="20383500" y="666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67936</xdr:rowOff>
    </xdr:from>
    <xdr:ext cx="378565" cy="259045"/>
    <xdr:sp macro="" textlink="">
      <xdr:nvSpPr>
        <xdr:cNvPr id="741" name="テキスト ボックス 740"/>
        <xdr:cNvSpPr txBox="1"/>
      </xdr:nvSpPr>
      <xdr:spPr>
        <a:xfrm>
          <a:off x="20245017" y="675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126030</xdr:rowOff>
    </xdr:from>
    <xdr:to>
      <xdr:col>32</xdr:col>
      <xdr:colOff>187325</xdr:colOff>
      <xdr:row>57</xdr:row>
      <xdr:rowOff>129070</xdr:rowOff>
    </xdr:to>
    <xdr:cxnSp macro="">
      <xdr:nvCxnSpPr>
        <xdr:cNvPr id="772" name="直線コネクタ 771"/>
        <xdr:cNvCxnSpPr/>
      </xdr:nvCxnSpPr>
      <xdr:spPr>
        <a:xfrm flipV="1">
          <a:off x="21323300" y="9898680"/>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129070</xdr:rowOff>
    </xdr:from>
    <xdr:to>
      <xdr:col>31</xdr:col>
      <xdr:colOff>34925</xdr:colOff>
      <xdr:row>57</xdr:row>
      <xdr:rowOff>132111</xdr:rowOff>
    </xdr:to>
    <xdr:cxnSp macro="">
      <xdr:nvCxnSpPr>
        <xdr:cNvPr id="775" name="直線コネクタ 774"/>
        <xdr:cNvCxnSpPr/>
      </xdr:nvCxnSpPr>
      <xdr:spPr>
        <a:xfrm flipV="1">
          <a:off x="20434300" y="9901720"/>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64513</xdr:rowOff>
    </xdr:from>
    <xdr:to>
      <xdr:col>29</xdr:col>
      <xdr:colOff>517525</xdr:colOff>
      <xdr:row>57</xdr:row>
      <xdr:rowOff>132111</xdr:rowOff>
    </xdr:to>
    <xdr:cxnSp macro="">
      <xdr:nvCxnSpPr>
        <xdr:cNvPr id="778" name="直線コネクタ 777"/>
        <xdr:cNvCxnSpPr/>
      </xdr:nvCxnSpPr>
      <xdr:spPr>
        <a:xfrm>
          <a:off x="19545300" y="9837163"/>
          <a:ext cx="889000" cy="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80" name="テキスト ボックス 779"/>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64513</xdr:rowOff>
    </xdr:from>
    <xdr:to>
      <xdr:col>28</xdr:col>
      <xdr:colOff>314325</xdr:colOff>
      <xdr:row>57</xdr:row>
      <xdr:rowOff>68376</xdr:rowOff>
    </xdr:to>
    <xdr:cxnSp macro="">
      <xdr:nvCxnSpPr>
        <xdr:cNvPr id="781" name="直線コネクタ 780"/>
        <xdr:cNvCxnSpPr/>
      </xdr:nvCxnSpPr>
      <xdr:spPr>
        <a:xfrm flipV="1">
          <a:off x="18656300" y="9837163"/>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37563</xdr:rowOff>
    </xdr:from>
    <xdr:ext cx="469744" cy="259045"/>
    <xdr:sp macro="" textlink="">
      <xdr:nvSpPr>
        <xdr:cNvPr id="783" name="テキスト ボックス 782"/>
        <xdr:cNvSpPr txBox="1"/>
      </xdr:nvSpPr>
      <xdr:spPr>
        <a:xfrm>
          <a:off x="19310427" y="99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21516</xdr:rowOff>
    </xdr:from>
    <xdr:ext cx="469744" cy="259045"/>
    <xdr:sp macro="" textlink="">
      <xdr:nvSpPr>
        <xdr:cNvPr id="785" name="テキスト ボックス 784"/>
        <xdr:cNvSpPr txBox="1"/>
      </xdr:nvSpPr>
      <xdr:spPr>
        <a:xfrm>
          <a:off x="18421427" y="99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75230</xdr:rowOff>
    </xdr:from>
    <xdr:to>
      <xdr:col>32</xdr:col>
      <xdr:colOff>238125</xdr:colOff>
      <xdr:row>58</xdr:row>
      <xdr:rowOff>5380</xdr:rowOff>
    </xdr:to>
    <xdr:sp macro="" textlink="">
      <xdr:nvSpPr>
        <xdr:cNvPr id="791" name="円/楕円 790"/>
        <xdr:cNvSpPr/>
      </xdr:nvSpPr>
      <xdr:spPr>
        <a:xfrm>
          <a:off x="22110700" y="98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98107</xdr:rowOff>
    </xdr:from>
    <xdr:ext cx="469744" cy="259045"/>
    <xdr:sp macro="" textlink="">
      <xdr:nvSpPr>
        <xdr:cNvPr id="792" name="貸付金該当値テキスト"/>
        <xdr:cNvSpPr txBox="1"/>
      </xdr:nvSpPr>
      <xdr:spPr>
        <a:xfrm>
          <a:off x="22212300" y="9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78270</xdr:rowOff>
    </xdr:from>
    <xdr:to>
      <xdr:col>31</xdr:col>
      <xdr:colOff>85725</xdr:colOff>
      <xdr:row>58</xdr:row>
      <xdr:rowOff>8420</xdr:rowOff>
    </xdr:to>
    <xdr:sp macro="" textlink="">
      <xdr:nvSpPr>
        <xdr:cNvPr id="793" name="円/楕円 792"/>
        <xdr:cNvSpPr/>
      </xdr:nvSpPr>
      <xdr:spPr>
        <a:xfrm>
          <a:off x="21272500" y="9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24947</xdr:rowOff>
    </xdr:from>
    <xdr:ext cx="469744" cy="259045"/>
    <xdr:sp macro="" textlink="">
      <xdr:nvSpPr>
        <xdr:cNvPr id="794" name="テキスト ボックス 793"/>
        <xdr:cNvSpPr txBox="1"/>
      </xdr:nvSpPr>
      <xdr:spPr>
        <a:xfrm>
          <a:off x="21088427" y="962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81311</xdr:rowOff>
    </xdr:from>
    <xdr:to>
      <xdr:col>29</xdr:col>
      <xdr:colOff>568325</xdr:colOff>
      <xdr:row>58</xdr:row>
      <xdr:rowOff>11461</xdr:rowOff>
    </xdr:to>
    <xdr:sp macro="" textlink="">
      <xdr:nvSpPr>
        <xdr:cNvPr id="795" name="円/楕円 794"/>
        <xdr:cNvSpPr/>
      </xdr:nvSpPr>
      <xdr:spPr>
        <a:xfrm>
          <a:off x="20383500" y="98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27988</xdr:rowOff>
    </xdr:from>
    <xdr:ext cx="469744" cy="259045"/>
    <xdr:sp macro="" textlink="">
      <xdr:nvSpPr>
        <xdr:cNvPr id="796" name="テキスト ボックス 795"/>
        <xdr:cNvSpPr txBox="1"/>
      </xdr:nvSpPr>
      <xdr:spPr>
        <a:xfrm>
          <a:off x="20199427" y="962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13713</xdr:rowOff>
    </xdr:from>
    <xdr:to>
      <xdr:col>28</xdr:col>
      <xdr:colOff>365125</xdr:colOff>
      <xdr:row>57</xdr:row>
      <xdr:rowOff>115313</xdr:rowOff>
    </xdr:to>
    <xdr:sp macro="" textlink="">
      <xdr:nvSpPr>
        <xdr:cNvPr id="797" name="円/楕円 796"/>
        <xdr:cNvSpPr/>
      </xdr:nvSpPr>
      <xdr:spPr>
        <a:xfrm>
          <a:off x="19494500" y="978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131840</xdr:rowOff>
    </xdr:from>
    <xdr:ext cx="534377" cy="259045"/>
    <xdr:sp macro="" textlink="">
      <xdr:nvSpPr>
        <xdr:cNvPr id="798" name="テキスト ボックス 797"/>
        <xdr:cNvSpPr txBox="1"/>
      </xdr:nvSpPr>
      <xdr:spPr>
        <a:xfrm>
          <a:off x="19278111" y="95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17576</xdr:rowOff>
    </xdr:from>
    <xdr:to>
      <xdr:col>27</xdr:col>
      <xdr:colOff>161925</xdr:colOff>
      <xdr:row>57</xdr:row>
      <xdr:rowOff>119176</xdr:rowOff>
    </xdr:to>
    <xdr:sp macro="" textlink="">
      <xdr:nvSpPr>
        <xdr:cNvPr id="799" name="円/楕円 798"/>
        <xdr:cNvSpPr/>
      </xdr:nvSpPr>
      <xdr:spPr>
        <a:xfrm>
          <a:off x="18605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135703</xdr:rowOff>
    </xdr:from>
    <xdr:ext cx="534377" cy="259045"/>
    <xdr:sp macro="" textlink="">
      <xdr:nvSpPr>
        <xdr:cNvPr id="800" name="テキスト ボックス 799"/>
        <xdr:cNvSpPr txBox="1"/>
      </xdr:nvSpPr>
      <xdr:spPr>
        <a:xfrm>
          <a:off x="18389111" y="95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60170</xdr:rowOff>
    </xdr:from>
    <xdr:to>
      <xdr:col>32</xdr:col>
      <xdr:colOff>187325</xdr:colOff>
      <xdr:row>76</xdr:row>
      <xdr:rowOff>94666</xdr:rowOff>
    </xdr:to>
    <xdr:cxnSp macro="">
      <xdr:nvCxnSpPr>
        <xdr:cNvPr id="828" name="直線コネクタ 827"/>
        <xdr:cNvCxnSpPr/>
      </xdr:nvCxnSpPr>
      <xdr:spPr>
        <a:xfrm flipV="1">
          <a:off x="21323300" y="13090370"/>
          <a:ext cx="8382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94666</xdr:rowOff>
    </xdr:from>
    <xdr:to>
      <xdr:col>31</xdr:col>
      <xdr:colOff>34925</xdr:colOff>
      <xdr:row>76</xdr:row>
      <xdr:rowOff>134762</xdr:rowOff>
    </xdr:to>
    <xdr:cxnSp macro="">
      <xdr:nvCxnSpPr>
        <xdr:cNvPr id="831" name="直線コネクタ 830"/>
        <xdr:cNvCxnSpPr/>
      </xdr:nvCxnSpPr>
      <xdr:spPr>
        <a:xfrm flipV="1">
          <a:off x="20434300" y="13124866"/>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120177</xdr:rowOff>
    </xdr:from>
    <xdr:to>
      <xdr:col>29</xdr:col>
      <xdr:colOff>517525</xdr:colOff>
      <xdr:row>76</xdr:row>
      <xdr:rowOff>134762</xdr:rowOff>
    </xdr:to>
    <xdr:cxnSp macro="">
      <xdr:nvCxnSpPr>
        <xdr:cNvPr id="834" name="直線コネクタ 833"/>
        <xdr:cNvCxnSpPr/>
      </xdr:nvCxnSpPr>
      <xdr:spPr>
        <a:xfrm>
          <a:off x="19545300" y="13150377"/>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120177</xdr:rowOff>
    </xdr:from>
    <xdr:to>
      <xdr:col>28</xdr:col>
      <xdr:colOff>314325</xdr:colOff>
      <xdr:row>76</xdr:row>
      <xdr:rowOff>158628</xdr:rowOff>
    </xdr:to>
    <xdr:cxnSp macro="">
      <xdr:nvCxnSpPr>
        <xdr:cNvPr id="837" name="直線コネクタ 836"/>
        <xdr:cNvCxnSpPr/>
      </xdr:nvCxnSpPr>
      <xdr:spPr>
        <a:xfrm flipV="1">
          <a:off x="18656300" y="13150377"/>
          <a:ext cx="8890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9370</xdr:rowOff>
    </xdr:from>
    <xdr:to>
      <xdr:col>32</xdr:col>
      <xdr:colOff>238125</xdr:colOff>
      <xdr:row>76</xdr:row>
      <xdr:rowOff>110970</xdr:rowOff>
    </xdr:to>
    <xdr:sp macro="" textlink="">
      <xdr:nvSpPr>
        <xdr:cNvPr id="847" name="円/楕円 846"/>
        <xdr:cNvSpPr/>
      </xdr:nvSpPr>
      <xdr:spPr>
        <a:xfrm>
          <a:off x="22110700" y="130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159247</xdr:rowOff>
    </xdr:from>
    <xdr:ext cx="534377" cy="259045"/>
    <xdr:sp macro="" textlink="">
      <xdr:nvSpPr>
        <xdr:cNvPr id="848" name="繰出金該当値テキスト"/>
        <xdr:cNvSpPr txBox="1"/>
      </xdr:nvSpPr>
      <xdr:spPr>
        <a:xfrm>
          <a:off x="22212300" y="130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43866</xdr:rowOff>
    </xdr:from>
    <xdr:to>
      <xdr:col>31</xdr:col>
      <xdr:colOff>85725</xdr:colOff>
      <xdr:row>76</xdr:row>
      <xdr:rowOff>145466</xdr:rowOff>
    </xdr:to>
    <xdr:sp macro="" textlink="">
      <xdr:nvSpPr>
        <xdr:cNvPr id="849" name="円/楕円 848"/>
        <xdr:cNvSpPr/>
      </xdr:nvSpPr>
      <xdr:spPr>
        <a:xfrm>
          <a:off x="21272500" y="13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136593</xdr:rowOff>
    </xdr:from>
    <xdr:ext cx="534377" cy="259045"/>
    <xdr:sp macro="" textlink="">
      <xdr:nvSpPr>
        <xdr:cNvPr id="850" name="テキスト ボックス 849"/>
        <xdr:cNvSpPr txBox="1"/>
      </xdr:nvSpPr>
      <xdr:spPr>
        <a:xfrm>
          <a:off x="21056111" y="13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83962</xdr:rowOff>
    </xdr:from>
    <xdr:to>
      <xdr:col>29</xdr:col>
      <xdr:colOff>568325</xdr:colOff>
      <xdr:row>77</xdr:row>
      <xdr:rowOff>14112</xdr:rowOff>
    </xdr:to>
    <xdr:sp macro="" textlink="">
      <xdr:nvSpPr>
        <xdr:cNvPr id="851" name="円/楕円 850"/>
        <xdr:cNvSpPr/>
      </xdr:nvSpPr>
      <xdr:spPr>
        <a:xfrm>
          <a:off x="20383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5239</xdr:rowOff>
    </xdr:from>
    <xdr:ext cx="534377" cy="259045"/>
    <xdr:sp macro="" textlink="">
      <xdr:nvSpPr>
        <xdr:cNvPr id="852" name="テキスト ボックス 851"/>
        <xdr:cNvSpPr txBox="1"/>
      </xdr:nvSpPr>
      <xdr:spPr>
        <a:xfrm>
          <a:off x="20167111" y="132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69377</xdr:rowOff>
    </xdr:from>
    <xdr:to>
      <xdr:col>28</xdr:col>
      <xdr:colOff>365125</xdr:colOff>
      <xdr:row>76</xdr:row>
      <xdr:rowOff>170977</xdr:rowOff>
    </xdr:to>
    <xdr:sp macro="" textlink="">
      <xdr:nvSpPr>
        <xdr:cNvPr id="853" name="円/楕円 852"/>
        <xdr:cNvSpPr/>
      </xdr:nvSpPr>
      <xdr:spPr>
        <a:xfrm>
          <a:off x="19494500" y="130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162104</xdr:rowOff>
    </xdr:from>
    <xdr:ext cx="534377" cy="259045"/>
    <xdr:sp macro="" textlink="">
      <xdr:nvSpPr>
        <xdr:cNvPr id="854" name="テキスト ボックス 853"/>
        <xdr:cNvSpPr txBox="1"/>
      </xdr:nvSpPr>
      <xdr:spPr>
        <a:xfrm>
          <a:off x="19278111" y="1319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107828</xdr:rowOff>
    </xdr:from>
    <xdr:to>
      <xdr:col>27</xdr:col>
      <xdr:colOff>161925</xdr:colOff>
      <xdr:row>77</xdr:row>
      <xdr:rowOff>37978</xdr:rowOff>
    </xdr:to>
    <xdr:sp macro="" textlink="">
      <xdr:nvSpPr>
        <xdr:cNvPr id="855" name="円/楕円 854"/>
        <xdr:cNvSpPr/>
      </xdr:nvSpPr>
      <xdr:spPr>
        <a:xfrm>
          <a:off x="186055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29105</xdr:rowOff>
    </xdr:from>
    <xdr:ext cx="534377" cy="259045"/>
    <xdr:sp macro="" textlink="">
      <xdr:nvSpPr>
        <xdr:cNvPr id="856" name="テキスト ボックス 855"/>
        <xdr:cNvSpPr txBox="1"/>
      </xdr:nvSpPr>
      <xdr:spPr>
        <a:xfrm>
          <a:off x="18389111" y="132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594,157</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a:t>
          </a:r>
          <a:r>
            <a:rPr kumimoji="1" lang="en-US" altLang="ja-JP" sz="1300">
              <a:latin typeface="ＭＳ Ｐゴシック"/>
            </a:rPr>
            <a:t>93,032</a:t>
          </a:r>
          <a:r>
            <a:rPr kumimoji="1" lang="ja-JP" altLang="en-US" sz="1300">
              <a:latin typeface="ＭＳ Ｐゴシック"/>
            </a:rPr>
            <a:t>円と類似団体平均</a:t>
          </a:r>
          <a:r>
            <a:rPr kumimoji="1" lang="en-US" altLang="ja-JP" sz="1300">
              <a:latin typeface="ＭＳ Ｐゴシック"/>
            </a:rPr>
            <a:t>62,416</a:t>
          </a:r>
          <a:r>
            <a:rPr kumimoji="1" lang="ja-JP" altLang="en-US" sz="1300">
              <a:latin typeface="ＭＳ Ｐゴシック"/>
            </a:rPr>
            <a:t>円と比べ高い水準で推移している。また、公債費も、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91,127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41,131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比べ２倍以上と高くなっている。これは、合併市町の地方債を引き継いだことや合併後の新市のまちづくりを進めてきた影響で、元利償還金が膨らんでいることによるものである。なお、普通建設事業費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年度の新庁舎建設の影響でコストが高くなっているが、平成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年度以降は、類似団体平均と大きな乖離は生じていない。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補助費等は、類似団体で全国１位と高い水準となっているが、これは、北但行政事務組合負担金の施設整備分が、大幅増となったことが主な要因となっている。また、本市は下水道事業が地方公営企業法を適用しており特別会計への負担金が補助費等に計上されるており、公営企業を法適化していない団体は繰出金に計上されることにより、単純比較はできないが、公営企業の維持管理経費や整備に伴う公債費の増加により負担金が多額となっている。</a:t>
          </a:r>
          <a:endParaRPr kumimoji="1" lang="en-US" altLang="ja-JP" sz="1300">
            <a:latin typeface="ＭＳ Ｐゴシック"/>
          </a:endParaRPr>
        </a:p>
        <a:p>
          <a:r>
            <a:rPr kumimoji="1" lang="en-US" altLang="ja-JP" sz="1300">
              <a:latin typeface="ＭＳ Ｐゴシック"/>
            </a:rPr>
            <a:t>   </a:t>
          </a:r>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12065</xdr:rowOff>
    </xdr:from>
    <xdr:to>
      <xdr:col>6</xdr:col>
      <xdr:colOff>511175</xdr:colOff>
      <xdr:row>36</xdr:row>
      <xdr:rowOff>68834</xdr:rowOff>
    </xdr:to>
    <xdr:cxnSp macro="">
      <xdr:nvCxnSpPr>
        <xdr:cNvPr id="61" name="直線コネクタ 60"/>
        <xdr:cNvCxnSpPr/>
      </xdr:nvCxnSpPr>
      <xdr:spPr>
        <a:xfrm flipV="1">
          <a:off x="3797300" y="6184265"/>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68834</xdr:rowOff>
    </xdr:from>
    <xdr:to>
      <xdr:col>5</xdr:col>
      <xdr:colOff>358775</xdr:colOff>
      <xdr:row>36</xdr:row>
      <xdr:rowOff>75311</xdr:rowOff>
    </xdr:to>
    <xdr:cxnSp macro="">
      <xdr:nvCxnSpPr>
        <xdr:cNvPr id="64" name="直線コネクタ 63"/>
        <xdr:cNvCxnSpPr/>
      </xdr:nvCxnSpPr>
      <xdr:spPr>
        <a:xfrm flipV="1">
          <a:off x="2908300" y="624103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34544</xdr:rowOff>
    </xdr:from>
    <xdr:to>
      <xdr:col>4</xdr:col>
      <xdr:colOff>155575</xdr:colOff>
      <xdr:row>36</xdr:row>
      <xdr:rowOff>75311</xdr:rowOff>
    </xdr:to>
    <xdr:cxnSp macro="">
      <xdr:nvCxnSpPr>
        <xdr:cNvPr id="67" name="直線コネクタ 66"/>
        <xdr:cNvCxnSpPr/>
      </xdr:nvCxnSpPr>
      <xdr:spPr>
        <a:xfrm>
          <a:off x="2019300" y="620674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48641</xdr:rowOff>
    </xdr:from>
    <xdr:to>
      <xdr:col>2</xdr:col>
      <xdr:colOff>638175</xdr:colOff>
      <xdr:row>36</xdr:row>
      <xdr:rowOff>34544</xdr:rowOff>
    </xdr:to>
    <xdr:cxnSp macro="">
      <xdr:nvCxnSpPr>
        <xdr:cNvPr id="70" name="直線コネクタ 69"/>
        <xdr:cNvCxnSpPr/>
      </xdr:nvCxnSpPr>
      <xdr:spPr>
        <a:xfrm>
          <a:off x="1130300" y="6049391"/>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132715</xdr:rowOff>
    </xdr:from>
    <xdr:to>
      <xdr:col>6</xdr:col>
      <xdr:colOff>561975</xdr:colOff>
      <xdr:row>36</xdr:row>
      <xdr:rowOff>62865</xdr:rowOff>
    </xdr:to>
    <xdr:sp macro="" textlink="">
      <xdr:nvSpPr>
        <xdr:cNvPr id="80" name="円/楕円 79"/>
        <xdr:cNvSpPr/>
      </xdr:nvSpPr>
      <xdr:spPr>
        <a:xfrm>
          <a:off x="45847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111142</xdr:rowOff>
    </xdr:from>
    <xdr:ext cx="469744" cy="259045"/>
    <xdr:sp macro="" textlink="">
      <xdr:nvSpPr>
        <xdr:cNvPr id="81" name="議会費該当値テキスト"/>
        <xdr:cNvSpPr txBox="1"/>
      </xdr:nvSpPr>
      <xdr:spPr>
        <a:xfrm>
          <a:off x="4686300"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18034</xdr:rowOff>
    </xdr:from>
    <xdr:to>
      <xdr:col>5</xdr:col>
      <xdr:colOff>409575</xdr:colOff>
      <xdr:row>36</xdr:row>
      <xdr:rowOff>119634</xdr:rowOff>
    </xdr:to>
    <xdr:sp macro="" textlink="">
      <xdr:nvSpPr>
        <xdr:cNvPr id="82" name="円/楕円 81"/>
        <xdr:cNvSpPr/>
      </xdr:nvSpPr>
      <xdr:spPr>
        <a:xfrm>
          <a:off x="3746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110761</xdr:rowOff>
    </xdr:from>
    <xdr:ext cx="469744" cy="259045"/>
    <xdr:sp macro="" textlink="">
      <xdr:nvSpPr>
        <xdr:cNvPr id="83" name="テキスト ボックス 82"/>
        <xdr:cNvSpPr txBox="1"/>
      </xdr:nvSpPr>
      <xdr:spPr>
        <a:xfrm>
          <a:off x="3562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24511</xdr:rowOff>
    </xdr:from>
    <xdr:to>
      <xdr:col>4</xdr:col>
      <xdr:colOff>206375</xdr:colOff>
      <xdr:row>36</xdr:row>
      <xdr:rowOff>126111</xdr:rowOff>
    </xdr:to>
    <xdr:sp macro="" textlink="">
      <xdr:nvSpPr>
        <xdr:cNvPr id="84" name="円/楕円 83"/>
        <xdr:cNvSpPr/>
      </xdr:nvSpPr>
      <xdr:spPr>
        <a:xfrm>
          <a:off x="2857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117238</xdr:rowOff>
    </xdr:from>
    <xdr:ext cx="469744" cy="259045"/>
    <xdr:sp macro="" textlink="">
      <xdr:nvSpPr>
        <xdr:cNvPr id="85" name="テキスト ボックス 84"/>
        <xdr:cNvSpPr txBox="1"/>
      </xdr:nvSpPr>
      <xdr:spPr>
        <a:xfrm>
          <a:off x="2673427"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155194</xdr:rowOff>
    </xdr:from>
    <xdr:to>
      <xdr:col>3</xdr:col>
      <xdr:colOff>3175</xdr:colOff>
      <xdr:row>36</xdr:row>
      <xdr:rowOff>85344</xdr:rowOff>
    </xdr:to>
    <xdr:sp macro="" textlink="">
      <xdr:nvSpPr>
        <xdr:cNvPr id="86" name="円/楕円 85"/>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76471</xdr:rowOff>
    </xdr:from>
    <xdr:ext cx="469744" cy="259045"/>
    <xdr:sp macro="" textlink="">
      <xdr:nvSpPr>
        <xdr:cNvPr id="87" name="テキスト ボックス 86"/>
        <xdr:cNvSpPr txBox="1"/>
      </xdr:nvSpPr>
      <xdr:spPr>
        <a:xfrm>
          <a:off x="1784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169291</xdr:rowOff>
    </xdr:from>
    <xdr:to>
      <xdr:col>1</xdr:col>
      <xdr:colOff>485775</xdr:colOff>
      <xdr:row>35</xdr:row>
      <xdr:rowOff>99441</xdr:rowOff>
    </xdr:to>
    <xdr:sp macro="" textlink="">
      <xdr:nvSpPr>
        <xdr:cNvPr id="88" name="円/楕円 87"/>
        <xdr:cNvSpPr/>
      </xdr:nvSpPr>
      <xdr:spPr>
        <a:xfrm>
          <a:off x="1079500" y="59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90568</xdr:rowOff>
    </xdr:from>
    <xdr:ext cx="469744" cy="259045"/>
    <xdr:sp macro="" textlink="">
      <xdr:nvSpPr>
        <xdr:cNvPr id="89" name="テキスト ボックス 88"/>
        <xdr:cNvSpPr txBox="1"/>
      </xdr:nvSpPr>
      <xdr:spPr>
        <a:xfrm>
          <a:off x="895427" y="60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149937</xdr:rowOff>
    </xdr:from>
    <xdr:to>
      <xdr:col>6</xdr:col>
      <xdr:colOff>510540</xdr:colOff>
      <xdr:row>59</xdr:row>
      <xdr:rowOff>92049</xdr:rowOff>
    </xdr:to>
    <xdr:cxnSp macro="">
      <xdr:nvCxnSpPr>
        <xdr:cNvPr id="114" name="直線コネクタ 113"/>
        <xdr:cNvCxnSpPr/>
      </xdr:nvCxnSpPr>
      <xdr:spPr>
        <a:xfrm flipV="1">
          <a:off x="4633595" y="9065337"/>
          <a:ext cx="1270" cy="11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95876</xdr:rowOff>
    </xdr:from>
    <xdr:ext cx="534377" cy="259045"/>
    <xdr:sp macro="" textlink="">
      <xdr:nvSpPr>
        <xdr:cNvPr id="115" name="総務費最小値テキスト"/>
        <xdr:cNvSpPr txBox="1"/>
      </xdr:nvSpPr>
      <xdr:spPr>
        <a:xfrm>
          <a:off x="4686300" y="1021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59</xdr:row>
      <xdr:rowOff>92049</xdr:rowOff>
    </xdr:from>
    <xdr:to>
      <xdr:col>6</xdr:col>
      <xdr:colOff>600075</xdr:colOff>
      <xdr:row>59</xdr:row>
      <xdr:rowOff>92049</xdr:rowOff>
    </xdr:to>
    <xdr:cxnSp macro="">
      <xdr:nvCxnSpPr>
        <xdr:cNvPr id="116" name="直線コネクタ 115"/>
        <xdr:cNvCxnSpPr/>
      </xdr:nvCxnSpPr>
      <xdr:spPr>
        <a:xfrm>
          <a:off x="4546600" y="102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96614</xdr:rowOff>
    </xdr:from>
    <xdr:ext cx="599010" cy="259045"/>
    <xdr:sp macro="" textlink="">
      <xdr:nvSpPr>
        <xdr:cNvPr id="117" name="総務費最大値テキスト"/>
        <xdr:cNvSpPr txBox="1"/>
      </xdr:nvSpPr>
      <xdr:spPr>
        <a:xfrm>
          <a:off x="4686300" y="884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52</xdr:row>
      <xdr:rowOff>149937</xdr:rowOff>
    </xdr:from>
    <xdr:to>
      <xdr:col>6</xdr:col>
      <xdr:colOff>600075</xdr:colOff>
      <xdr:row>52</xdr:row>
      <xdr:rowOff>149937</xdr:rowOff>
    </xdr:to>
    <xdr:cxnSp macro="">
      <xdr:nvCxnSpPr>
        <xdr:cNvPr id="118" name="直線コネクタ 117"/>
        <xdr:cNvCxnSpPr/>
      </xdr:nvCxnSpPr>
      <xdr:spPr>
        <a:xfrm>
          <a:off x="4546600" y="90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111468</xdr:rowOff>
    </xdr:from>
    <xdr:to>
      <xdr:col>6</xdr:col>
      <xdr:colOff>511175</xdr:colOff>
      <xdr:row>55</xdr:row>
      <xdr:rowOff>156934</xdr:rowOff>
    </xdr:to>
    <xdr:cxnSp macro="">
      <xdr:nvCxnSpPr>
        <xdr:cNvPr id="119" name="直線コネクタ 118"/>
        <xdr:cNvCxnSpPr/>
      </xdr:nvCxnSpPr>
      <xdr:spPr>
        <a:xfrm flipV="1">
          <a:off x="3797300" y="9541218"/>
          <a:ext cx="8382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7573</xdr:rowOff>
    </xdr:from>
    <xdr:ext cx="534377" cy="259045"/>
    <xdr:sp macro="" textlink="">
      <xdr:nvSpPr>
        <xdr:cNvPr id="120" name="総務費平均値テキスト"/>
        <xdr:cNvSpPr txBox="1"/>
      </xdr:nvSpPr>
      <xdr:spPr>
        <a:xfrm>
          <a:off x="4686300" y="9780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29146</xdr:rowOff>
    </xdr:from>
    <xdr:to>
      <xdr:col>6</xdr:col>
      <xdr:colOff>561975</xdr:colOff>
      <xdr:row>57</xdr:row>
      <xdr:rowOff>130746</xdr:rowOff>
    </xdr:to>
    <xdr:sp macro="" textlink="">
      <xdr:nvSpPr>
        <xdr:cNvPr id="121" name="フローチャート : 判断 120"/>
        <xdr:cNvSpPr/>
      </xdr:nvSpPr>
      <xdr:spPr>
        <a:xfrm>
          <a:off x="45847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72771</xdr:rowOff>
    </xdr:from>
    <xdr:to>
      <xdr:col>5</xdr:col>
      <xdr:colOff>358775</xdr:colOff>
      <xdr:row>55</xdr:row>
      <xdr:rowOff>156934</xdr:rowOff>
    </xdr:to>
    <xdr:cxnSp macro="">
      <xdr:nvCxnSpPr>
        <xdr:cNvPr id="122" name="直線コネクタ 121"/>
        <xdr:cNvCxnSpPr/>
      </xdr:nvCxnSpPr>
      <xdr:spPr>
        <a:xfrm>
          <a:off x="2908300" y="9159621"/>
          <a:ext cx="889000" cy="4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130708</xdr:rowOff>
    </xdr:from>
    <xdr:to>
      <xdr:col>5</xdr:col>
      <xdr:colOff>409575</xdr:colOff>
      <xdr:row>57</xdr:row>
      <xdr:rowOff>60858</xdr:rowOff>
    </xdr:to>
    <xdr:sp macro="" textlink="">
      <xdr:nvSpPr>
        <xdr:cNvPr id="123" name="フローチャート : 判断 122"/>
        <xdr:cNvSpPr/>
      </xdr:nvSpPr>
      <xdr:spPr>
        <a:xfrm>
          <a:off x="3746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51985</xdr:rowOff>
    </xdr:from>
    <xdr:ext cx="534377" cy="259045"/>
    <xdr:sp macro="" textlink="">
      <xdr:nvSpPr>
        <xdr:cNvPr id="124" name="テキスト ボックス 123"/>
        <xdr:cNvSpPr txBox="1"/>
      </xdr:nvSpPr>
      <xdr:spPr>
        <a:xfrm>
          <a:off x="3530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88722</xdr:rowOff>
    </xdr:from>
    <xdr:to>
      <xdr:col>4</xdr:col>
      <xdr:colOff>155575</xdr:colOff>
      <xdr:row>53</xdr:row>
      <xdr:rowOff>72771</xdr:rowOff>
    </xdr:to>
    <xdr:cxnSp macro="">
      <xdr:nvCxnSpPr>
        <xdr:cNvPr id="125" name="直線コネクタ 124"/>
        <xdr:cNvCxnSpPr/>
      </xdr:nvCxnSpPr>
      <xdr:spPr>
        <a:xfrm>
          <a:off x="2019300" y="8832672"/>
          <a:ext cx="889000" cy="3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80276</xdr:rowOff>
    </xdr:from>
    <xdr:to>
      <xdr:col>4</xdr:col>
      <xdr:colOff>206375</xdr:colOff>
      <xdr:row>57</xdr:row>
      <xdr:rowOff>10426</xdr:rowOff>
    </xdr:to>
    <xdr:sp macro="" textlink="">
      <xdr:nvSpPr>
        <xdr:cNvPr id="126" name="フローチャート : 判断 125"/>
        <xdr:cNvSpPr/>
      </xdr:nvSpPr>
      <xdr:spPr>
        <a:xfrm>
          <a:off x="2857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1553</xdr:rowOff>
    </xdr:from>
    <xdr:ext cx="534377" cy="259045"/>
    <xdr:sp macro="" textlink="">
      <xdr:nvSpPr>
        <xdr:cNvPr id="127" name="テキスト ボックス 126"/>
        <xdr:cNvSpPr txBox="1"/>
      </xdr:nvSpPr>
      <xdr:spPr>
        <a:xfrm>
          <a:off x="2641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88722</xdr:rowOff>
    </xdr:from>
    <xdr:to>
      <xdr:col>2</xdr:col>
      <xdr:colOff>638175</xdr:colOff>
      <xdr:row>55</xdr:row>
      <xdr:rowOff>96507</xdr:rowOff>
    </xdr:to>
    <xdr:cxnSp macro="">
      <xdr:nvCxnSpPr>
        <xdr:cNvPr id="128" name="直線コネクタ 127"/>
        <xdr:cNvCxnSpPr/>
      </xdr:nvCxnSpPr>
      <xdr:spPr>
        <a:xfrm flipV="1">
          <a:off x="1130300" y="8832672"/>
          <a:ext cx="889000" cy="69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18936</xdr:rowOff>
    </xdr:from>
    <xdr:to>
      <xdr:col>3</xdr:col>
      <xdr:colOff>3175</xdr:colOff>
      <xdr:row>56</xdr:row>
      <xdr:rowOff>120536</xdr:rowOff>
    </xdr:to>
    <xdr:sp macro="" textlink="">
      <xdr:nvSpPr>
        <xdr:cNvPr id="129" name="フローチャート : 判断 128"/>
        <xdr:cNvSpPr/>
      </xdr:nvSpPr>
      <xdr:spPr>
        <a:xfrm>
          <a:off x="1968500" y="962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111663</xdr:rowOff>
    </xdr:from>
    <xdr:ext cx="534377" cy="259045"/>
    <xdr:sp macro="" textlink="">
      <xdr:nvSpPr>
        <xdr:cNvPr id="130" name="テキスト ボックス 129"/>
        <xdr:cNvSpPr txBox="1"/>
      </xdr:nvSpPr>
      <xdr:spPr>
        <a:xfrm>
          <a:off x="1752111" y="97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15367</xdr:rowOff>
    </xdr:from>
    <xdr:to>
      <xdr:col>1</xdr:col>
      <xdr:colOff>485775</xdr:colOff>
      <xdr:row>57</xdr:row>
      <xdr:rowOff>116967</xdr:rowOff>
    </xdr:to>
    <xdr:sp macro="" textlink="">
      <xdr:nvSpPr>
        <xdr:cNvPr id="131" name="フローチャート : 判断 130"/>
        <xdr:cNvSpPr/>
      </xdr:nvSpPr>
      <xdr:spPr>
        <a:xfrm>
          <a:off x="1079500" y="9788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108094</xdr:rowOff>
    </xdr:from>
    <xdr:ext cx="534377" cy="259045"/>
    <xdr:sp macro="" textlink="">
      <xdr:nvSpPr>
        <xdr:cNvPr id="132" name="テキスト ボックス 131"/>
        <xdr:cNvSpPr txBox="1"/>
      </xdr:nvSpPr>
      <xdr:spPr>
        <a:xfrm>
          <a:off x="863111" y="98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60668</xdr:rowOff>
    </xdr:from>
    <xdr:to>
      <xdr:col>6</xdr:col>
      <xdr:colOff>561975</xdr:colOff>
      <xdr:row>55</xdr:row>
      <xdr:rowOff>162268</xdr:rowOff>
    </xdr:to>
    <xdr:sp macro="" textlink="">
      <xdr:nvSpPr>
        <xdr:cNvPr id="138" name="円/楕円 137"/>
        <xdr:cNvSpPr/>
      </xdr:nvSpPr>
      <xdr:spPr>
        <a:xfrm>
          <a:off x="45847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83545</xdr:rowOff>
    </xdr:from>
    <xdr:ext cx="534377" cy="259045"/>
    <xdr:sp macro="" textlink="">
      <xdr:nvSpPr>
        <xdr:cNvPr id="139" name="総務費該当値テキスト"/>
        <xdr:cNvSpPr txBox="1"/>
      </xdr:nvSpPr>
      <xdr:spPr>
        <a:xfrm>
          <a:off x="4686300" y="93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106134</xdr:rowOff>
    </xdr:from>
    <xdr:to>
      <xdr:col>5</xdr:col>
      <xdr:colOff>409575</xdr:colOff>
      <xdr:row>56</xdr:row>
      <xdr:rowOff>36284</xdr:rowOff>
    </xdr:to>
    <xdr:sp macro="" textlink="">
      <xdr:nvSpPr>
        <xdr:cNvPr id="140" name="円/楕円 139"/>
        <xdr:cNvSpPr/>
      </xdr:nvSpPr>
      <xdr:spPr>
        <a:xfrm>
          <a:off x="3746500" y="9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52811</xdr:rowOff>
    </xdr:from>
    <xdr:ext cx="534377" cy="259045"/>
    <xdr:sp macro="" textlink="">
      <xdr:nvSpPr>
        <xdr:cNvPr id="141" name="テキスト ボックス 140"/>
        <xdr:cNvSpPr txBox="1"/>
      </xdr:nvSpPr>
      <xdr:spPr>
        <a:xfrm>
          <a:off x="3530111" y="93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21971</xdr:rowOff>
    </xdr:from>
    <xdr:to>
      <xdr:col>4</xdr:col>
      <xdr:colOff>206375</xdr:colOff>
      <xdr:row>53</xdr:row>
      <xdr:rowOff>123571</xdr:rowOff>
    </xdr:to>
    <xdr:sp macro="" textlink="">
      <xdr:nvSpPr>
        <xdr:cNvPr id="142" name="円/楕円 141"/>
        <xdr:cNvSpPr/>
      </xdr:nvSpPr>
      <xdr:spPr>
        <a:xfrm>
          <a:off x="2857500" y="91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140098</xdr:rowOff>
    </xdr:from>
    <xdr:ext cx="599010" cy="259045"/>
    <xdr:sp macro="" textlink="">
      <xdr:nvSpPr>
        <xdr:cNvPr id="143" name="テキスト ボックス 142"/>
        <xdr:cNvSpPr txBox="1"/>
      </xdr:nvSpPr>
      <xdr:spPr>
        <a:xfrm>
          <a:off x="2608794" y="888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108,770</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37922</xdr:rowOff>
    </xdr:from>
    <xdr:to>
      <xdr:col>3</xdr:col>
      <xdr:colOff>3175</xdr:colOff>
      <xdr:row>51</xdr:row>
      <xdr:rowOff>139522</xdr:rowOff>
    </xdr:to>
    <xdr:sp macro="" textlink="">
      <xdr:nvSpPr>
        <xdr:cNvPr id="144" name="円/楕円 143"/>
        <xdr:cNvSpPr/>
      </xdr:nvSpPr>
      <xdr:spPr>
        <a:xfrm>
          <a:off x="1968500" y="87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156049</xdr:rowOff>
    </xdr:from>
    <xdr:ext cx="599010" cy="259045"/>
    <xdr:sp macro="" textlink="">
      <xdr:nvSpPr>
        <xdr:cNvPr id="145" name="テキスト ボックス 144"/>
        <xdr:cNvSpPr txBox="1"/>
      </xdr:nvSpPr>
      <xdr:spPr>
        <a:xfrm>
          <a:off x="1719794" y="855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134,514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45707</xdr:rowOff>
    </xdr:from>
    <xdr:to>
      <xdr:col>1</xdr:col>
      <xdr:colOff>485775</xdr:colOff>
      <xdr:row>55</xdr:row>
      <xdr:rowOff>147307</xdr:rowOff>
    </xdr:to>
    <xdr:sp macro="" textlink="">
      <xdr:nvSpPr>
        <xdr:cNvPr id="146" name="円/楕円 145"/>
        <xdr:cNvSpPr/>
      </xdr:nvSpPr>
      <xdr:spPr>
        <a:xfrm>
          <a:off x="1079500" y="94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163834</xdr:rowOff>
    </xdr:from>
    <xdr:ext cx="534377" cy="259045"/>
    <xdr:sp macro="" textlink="">
      <xdr:nvSpPr>
        <xdr:cNvPr id="147" name="テキスト ボックス 146"/>
        <xdr:cNvSpPr txBox="1"/>
      </xdr:nvSpPr>
      <xdr:spPr>
        <a:xfrm>
          <a:off x="863111" y="92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2" name="直線コネクタ 171"/>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3"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4" name="直線コネクタ 173"/>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5"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6" name="直線コネクタ 175"/>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43802</xdr:rowOff>
    </xdr:from>
    <xdr:to>
      <xdr:col>6</xdr:col>
      <xdr:colOff>511175</xdr:colOff>
      <xdr:row>75</xdr:row>
      <xdr:rowOff>12084</xdr:rowOff>
    </xdr:to>
    <xdr:cxnSp macro="">
      <xdr:nvCxnSpPr>
        <xdr:cNvPr id="177" name="直線コネクタ 176"/>
        <xdr:cNvCxnSpPr/>
      </xdr:nvCxnSpPr>
      <xdr:spPr>
        <a:xfrm>
          <a:off x="3797300" y="12731102"/>
          <a:ext cx="838200" cy="1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78"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79" name="フローチャート : 判断 178"/>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43802</xdr:rowOff>
    </xdr:from>
    <xdr:to>
      <xdr:col>5</xdr:col>
      <xdr:colOff>358775</xdr:colOff>
      <xdr:row>75</xdr:row>
      <xdr:rowOff>118897</xdr:rowOff>
    </xdr:to>
    <xdr:cxnSp macro="">
      <xdr:nvCxnSpPr>
        <xdr:cNvPr id="180" name="直線コネクタ 179"/>
        <xdr:cNvCxnSpPr/>
      </xdr:nvCxnSpPr>
      <xdr:spPr>
        <a:xfrm flipV="1">
          <a:off x="2908300" y="12731102"/>
          <a:ext cx="889000" cy="2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1" name="フローチャート : 判断 180"/>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2" name="テキスト ボックス 181"/>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118897</xdr:rowOff>
    </xdr:from>
    <xdr:to>
      <xdr:col>4</xdr:col>
      <xdr:colOff>155575</xdr:colOff>
      <xdr:row>76</xdr:row>
      <xdr:rowOff>22713</xdr:rowOff>
    </xdr:to>
    <xdr:cxnSp macro="">
      <xdr:nvCxnSpPr>
        <xdr:cNvPr id="183" name="直線コネクタ 182"/>
        <xdr:cNvCxnSpPr/>
      </xdr:nvCxnSpPr>
      <xdr:spPr>
        <a:xfrm flipV="1">
          <a:off x="2019300" y="12977647"/>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4" name="フローチャート : 判断 183"/>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5" name="テキスト ボックス 184"/>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106153</xdr:rowOff>
    </xdr:from>
    <xdr:to>
      <xdr:col>2</xdr:col>
      <xdr:colOff>638175</xdr:colOff>
      <xdr:row>76</xdr:row>
      <xdr:rowOff>22713</xdr:rowOff>
    </xdr:to>
    <xdr:cxnSp macro="">
      <xdr:nvCxnSpPr>
        <xdr:cNvPr id="186" name="直線コネクタ 185"/>
        <xdr:cNvCxnSpPr/>
      </xdr:nvCxnSpPr>
      <xdr:spPr>
        <a:xfrm>
          <a:off x="1130300" y="12964903"/>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7" name="フローチャート : 判断 186"/>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88" name="テキスト ボックス 187"/>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89" name="フローチャート : 判断 188"/>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0" name="テキスト ボックス 189"/>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132734</xdr:rowOff>
    </xdr:from>
    <xdr:to>
      <xdr:col>6</xdr:col>
      <xdr:colOff>561975</xdr:colOff>
      <xdr:row>75</xdr:row>
      <xdr:rowOff>62884</xdr:rowOff>
    </xdr:to>
    <xdr:sp macro="" textlink="">
      <xdr:nvSpPr>
        <xdr:cNvPr id="196" name="円/楕円 195"/>
        <xdr:cNvSpPr/>
      </xdr:nvSpPr>
      <xdr:spPr>
        <a:xfrm>
          <a:off x="4584700" y="128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155611</xdr:rowOff>
    </xdr:from>
    <xdr:ext cx="599010" cy="259045"/>
    <xdr:sp macro="" textlink="">
      <xdr:nvSpPr>
        <xdr:cNvPr id="197" name="民生費該当値テキスト"/>
        <xdr:cNvSpPr txBox="1"/>
      </xdr:nvSpPr>
      <xdr:spPr>
        <a:xfrm>
          <a:off x="4686300" y="1267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137,699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164452</xdr:rowOff>
    </xdr:from>
    <xdr:to>
      <xdr:col>5</xdr:col>
      <xdr:colOff>409575</xdr:colOff>
      <xdr:row>74</xdr:row>
      <xdr:rowOff>94602</xdr:rowOff>
    </xdr:to>
    <xdr:sp macro="" textlink="">
      <xdr:nvSpPr>
        <xdr:cNvPr id="198" name="円/楕円 197"/>
        <xdr:cNvSpPr/>
      </xdr:nvSpPr>
      <xdr:spPr>
        <a:xfrm>
          <a:off x="3746500" y="126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111129</xdr:rowOff>
    </xdr:from>
    <xdr:ext cx="599010" cy="259045"/>
    <xdr:sp macro="" textlink="">
      <xdr:nvSpPr>
        <xdr:cNvPr id="199" name="テキスト ボックス 198"/>
        <xdr:cNvSpPr txBox="1"/>
      </xdr:nvSpPr>
      <xdr:spPr>
        <a:xfrm>
          <a:off x="3497794" y="124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145,034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68097</xdr:rowOff>
    </xdr:from>
    <xdr:to>
      <xdr:col>4</xdr:col>
      <xdr:colOff>206375</xdr:colOff>
      <xdr:row>75</xdr:row>
      <xdr:rowOff>169698</xdr:rowOff>
    </xdr:to>
    <xdr:sp macro="" textlink="">
      <xdr:nvSpPr>
        <xdr:cNvPr id="200" name="円/楕円 199"/>
        <xdr:cNvSpPr/>
      </xdr:nvSpPr>
      <xdr:spPr>
        <a:xfrm>
          <a:off x="2857500" y="12926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160825</xdr:rowOff>
    </xdr:from>
    <xdr:ext cx="599010" cy="259045"/>
    <xdr:sp macro="" textlink="">
      <xdr:nvSpPr>
        <xdr:cNvPr id="201" name="テキスト ボックス 200"/>
        <xdr:cNvSpPr txBox="1"/>
      </xdr:nvSpPr>
      <xdr:spPr>
        <a:xfrm>
          <a:off x="2608794" y="130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132,092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143364</xdr:rowOff>
    </xdr:from>
    <xdr:to>
      <xdr:col>3</xdr:col>
      <xdr:colOff>3175</xdr:colOff>
      <xdr:row>76</xdr:row>
      <xdr:rowOff>73515</xdr:rowOff>
    </xdr:to>
    <xdr:sp macro="" textlink="">
      <xdr:nvSpPr>
        <xdr:cNvPr id="202" name="円/楕円 201"/>
        <xdr:cNvSpPr/>
      </xdr:nvSpPr>
      <xdr:spPr>
        <a:xfrm>
          <a:off x="1968500" y="13002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64640</xdr:rowOff>
    </xdr:from>
    <xdr:ext cx="599010" cy="259045"/>
    <xdr:sp macro="" textlink="">
      <xdr:nvSpPr>
        <xdr:cNvPr id="203" name="テキスト ボックス 202"/>
        <xdr:cNvSpPr txBox="1"/>
      </xdr:nvSpPr>
      <xdr:spPr>
        <a:xfrm>
          <a:off x="1719794" y="1309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55353</xdr:rowOff>
    </xdr:from>
    <xdr:to>
      <xdr:col>1</xdr:col>
      <xdr:colOff>485775</xdr:colOff>
      <xdr:row>75</xdr:row>
      <xdr:rowOff>156953</xdr:rowOff>
    </xdr:to>
    <xdr:sp macro="" textlink="">
      <xdr:nvSpPr>
        <xdr:cNvPr id="204" name="円/楕円 203"/>
        <xdr:cNvSpPr/>
      </xdr:nvSpPr>
      <xdr:spPr>
        <a:xfrm>
          <a:off x="1079500" y="129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2030</xdr:rowOff>
    </xdr:from>
    <xdr:ext cx="599010" cy="259045"/>
    <xdr:sp macro="" textlink="">
      <xdr:nvSpPr>
        <xdr:cNvPr id="205" name="テキスト ボックス 204"/>
        <xdr:cNvSpPr txBox="1"/>
      </xdr:nvSpPr>
      <xdr:spPr>
        <a:xfrm>
          <a:off x="830794" y="1268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0" name="直線コネクタ 229"/>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1"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2" name="直線コネクタ 231"/>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3"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4" name="直線コネクタ 233"/>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32810</xdr:rowOff>
    </xdr:from>
    <xdr:to>
      <xdr:col>6</xdr:col>
      <xdr:colOff>511175</xdr:colOff>
      <xdr:row>94</xdr:row>
      <xdr:rowOff>27896</xdr:rowOff>
    </xdr:to>
    <xdr:cxnSp macro="">
      <xdr:nvCxnSpPr>
        <xdr:cNvPr id="235" name="直線コネクタ 234"/>
        <xdr:cNvCxnSpPr/>
      </xdr:nvCxnSpPr>
      <xdr:spPr>
        <a:xfrm flipV="1">
          <a:off x="3797300" y="15634760"/>
          <a:ext cx="838200" cy="5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6"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7" name="フローチャート : 判断 236"/>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27896</xdr:rowOff>
    </xdr:from>
    <xdr:to>
      <xdr:col>5</xdr:col>
      <xdr:colOff>358775</xdr:colOff>
      <xdr:row>94</xdr:row>
      <xdr:rowOff>137413</xdr:rowOff>
    </xdr:to>
    <xdr:cxnSp macro="">
      <xdr:nvCxnSpPr>
        <xdr:cNvPr id="238" name="直線コネクタ 237"/>
        <xdr:cNvCxnSpPr/>
      </xdr:nvCxnSpPr>
      <xdr:spPr>
        <a:xfrm flipV="1">
          <a:off x="2908300" y="16144196"/>
          <a:ext cx="889000" cy="10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39" name="フローチャート : 判断 238"/>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0" name="テキスト ボックス 239"/>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137413</xdr:rowOff>
    </xdr:from>
    <xdr:to>
      <xdr:col>4</xdr:col>
      <xdr:colOff>155575</xdr:colOff>
      <xdr:row>95</xdr:row>
      <xdr:rowOff>16142</xdr:rowOff>
    </xdr:to>
    <xdr:cxnSp macro="">
      <xdr:nvCxnSpPr>
        <xdr:cNvPr id="241" name="直線コネクタ 240"/>
        <xdr:cNvCxnSpPr/>
      </xdr:nvCxnSpPr>
      <xdr:spPr>
        <a:xfrm flipV="1">
          <a:off x="2019300" y="16253713"/>
          <a:ext cx="8890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2" name="フローチャート : 判断 241"/>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3" name="テキスト ボックス 242"/>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16142</xdr:rowOff>
    </xdr:from>
    <xdr:to>
      <xdr:col>2</xdr:col>
      <xdr:colOff>638175</xdr:colOff>
      <xdr:row>95</xdr:row>
      <xdr:rowOff>48831</xdr:rowOff>
    </xdr:to>
    <xdr:cxnSp macro="">
      <xdr:nvCxnSpPr>
        <xdr:cNvPr id="244" name="直線コネクタ 243"/>
        <xdr:cNvCxnSpPr/>
      </xdr:nvCxnSpPr>
      <xdr:spPr>
        <a:xfrm flipV="1">
          <a:off x="1130300" y="1630389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5" name="フローチャート : 判断 244"/>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6" name="テキスト ボックス 245"/>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7" name="フローチャート : 判断 246"/>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48" name="テキスト ボックス 247"/>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153460</xdr:rowOff>
    </xdr:from>
    <xdr:to>
      <xdr:col>6</xdr:col>
      <xdr:colOff>561975</xdr:colOff>
      <xdr:row>91</xdr:row>
      <xdr:rowOff>83610</xdr:rowOff>
    </xdr:to>
    <xdr:sp macro="" textlink="">
      <xdr:nvSpPr>
        <xdr:cNvPr id="254" name="円/楕円 253"/>
        <xdr:cNvSpPr/>
      </xdr:nvSpPr>
      <xdr:spPr>
        <a:xfrm>
          <a:off x="4584700" y="155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106487</xdr:rowOff>
    </xdr:from>
    <xdr:ext cx="534377" cy="259045"/>
    <xdr:sp macro="" textlink="">
      <xdr:nvSpPr>
        <xdr:cNvPr id="255" name="衛生費該当値テキスト"/>
        <xdr:cNvSpPr txBox="1"/>
      </xdr:nvSpPr>
      <xdr:spPr>
        <a:xfrm>
          <a:off x="4686300" y="155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148546</xdr:rowOff>
    </xdr:from>
    <xdr:to>
      <xdr:col>5</xdr:col>
      <xdr:colOff>409575</xdr:colOff>
      <xdr:row>94</xdr:row>
      <xdr:rowOff>78696</xdr:rowOff>
    </xdr:to>
    <xdr:sp macro="" textlink="">
      <xdr:nvSpPr>
        <xdr:cNvPr id="256" name="円/楕円 255"/>
        <xdr:cNvSpPr/>
      </xdr:nvSpPr>
      <xdr:spPr>
        <a:xfrm>
          <a:off x="3746500" y="160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95223</xdr:rowOff>
    </xdr:from>
    <xdr:ext cx="534377" cy="259045"/>
    <xdr:sp macro="" textlink="">
      <xdr:nvSpPr>
        <xdr:cNvPr id="257" name="テキスト ボックス 256"/>
        <xdr:cNvSpPr txBox="1"/>
      </xdr:nvSpPr>
      <xdr:spPr>
        <a:xfrm>
          <a:off x="3530111" y="158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86613</xdr:rowOff>
    </xdr:from>
    <xdr:to>
      <xdr:col>4</xdr:col>
      <xdr:colOff>206375</xdr:colOff>
      <xdr:row>95</xdr:row>
      <xdr:rowOff>16763</xdr:rowOff>
    </xdr:to>
    <xdr:sp macro="" textlink="">
      <xdr:nvSpPr>
        <xdr:cNvPr id="258" name="円/楕円 257"/>
        <xdr:cNvSpPr/>
      </xdr:nvSpPr>
      <xdr:spPr>
        <a:xfrm>
          <a:off x="2857500" y="162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33290</xdr:rowOff>
    </xdr:from>
    <xdr:ext cx="534377" cy="259045"/>
    <xdr:sp macro="" textlink="">
      <xdr:nvSpPr>
        <xdr:cNvPr id="259" name="テキスト ボックス 258"/>
        <xdr:cNvSpPr txBox="1"/>
      </xdr:nvSpPr>
      <xdr:spPr>
        <a:xfrm>
          <a:off x="2641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136792</xdr:rowOff>
    </xdr:from>
    <xdr:to>
      <xdr:col>3</xdr:col>
      <xdr:colOff>3175</xdr:colOff>
      <xdr:row>95</xdr:row>
      <xdr:rowOff>66942</xdr:rowOff>
    </xdr:to>
    <xdr:sp macro="" textlink="">
      <xdr:nvSpPr>
        <xdr:cNvPr id="260" name="円/楕円 259"/>
        <xdr:cNvSpPr/>
      </xdr:nvSpPr>
      <xdr:spPr>
        <a:xfrm>
          <a:off x="1968500" y="162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83469</xdr:rowOff>
    </xdr:from>
    <xdr:ext cx="534377" cy="259045"/>
    <xdr:sp macro="" textlink="">
      <xdr:nvSpPr>
        <xdr:cNvPr id="261" name="テキスト ボックス 260"/>
        <xdr:cNvSpPr txBox="1"/>
      </xdr:nvSpPr>
      <xdr:spPr>
        <a:xfrm>
          <a:off x="1752111" y="16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169481</xdr:rowOff>
    </xdr:from>
    <xdr:to>
      <xdr:col>1</xdr:col>
      <xdr:colOff>485775</xdr:colOff>
      <xdr:row>95</xdr:row>
      <xdr:rowOff>99631</xdr:rowOff>
    </xdr:to>
    <xdr:sp macro="" textlink="">
      <xdr:nvSpPr>
        <xdr:cNvPr id="262" name="円/楕円 261"/>
        <xdr:cNvSpPr/>
      </xdr:nvSpPr>
      <xdr:spPr>
        <a:xfrm>
          <a:off x="1079500" y="162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116158</xdr:rowOff>
    </xdr:from>
    <xdr:ext cx="534377" cy="259045"/>
    <xdr:sp macro="" textlink="">
      <xdr:nvSpPr>
        <xdr:cNvPr id="263" name="テキスト ボックス 262"/>
        <xdr:cNvSpPr txBox="1"/>
      </xdr:nvSpPr>
      <xdr:spPr>
        <a:xfrm>
          <a:off x="863111" y="160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5" name="直線コネクタ 284"/>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88"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89" name="直線コネクタ 288"/>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25400</xdr:rowOff>
    </xdr:from>
    <xdr:to>
      <xdr:col>15</xdr:col>
      <xdr:colOff>180975</xdr:colOff>
      <xdr:row>38</xdr:row>
      <xdr:rowOff>67920</xdr:rowOff>
    </xdr:to>
    <xdr:cxnSp macro="">
      <xdr:nvCxnSpPr>
        <xdr:cNvPr id="290" name="直線コネクタ 289"/>
        <xdr:cNvCxnSpPr/>
      </xdr:nvCxnSpPr>
      <xdr:spPr>
        <a:xfrm>
          <a:off x="9639300" y="6540500"/>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1"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2" name="フローチャート : 判断 291"/>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25400</xdr:rowOff>
    </xdr:from>
    <xdr:to>
      <xdr:col>14</xdr:col>
      <xdr:colOff>28575</xdr:colOff>
      <xdr:row>38</xdr:row>
      <xdr:rowOff>75509</xdr:rowOff>
    </xdr:to>
    <xdr:cxnSp macro="">
      <xdr:nvCxnSpPr>
        <xdr:cNvPr id="293" name="直線コネクタ 292"/>
        <xdr:cNvCxnSpPr/>
      </xdr:nvCxnSpPr>
      <xdr:spPr>
        <a:xfrm flipV="1">
          <a:off x="8750300" y="6540500"/>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4" name="フローチャート : 判断 293"/>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5" name="テキスト ボックス 294"/>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75509</xdr:rowOff>
    </xdr:from>
    <xdr:to>
      <xdr:col>12</xdr:col>
      <xdr:colOff>511175</xdr:colOff>
      <xdr:row>38</xdr:row>
      <xdr:rowOff>84333</xdr:rowOff>
    </xdr:to>
    <xdr:cxnSp macro="">
      <xdr:nvCxnSpPr>
        <xdr:cNvPr id="296" name="直線コネクタ 295"/>
        <xdr:cNvCxnSpPr/>
      </xdr:nvCxnSpPr>
      <xdr:spPr>
        <a:xfrm flipV="1">
          <a:off x="7861300" y="6590609"/>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7" name="フローチャート : 判断 296"/>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298" name="テキスト ボックス 297"/>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65999</xdr:rowOff>
    </xdr:from>
    <xdr:to>
      <xdr:col>11</xdr:col>
      <xdr:colOff>307975</xdr:colOff>
      <xdr:row>38</xdr:row>
      <xdr:rowOff>84333</xdr:rowOff>
    </xdr:to>
    <xdr:cxnSp macro="">
      <xdr:nvCxnSpPr>
        <xdr:cNvPr id="299" name="直線コネクタ 298"/>
        <xdr:cNvCxnSpPr/>
      </xdr:nvCxnSpPr>
      <xdr:spPr>
        <a:xfrm>
          <a:off x="6972300" y="6581099"/>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0" name="フローチャート : 判断 299"/>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1" name="テキスト ボックス 300"/>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2" name="フローチャート : 判断 301"/>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3" name="テキスト ボックス 302"/>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17120</xdr:rowOff>
    </xdr:from>
    <xdr:to>
      <xdr:col>15</xdr:col>
      <xdr:colOff>231775</xdr:colOff>
      <xdr:row>38</xdr:row>
      <xdr:rowOff>118720</xdr:rowOff>
    </xdr:to>
    <xdr:sp macro="" textlink="">
      <xdr:nvSpPr>
        <xdr:cNvPr id="309" name="円/楕円 308"/>
        <xdr:cNvSpPr/>
      </xdr:nvSpPr>
      <xdr:spPr>
        <a:xfrm>
          <a:off x="104267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469744" cy="259045"/>
    <xdr:sp macro="" textlink="">
      <xdr:nvSpPr>
        <xdr:cNvPr id="310" name="労働費該当値テキスト"/>
        <xdr:cNvSpPr txBox="1"/>
      </xdr:nvSpPr>
      <xdr:spPr>
        <a:xfrm>
          <a:off x="10528300" y="650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146050</xdr:rowOff>
    </xdr:from>
    <xdr:to>
      <xdr:col>14</xdr:col>
      <xdr:colOff>79375</xdr:colOff>
      <xdr:row>38</xdr:row>
      <xdr:rowOff>76200</xdr:rowOff>
    </xdr:to>
    <xdr:sp macro="" textlink="">
      <xdr:nvSpPr>
        <xdr:cNvPr id="311" name="円/楕円 310"/>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92727</xdr:rowOff>
    </xdr:from>
    <xdr:ext cx="469744" cy="259045"/>
    <xdr:sp macro="" textlink="">
      <xdr:nvSpPr>
        <xdr:cNvPr id="312" name="テキスト ボックス 311"/>
        <xdr:cNvSpPr txBox="1"/>
      </xdr:nvSpPr>
      <xdr:spPr>
        <a:xfrm>
          <a:off x="9404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24709</xdr:rowOff>
    </xdr:from>
    <xdr:to>
      <xdr:col>12</xdr:col>
      <xdr:colOff>561975</xdr:colOff>
      <xdr:row>38</xdr:row>
      <xdr:rowOff>126309</xdr:rowOff>
    </xdr:to>
    <xdr:sp macro="" textlink="">
      <xdr:nvSpPr>
        <xdr:cNvPr id="313" name="円/楕円 312"/>
        <xdr:cNvSpPr/>
      </xdr:nvSpPr>
      <xdr:spPr>
        <a:xfrm>
          <a:off x="8699500" y="6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117436</xdr:rowOff>
    </xdr:from>
    <xdr:ext cx="469744" cy="259045"/>
    <xdr:sp macro="" textlink="">
      <xdr:nvSpPr>
        <xdr:cNvPr id="314" name="テキスト ボックス 313"/>
        <xdr:cNvSpPr txBox="1"/>
      </xdr:nvSpPr>
      <xdr:spPr>
        <a:xfrm>
          <a:off x="8515427"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33533</xdr:rowOff>
    </xdr:from>
    <xdr:to>
      <xdr:col>11</xdr:col>
      <xdr:colOff>358775</xdr:colOff>
      <xdr:row>38</xdr:row>
      <xdr:rowOff>135133</xdr:rowOff>
    </xdr:to>
    <xdr:sp macro="" textlink="">
      <xdr:nvSpPr>
        <xdr:cNvPr id="315" name="円/楕円 314"/>
        <xdr:cNvSpPr/>
      </xdr:nvSpPr>
      <xdr:spPr>
        <a:xfrm>
          <a:off x="7810500" y="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126260</xdr:rowOff>
    </xdr:from>
    <xdr:ext cx="469744" cy="259045"/>
    <xdr:sp macro="" textlink="">
      <xdr:nvSpPr>
        <xdr:cNvPr id="316" name="テキスト ボックス 315"/>
        <xdr:cNvSpPr txBox="1"/>
      </xdr:nvSpPr>
      <xdr:spPr>
        <a:xfrm>
          <a:off x="7626427" y="66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15199</xdr:rowOff>
    </xdr:from>
    <xdr:to>
      <xdr:col>10</xdr:col>
      <xdr:colOff>155575</xdr:colOff>
      <xdr:row>38</xdr:row>
      <xdr:rowOff>116799</xdr:rowOff>
    </xdr:to>
    <xdr:sp macro="" textlink="">
      <xdr:nvSpPr>
        <xdr:cNvPr id="317" name="円/楕円 316"/>
        <xdr:cNvSpPr/>
      </xdr:nvSpPr>
      <xdr:spPr>
        <a:xfrm>
          <a:off x="6921500" y="65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107926</xdr:rowOff>
    </xdr:from>
    <xdr:ext cx="469744" cy="259045"/>
    <xdr:sp macro="" textlink="">
      <xdr:nvSpPr>
        <xdr:cNvPr id="318" name="テキスト ボックス 317"/>
        <xdr:cNvSpPr txBox="1"/>
      </xdr:nvSpPr>
      <xdr:spPr>
        <a:xfrm>
          <a:off x="6737427" y="66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2" name="直線コネクタ 341"/>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3"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4" name="直線コネクタ 343"/>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5"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6" name="直線コネクタ 345"/>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77178</xdr:rowOff>
    </xdr:from>
    <xdr:to>
      <xdr:col>15</xdr:col>
      <xdr:colOff>180975</xdr:colOff>
      <xdr:row>54</xdr:row>
      <xdr:rowOff>126822</xdr:rowOff>
    </xdr:to>
    <xdr:cxnSp macro="">
      <xdr:nvCxnSpPr>
        <xdr:cNvPr id="347" name="直線コネクタ 346"/>
        <xdr:cNvCxnSpPr/>
      </xdr:nvCxnSpPr>
      <xdr:spPr>
        <a:xfrm>
          <a:off x="9639300" y="9335478"/>
          <a:ext cx="838200" cy="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48"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49" name="フローチャート : 判断 348"/>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77178</xdr:rowOff>
    </xdr:from>
    <xdr:to>
      <xdr:col>14</xdr:col>
      <xdr:colOff>28575</xdr:colOff>
      <xdr:row>56</xdr:row>
      <xdr:rowOff>23343</xdr:rowOff>
    </xdr:to>
    <xdr:cxnSp macro="">
      <xdr:nvCxnSpPr>
        <xdr:cNvPr id="350" name="直線コネクタ 349"/>
        <xdr:cNvCxnSpPr/>
      </xdr:nvCxnSpPr>
      <xdr:spPr>
        <a:xfrm flipV="1">
          <a:off x="8750300" y="9335478"/>
          <a:ext cx="889000" cy="28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1" name="フローチャート : 判断 350"/>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2" name="テキスト ボックス 351"/>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110439</xdr:rowOff>
    </xdr:from>
    <xdr:to>
      <xdr:col>12</xdr:col>
      <xdr:colOff>511175</xdr:colOff>
      <xdr:row>56</xdr:row>
      <xdr:rowOff>23343</xdr:rowOff>
    </xdr:to>
    <xdr:cxnSp macro="">
      <xdr:nvCxnSpPr>
        <xdr:cNvPr id="353" name="直線コネクタ 352"/>
        <xdr:cNvCxnSpPr/>
      </xdr:nvCxnSpPr>
      <xdr:spPr>
        <a:xfrm>
          <a:off x="7861300" y="9540189"/>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4" name="フローチャート : 判断 353"/>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5" name="テキスト ボックス 354"/>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148158</xdr:rowOff>
    </xdr:from>
    <xdr:to>
      <xdr:col>11</xdr:col>
      <xdr:colOff>307975</xdr:colOff>
      <xdr:row>55</xdr:row>
      <xdr:rowOff>110439</xdr:rowOff>
    </xdr:to>
    <xdr:cxnSp macro="">
      <xdr:nvCxnSpPr>
        <xdr:cNvPr id="356" name="直線コネクタ 355"/>
        <xdr:cNvCxnSpPr/>
      </xdr:nvCxnSpPr>
      <xdr:spPr>
        <a:xfrm>
          <a:off x="6972300" y="9406458"/>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7" name="フローチャート : 判断 356"/>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58" name="テキスト ボックス 357"/>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59" name="フローチャート : 判断 358"/>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0" name="テキスト ボックス 359"/>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76022</xdr:rowOff>
    </xdr:from>
    <xdr:to>
      <xdr:col>15</xdr:col>
      <xdr:colOff>231775</xdr:colOff>
      <xdr:row>55</xdr:row>
      <xdr:rowOff>6172</xdr:rowOff>
    </xdr:to>
    <xdr:sp macro="" textlink="">
      <xdr:nvSpPr>
        <xdr:cNvPr id="366" name="円/楕円 365"/>
        <xdr:cNvSpPr/>
      </xdr:nvSpPr>
      <xdr:spPr>
        <a:xfrm>
          <a:off x="10426700" y="93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98899</xdr:rowOff>
    </xdr:from>
    <xdr:ext cx="534377" cy="259045"/>
    <xdr:sp macro="" textlink="">
      <xdr:nvSpPr>
        <xdr:cNvPr id="367" name="農林水産業費該当値テキスト"/>
        <xdr:cNvSpPr txBox="1"/>
      </xdr:nvSpPr>
      <xdr:spPr>
        <a:xfrm>
          <a:off x="10528300" y="91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26378</xdr:rowOff>
    </xdr:from>
    <xdr:to>
      <xdr:col>14</xdr:col>
      <xdr:colOff>79375</xdr:colOff>
      <xdr:row>54</xdr:row>
      <xdr:rowOff>127978</xdr:rowOff>
    </xdr:to>
    <xdr:sp macro="" textlink="">
      <xdr:nvSpPr>
        <xdr:cNvPr id="368" name="円/楕円 367"/>
        <xdr:cNvSpPr/>
      </xdr:nvSpPr>
      <xdr:spPr>
        <a:xfrm>
          <a:off x="9588500" y="92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144505</xdr:rowOff>
    </xdr:from>
    <xdr:ext cx="534377" cy="259045"/>
    <xdr:sp macro="" textlink="">
      <xdr:nvSpPr>
        <xdr:cNvPr id="369" name="テキスト ボックス 368"/>
        <xdr:cNvSpPr txBox="1"/>
      </xdr:nvSpPr>
      <xdr:spPr>
        <a:xfrm>
          <a:off x="9372111" y="905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143993</xdr:rowOff>
    </xdr:from>
    <xdr:to>
      <xdr:col>12</xdr:col>
      <xdr:colOff>561975</xdr:colOff>
      <xdr:row>56</xdr:row>
      <xdr:rowOff>74143</xdr:rowOff>
    </xdr:to>
    <xdr:sp macro="" textlink="">
      <xdr:nvSpPr>
        <xdr:cNvPr id="370" name="円/楕円 369"/>
        <xdr:cNvSpPr/>
      </xdr:nvSpPr>
      <xdr:spPr>
        <a:xfrm>
          <a:off x="8699500" y="95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90670</xdr:rowOff>
    </xdr:from>
    <xdr:ext cx="534377" cy="259045"/>
    <xdr:sp macro="" textlink="">
      <xdr:nvSpPr>
        <xdr:cNvPr id="371" name="テキスト ボックス 370"/>
        <xdr:cNvSpPr txBox="1"/>
      </xdr:nvSpPr>
      <xdr:spPr>
        <a:xfrm>
          <a:off x="8483111" y="934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59639</xdr:rowOff>
    </xdr:from>
    <xdr:to>
      <xdr:col>11</xdr:col>
      <xdr:colOff>358775</xdr:colOff>
      <xdr:row>55</xdr:row>
      <xdr:rowOff>161239</xdr:rowOff>
    </xdr:to>
    <xdr:sp macro="" textlink="">
      <xdr:nvSpPr>
        <xdr:cNvPr id="372" name="円/楕円 371"/>
        <xdr:cNvSpPr/>
      </xdr:nvSpPr>
      <xdr:spPr>
        <a:xfrm>
          <a:off x="7810500" y="94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6316</xdr:rowOff>
    </xdr:from>
    <xdr:ext cx="534377" cy="259045"/>
    <xdr:sp macro="" textlink="">
      <xdr:nvSpPr>
        <xdr:cNvPr id="373" name="テキスト ボックス 372"/>
        <xdr:cNvSpPr txBox="1"/>
      </xdr:nvSpPr>
      <xdr:spPr>
        <a:xfrm>
          <a:off x="7594111" y="926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97358</xdr:rowOff>
    </xdr:from>
    <xdr:to>
      <xdr:col>10</xdr:col>
      <xdr:colOff>155575</xdr:colOff>
      <xdr:row>55</xdr:row>
      <xdr:rowOff>27508</xdr:rowOff>
    </xdr:to>
    <xdr:sp macro="" textlink="">
      <xdr:nvSpPr>
        <xdr:cNvPr id="374" name="円/楕円 373"/>
        <xdr:cNvSpPr/>
      </xdr:nvSpPr>
      <xdr:spPr>
        <a:xfrm>
          <a:off x="6921500" y="93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44035</xdr:rowOff>
    </xdr:from>
    <xdr:ext cx="534377" cy="259045"/>
    <xdr:sp macro="" textlink="">
      <xdr:nvSpPr>
        <xdr:cNvPr id="375" name="テキスト ボックス 374"/>
        <xdr:cNvSpPr txBox="1"/>
      </xdr:nvSpPr>
      <xdr:spPr>
        <a:xfrm>
          <a:off x="6705111" y="91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7" name="直線コネクタ 396"/>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398"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399" name="直線コネクタ 398"/>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0"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1" name="直線コネクタ 400"/>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33195</xdr:rowOff>
    </xdr:from>
    <xdr:to>
      <xdr:col>15</xdr:col>
      <xdr:colOff>180975</xdr:colOff>
      <xdr:row>76</xdr:row>
      <xdr:rowOff>115560</xdr:rowOff>
    </xdr:to>
    <xdr:cxnSp macro="">
      <xdr:nvCxnSpPr>
        <xdr:cNvPr id="402" name="直線コネクタ 401"/>
        <xdr:cNvCxnSpPr/>
      </xdr:nvCxnSpPr>
      <xdr:spPr>
        <a:xfrm flipV="1">
          <a:off x="9639300" y="13063395"/>
          <a:ext cx="8382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3"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4" name="フローチャート : 判断 403"/>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21879</xdr:rowOff>
    </xdr:from>
    <xdr:to>
      <xdr:col>14</xdr:col>
      <xdr:colOff>28575</xdr:colOff>
      <xdr:row>76</xdr:row>
      <xdr:rowOff>115560</xdr:rowOff>
    </xdr:to>
    <xdr:cxnSp macro="">
      <xdr:nvCxnSpPr>
        <xdr:cNvPr id="405" name="直線コネクタ 404"/>
        <xdr:cNvCxnSpPr/>
      </xdr:nvCxnSpPr>
      <xdr:spPr>
        <a:xfrm>
          <a:off x="8750300" y="12880629"/>
          <a:ext cx="889000" cy="26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6" name="フローチャート : 判断 405"/>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7" name="テキスト ボックス 406"/>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21879</xdr:rowOff>
    </xdr:from>
    <xdr:to>
      <xdr:col>12</xdr:col>
      <xdr:colOff>511175</xdr:colOff>
      <xdr:row>76</xdr:row>
      <xdr:rowOff>53701</xdr:rowOff>
    </xdr:to>
    <xdr:cxnSp macro="">
      <xdr:nvCxnSpPr>
        <xdr:cNvPr id="408" name="直線コネクタ 407"/>
        <xdr:cNvCxnSpPr/>
      </xdr:nvCxnSpPr>
      <xdr:spPr>
        <a:xfrm flipV="1">
          <a:off x="7861300" y="12880629"/>
          <a:ext cx="889000" cy="2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09" name="フローチャート : 判断 408"/>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0" name="テキスト ボックス 409"/>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53701</xdr:rowOff>
    </xdr:from>
    <xdr:to>
      <xdr:col>11</xdr:col>
      <xdr:colOff>307975</xdr:colOff>
      <xdr:row>76</xdr:row>
      <xdr:rowOff>108291</xdr:rowOff>
    </xdr:to>
    <xdr:cxnSp macro="">
      <xdr:nvCxnSpPr>
        <xdr:cNvPr id="411" name="直線コネクタ 410"/>
        <xdr:cNvCxnSpPr/>
      </xdr:nvCxnSpPr>
      <xdr:spPr>
        <a:xfrm flipV="1">
          <a:off x="6972300" y="13083901"/>
          <a:ext cx="889000" cy="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2" name="フローチャート : 判断 411"/>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3" name="テキスト ボックス 412"/>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4" name="フローチャート : 判断 413"/>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5" name="テキスト ボックス 414"/>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153845</xdr:rowOff>
    </xdr:from>
    <xdr:to>
      <xdr:col>15</xdr:col>
      <xdr:colOff>231775</xdr:colOff>
      <xdr:row>76</xdr:row>
      <xdr:rowOff>83995</xdr:rowOff>
    </xdr:to>
    <xdr:sp macro="" textlink="">
      <xdr:nvSpPr>
        <xdr:cNvPr id="421" name="円/楕円 420"/>
        <xdr:cNvSpPr/>
      </xdr:nvSpPr>
      <xdr:spPr>
        <a:xfrm>
          <a:off x="10426700" y="130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5272</xdr:rowOff>
    </xdr:from>
    <xdr:ext cx="534377" cy="259045"/>
    <xdr:sp macro="" textlink="">
      <xdr:nvSpPr>
        <xdr:cNvPr id="422" name="商工費該当値テキスト"/>
        <xdr:cNvSpPr txBox="1"/>
      </xdr:nvSpPr>
      <xdr:spPr>
        <a:xfrm>
          <a:off x="10528300" y="128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64760</xdr:rowOff>
    </xdr:from>
    <xdr:to>
      <xdr:col>14</xdr:col>
      <xdr:colOff>79375</xdr:colOff>
      <xdr:row>76</xdr:row>
      <xdr:rowOff>166360</xdr:rowOff>
    </xdr:to>
    <xdr:sp macro="" textlink="">
      <xdr:nvSpPr>
        <xdr:cNvPr id="423" name="円/楕円 422"/>
        <xdr:cNvSpPr/>
      </xdr:nvSpPr>
      <xdr:spPr>
        <a:xfrm>
          <a:off x="95885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11437</xdr:rowOff>
    </xdr:from>
    <xdr:ext cx="534377" cy="259045"/>
    <xdr:sp macro="" textlink="">
      <xdr:nvSpPr>
        <xdr:cNvPr id="424" name="テキスト ボックス 423"/>
        <xdr:cNvSpPr txBox="1"/>
      </xdr:nvSpPr>
      <xdr:spPr>
        <a:xfrm>
          <a:off x="9372111" y="1287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142529</xdr:rowOff>
    </xdr:from>
    <xdr:to>
      <xdr:col>12</xdr:col>
      <xdr:colOff>561975</xdr:colOff>
      <xdr:row>75</xdr:row>
      <xdr:rowOff>72679</xdr:rowOff>
    </xdr:to>
    <xdr:sp macro="" textlink="">
      <xdr:nvSpPr>
        <xdr:cNvPr id="425" name="円/楕円 424"/>
        <xdr:cNvSpPr/>
      </xdr:nvSpPr>
      <xdr:spPr>
        <a:xfrm>
          <a:off x="8699500" y="128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89206</xdr:rowOff>
    </xdr:from>
    <xdr:ext cx="534377" cy="259045"/>
    <xdr:sp macro="" textlink="">
      <xdr:nvSpPr>
        <xdr:cNvPr id="426" name="テキスト ボックス 425"/>
        <xdr:cNvSpPr txBox="1"/>
      </xdr:nvSpPr>
      <xdr:spPr>
        <a:xfrm>
          <a:off x="8483111" y="126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2901</xdr:rowOff>
    </xdr:from>
    <xdr:to>
      <xdr:col>11</xdr:col>
      <xdr:colOff>358775</xdr:colOff>
      <xdr:row>76</xdr:row>
      <xdr:rowOff>104501</xdr:rowOff>
    </xdr:to>
    <xdr:sp macro="" textlink="">
      <xdr:nvSpPr>
        <xdr:cNvPr id="427" name="円/楕円 426"/>
        <xdr:cNvSpPr/>
      </xdr:nvSpPr>
      <xdr:spPr>
        <a:xfrm>
          <a:off x="7810500" y="130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121028</xdr:rowOff>
    </xdr:from>
    <xdr:ext cx="534377" cy="259045"/>
    <xdr:sp macro="" textlink="">
      <xdr:nvSpPr>
        <xdr:cNvPr id="428" name="テキスト ボックス 427"/>
        <xdr:cNvSpPr txBox="1"/>
      </xdr:nvSpPr>
      <xdr:spPr>
        <a:xfrm>
          <a:off x="7594111" y="128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57491</xdr:rowOff>
    </xdr:from>
    <xdr:to>
      <xdr:col>10</xdr:col>
      <xdr:colOff>155575</xdr:colOff>
      <xdr:row>76</xdr:row>
      <xdr:rowOff>159091</xdr:rowOff>
    </xdr:to>
    <xdr:sp macro="" textlink="">
      <xdr:nvSpPr>
        <xdr:cNvPr id="429" name="円/楕円 428"/>
        <xdr:cNvSpPr/>
      </xdr:nvSpPr>
      <xdr:spPr>
        <a:xfrm>
          <a:off x="6921500" y="130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4167</xdr:rowOff>
    </xdr:from>
    <xdr:ext cx="534377" cy="259045"/>
    <xdr:sp macro="" textlink="">
      <xdr:nvSpPr>
        <xdr:cNvPr id="430" name="テキスト ボックス 429"/>
        <xdr:cNvSpPr txBox="1"/>
      </xdr:nvSpPr>
      <xdr:spPr>
        <a:xfrm>
          <a:off x="6705111" y="1286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5" name="直線コネクタ 454"/>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6"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7" name="直線コネクタ 456"/>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58"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59" name="直線コネクタ 458"/>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62148</xdr:rowOff>
    </xdr:from>
    <xdr:to>
      <xdr:col>15</xdr:col>
      <xdr:colOff>180975</xdr:colOff>
      <xdr:row>94</xdr:row>
      <xdr:rowOff>139452</xdr:rowOff>
    </xdr:to>
    <xdr:cxnSp macro="">
      <xdr:nvCxnSpPr>
        <xdr:cNvPr id="460" name="直線コネクタ 459"/>
        <xdr:cNvCxnSpPr/>
      </xdr:nvCxnSpPr>
      <xdr:spPr>
        <a:xfrm flipV="1">
          <a:off x="9639300" y="16178448"/>
          <a:ext cx="838200" cy="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1"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2" name="フローチャート : 判断 461"/>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59804</xdr:rowOff>
    </xdr:from>
    <xdr:to>
      <xdr:col>14</xdr:col>
      <xdr:colOff>28575</xdr:colOff>
      <xdr:row>94</xdr:row>
      <xdr:rowOff>139452</xdr:rowOff>
    </xdr:to>
    <xdr:cxnSp macro="">
      <xdr:nvCxnSpPr>
        <xdr:cNvPr id="463" name="直線コネクタ 462"/>
        <xdr:cNvCxnSpPr/>
      </xdr:nvCxnSpPr>
      <xdr:spPr>
        <a:xfrm>
          <a:off x="8750300" y="16176104"/>
          <a:ext cx="8890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4" name="フローチャート : 判断 463"/>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5" name="テキスト ボックス 464"/>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59804</xdr:rowOff>
    </xdr:from>
    <xdr:to>
      <xdr:col>12</xdr:col>
      <xdr:colOff>511175</xdr:colOff>
      <xdr:row>94</xdr:row>
      <xdr:rowOff>91960</xdr:rowOff>
    </xdr:to>
    <xdr:cxnSp macro="">
      <xdr:nvCxnSpPr>
        <xdr:cNvPr id="466" name="直線コネクタ 465"/>
        <xdr:cNvCxnSpPr/>
      </xdr:nvCxnSpPr>
      <xdr:spPr>
        <a:xfrm flipV="1">
          <a:off x="7861300" y="1617610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7" name="フローチャート : 判断 466"/>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68" name="テキスト ボックス 467"/>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165284</xdr:rowOff>
    </xdr:from>
    <xdr:to>
      <xdr:col>11</xdr:col>
      <xdr:colOff>307975</xdr:colOff>
      <xdr:row>94</xdr:row>
      <xdr:rowOff>91960</xdr:rowOff>
    </xdr:to>
    <xdr:cxnSp macro="">
      <xdr:nvCxnSpPr>
        <xdr:cNvPr id="469" name="直線コネクタ 468"/>
        <xdr:cNvCxnSpPr/>
      </xdr:nvCxnSpPr>
      <xdr:spPr>
        <a:xfrm>
          <a:off x="6972300" y="16110134"/>
          <a:ext cx="889000" cy="9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0" name="フローチャート : 判断 469"/>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1" name="テキスト ボックス 470"/>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2" name="フローチャート : 判断 471"/>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3" name="テキスト ボックス 472"/>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11348</xdr:rowOff>
    </xdr:from>
    <xdr:to>
      <xdr:col>15</xdr:col>
      <xdr:colOff>231775</xdr:colOff>
      <xdr:row>94</xdr:row>
      <xdr:rowOff>112948</xdr:rowOff>
    </xdr:to>
    <xdr:sp macro="" textlink="">
      <xdr:nvSpPr>
        <xdr:cNvPr id="479" name="円/楕円 478"/>
        <xdr:cNvSpPr/>
      </xdr:nvSpPr>
      <xdr:spPr>
        <a:xfrm>
          <a:off x="10426700" y="161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34225</xdr:rowOff>
    </xdr:from>
    <xdr:ext cx="534377" cy="259045"/>
    <xdr:sp macro="" textlink="">
      <xdr:nvSpPr>
        <xdr:cNvPr id="480" name="土木費該当値テキスト"/>
        <xdr:cNvSpPr txBox="1"/>
      </xdr:nvSpPr>
      <xdr:spPr>
        <a:xfrm>
          <a:off x="10528300" y="15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88652</xdr:rowOff>
    </xdr:from>
    <xdr:to>
      <xdr:col>14</xdr:col>
      <xdr:colOff>79375</xdr:colOff>
      <xdr:row>95</xdr:row>
      <xdr:rowOff>18802</xdr:rowOff>
    </xdr:to>
    <xdr:sp macro="" textlink="">
      <xdr:nvSpPr>
        <xdr:cNvPr id="481" name="円/楕円 480"/>
        <xdr:cNvSpPr/>
      </xdr:nvSpPr>
      <xdr:spPr>
        <a:xfrm>
          <a:off x="9588500" y="162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35329</xdr:rowOff>
    </xdr:from>
    <xdr:ext cx="534377" cy="259045"/>
    <xdr:sp macro="" textlink="">
      <xdr:nvSpPr>
        <xdr:cNvPr id="482" name="テキスト ボックス 481"/>
        <xdr:cNvSpPr txBox="1"/>
      </xdr:nvSpPr>
      <xdr:spPr>
        <a:xfrm>
          <a:off x="9372111" y="159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9004</xdr:rowOff>
    </xdr:from>
    <xdr:to>
      <xdr:col>12</xdr:col>
      <xdr:colOff>561975</xdr:colOff>
      <xdr:row>94</xdr:row>
      <xdr:rowOff>110604</xdr:rowOff>
    </xdr:to>
    <xdr:sp macro="" textlink="">
      <xdr:nvSpPr>
        <xdr:cNvPr id="483" name="円/楕円 482"/>
        <xdr:cNvSpPr/>
      </xdr:nvSpPr>
      <xdr:spPr>
        <a:xfrm>
          <a:off x="8699500" y="16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127131</xdr:rowOff>
    </xdr:from>
    <xdr:ext cx="534377" cy="259045"/>
    <xdr:sp macro="" textlink="">
      <xdr:nvSpPr>
        <xdr:cNvPr id="484" name="テキスト ボックス 483"/>
        <xdr:cNvSpPr txBox="1"/>
      </xdr:nvSpPr>
      <xdr:spPr>
        <a:xfrm>
          <a:off x="8483111" y="159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41160</xdr:rowOff>
    </xdr:from>
    <xdr:to>
      <xdr:col>11</xdr:col>
      <xdr:colOff>358775</xdr:colOff>
      <xdr:row>94</xdr:row>
      <xdr:rowOff>142760</xdr:rowOff>
    </xdr:to>
    <xdr:sp macro="" textlink="">
      <xdr:nvSpPr>
        <xdr:cNvPr id="485" name="円/楕円 484"/>
        <xdr:cNvSpPr/>
      </xdr:nvSpPr>
      <xdr:spPr>
        <a:xfrm>
          <a:off x="7810500" y="16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159287</xdr:rowOff>
    </xdr:from>
    <xdr:ext cx="534377" cy="259045"/>
    <xdr:sp macro="" textlink="">
      <xdr:nvSpPr>
        <xdr:cNvPr id="486" name="テキスト ボックス 485"/>
        <xdr:cNvSpPr txBox="1"/>
      </xdr:nvSpPr>
      <xdr:spPr>
        <a:xfrm>
          <a:off x="7594111" y="159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114484</xdr:rowOff>
    </xdr:from>
    <xdr:to>
      <xdr:col>10</xdr:col>
      <xdr:colOff>155575</xdr:colOff>
      <xdr:row>94</xdr:row>
      <xdr:rowOff>44634</xdr:rowOff>
    </xdr:to>
    <xdr:sp macro="" textlink="">
      <xdr:nvSpPr>
        <xdr:cNvPr id="487" name="円/楕円 486"/>
        <xdr:cNvSpPr/>
      </xdr:nvSpPr>
      <xdr:spPr>
        <a:xfrm>
          <a:off x="6921500" y="160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61161</xdr:rowOff>
    </xdr:from>
    <xdr:ext cx="534377" cy="259045"/>
    <xdr:sp macro="" textlink="">
      <xdr:nvSpPr>
        <xdr:cNvPr id="488" name="テキスト ボックス 487"/>
        <xdr:cNvSpPr txBox="1"/>
      </xdr:nvSpPr>
      <xdr:spPr>
        <a:xfrm>
          <a:off x="6705111" y="158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3" name="直線コネクタ 512"/>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4"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5" name="直線コネクタ 514"/>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6"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7" name="直線コネクタ 516"/>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121793</xdr:rowOff>
    </xdr:from>
    <xdr:to>
      <xdr:col>23</xdr:col>
      <xdr:colOff>517525</xdr:colOff>
      <xdr:row>36</xdr:row>
      <xdr:rowOff>114630</xdr:rowOff>
    </xdr:to>
    <xdr:cxnSp macro="">
      <xdr:nvCxnSpPr>
        <xdr:cNvPr id="518" name="直線コネクタ 517"/>
        <xdr:cNvCxnSpPr/>
      </xdr:nvCxnSpPr>
      <xdr:spPr>
        <a:xfrm>
          <a:off x="15481300" y="5951093"/>
          <a:ext cx="838200" cy="3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19"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0" name="フローチャート : 判断 519"/>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121793</xdr:rowOff>
    </xdr:from>
    <xdr:to>
      <xdr:col>22</xdr:col>
      <xdr:colOff>365125</xdr:colOff>
      <xdr:row>36</xdr:row>
      <xdr:rowOff>87617</xdr:rowOff>
    </xdr:to>
    <xdr:cxnSp macro="">
      <xdr:nvCxnSpPr>
        <xdr:cNvPr id="521" name="直線コネクタ 520"/>
        <xdr:cNvCxnSpPr/>
      </xdr:nvCxnSpPr>
      <xdr:spPr>
        <a:xfrm flipV="1">
          <a:off x="14592300" y="5951093"/>
          <a:ext cx="889000" cy="3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2" name="フローチャート : 判断 521"/>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3" name="テキスト ボックス 522"/>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87617</xdr:rowOff>
    </xdr:from>
    <xdr:to>
      <xdr:col>21</xdr:col>
      <xdr:colOff>161925</xdr:colOff>
      <xdr:row>37</xdr:row>
      <xdr:rowOff>14275</xdr:rowOff>
    </xdr:to>
    <xdr:cxnSp macro="">
      <xdr:nvCxnSpPr>
        <xdr:cNvPr id="524" name="直線コネクタ 523"/>
        <xdr:cNvCxnSpPr/>
      </xdr:nvCxnSpPr>
      <xdr:spPr>
        <a:xfrm flipV="1">
          <a:off x="13703300" y="6259817"/>
          <a:ext cx="889000"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5" name="フローチャート : 判断 524"/>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6" name="テキスト ボックス 525"/>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85255</xdr:rowOff>
    </xdr:from>
    <xdr:to>
      <xdr:col>19</xdr:col>
      <xdr:colOff>644525</xdr:colOff>
      <xdr:row>37</xdr:row>
      <xdr:rowOff>14275</xdr:rowOff>
    </xdr:to>
    <xdr:cxnSp macro="">
      <xdr:nvCxnSpPr>
        <xdr:cNvPr id="527" name="直線コネクタ 526"/>
        <xdr:cNvCxnSpPr/>
      </xdr:nvCxnSpPr>
      <xdr:spPr>
        <a:xfrm>
          <a:off x="12814300" y="6257455"/>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28" name="フローチャート : 判断 527"/>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29" name="テキスト ボックス 528"/>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0" name="フローチャート : 判断 529"/>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46715</xdr:rowOff>
    </xdr:from>
    <xdr:ext cx="534377" cy="259045"/>
    <xdr:sp macro="" textlink="">
      <xdr:nvSpPr>
        <xdr:cNvPr id="531" name="テキスト ボックス 530"/>
        <xdr:cNvSpPr txBox="1"/>
      </xdr:nvSpPr>
      <xdr:spPr>
        <a:xfrm>
          <a:off x="12547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63830</xdr:rowOff>
    </xdr:from>
    <xdr:to>
      <xdr:col>23</xdr:col>
      <xdr:colOff>568325</xdr:colOff>
      <xdr:row>36</xdr:row>
      <xdr:rowOff>165430</xdr:rowOff>
    </xdr:to>
    <xdr:sp macro="" textlink="">
      <xdr:nvSpPr>
        <xdr:cNvPr id="537" name="円/楕円 536"/>
        <xdr:cNvSpPr/>
      </xdr:nvSpPr>
      <xdr:spPr>
        <a:xfrm>
          <a:off x="16268700" y="62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86707</xdr:rowOff>
    </xdr:from>
    <xdr:ext cx="534377" cy="259045"/>
    <xdr:sp macro="" textlink="">
      <xdr:nvSpPr>
        <xdr:cNvPr id="538" name="消防費該当値テキスト"/>
        <xdr:cNvSpPr txBox="1"/>
      </xdr:nvSpPr>
      <xdr:spPr>
        <a:xfrm>
          <a:off x="16370300" y="608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70993</xdr:rowOff>
    </xdr:from>
    <xdr:to>
      <xdr:col>22</xdr:col>
      <xdr:colOff>415925</xdr:colOff>
      <xdr:row>35</xdr:row>
      <xdr:rowOff>1143</xdr:rowOff>
    </xdr:to>
    <xdr:sp macro="" textlink="">
      <xdr:nvSpPr>
        <xdr:cNvPr id="539" name="円/楕円 538"/>
        <xdr:cNvSpPr/>
      </xdr:nvSpPr>
      <xdr:spPr>
        <a:xfrm>
          <a:off x="154305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17670</xdr:rowOff>
    </xdr:from>
    <xdr:ext cx="534377" cy="259045"/>
    <xdr:sp macro="" textlink="">
      <xdr:nvSpPr>
        <xdr:cNvPr id="540" name="テキスト ボックス 539"/>
        <xdr:cNvSpPr txBox="1"/>
      </xdr:nvSpPr>
      <xdr:spPr>
        <a:xfrm>
          <a:off x="15214111" y="56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36817</xdr:rowOff>
    </xdr:from>
    <xdr:to>
      <xdr:col>21</xdr:col>
      <xdr:colOff>212725</xdr:colOff>
      <xdr:row>36</xdr:row>
      <xdr:rowOff>138417</xdr:rowOff>
    </xdr:to>
    <xdr:sp macro="" textlink="">
      <xdr:nvSpPr>
        <xdr:cNvPr id="541" name="円/楕円 540"/>
        <xdr:cNvSpPr/>
      </xdr:nvSpPr>
      <xdr:spPr>
        <a:xfrm>
          <a:off x="14541500" y="62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154944</xdr:rowOff>
    </xdr:from>
    <xdr:ext cx="534377" cy="259045"/>
    <xdr:sp macro="" textlink="">
      <xdr:nvSpPr>
        <xdr:cNvPr id="542" name="テキスト ボックス 541"/>
        <xdr:cNvSpPr txBox="1"/>
      </xdr:nvSpPr>
      <xdr:spPr>
        <a:xfrm>
          <a:off x="14325111" y="59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134925</xdr:rowOff>
    </xdr:from>
    <xdr:to>
      <xdr:col>20</xdr:col>
      <xdr:colOff>9525</xdr:colOff>
      <xdr:row>37</xdr:row>
      <xdr:rowOff>65075</xdr:rowOff>
    </xdr:to>
    <xdr:sp macro="" textlink="">
      <xdr:nvSpPr>
        <xdr:cNvPr id="543" name="円/楕円 542"/>
        <xdr:cNvSpPr/>
      </xdr:nvSpPr>
      <xdr:spPr>
        <a:xfrm>
          <a:off x="13652500" y="63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81602</xdr:rowOff>
    </xdr:from>
    <xdr:ext cx="534377" cy="259045"/>
    <xdr:sp macro="" textlink="">
      <xdr:nvSpPr>
        <xdr:cNvPr id="544" name="テキスト ボックス 543"/>
        <xdr:cNvSpPr txBox="1"/>
      </xdr:nvSpPr>
      <xdr:spPr>
        <a:xfrm>
          <a:off x="13436111" y="6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34455</xdr:rowOff>
    </xdr:from>
    <xdr:to>
      <xdr:col>18</xdr:col>
      <xdr:colOff>492125</xdr:colOff>
      <xdr:row>36</xdr:row>
      <xdr:rowOff>136055</xdr:rowOff>
    </xdr:to>
    <xdr:sp macro="" textlink="">
      <xdr:nvSpPr>
        <xdr:cNvPr id="545" name="円/楕円 544"/>
        <xdr:cNvSpPr/>
      </xdr:nvSpPr>
      <xdr:spPr>
        <a:xfrm>
          <a:off x="12763500" y="62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152582</xdr:rowOff>
    </xdr:from>
    <xdr:ext cx="534377" cy="259045"/>
    <xdr:sp macro="" textlink="">
      <xdr:nvSpPr>
        <xdr:cNvPr id="546" name="テキスト ボックス 545"/>
        <xdr:cNvSpPr txBox="1"/>
      </xdr:nvSpPr>
      <xdr:spPr>
        <a:xfrm>
          <a:off x="12547111" y="59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1" name="直線コネクタ 570"/>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2"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3" name="直線コネクタ 572"/>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4"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5" name="直線コネクタ 574"/>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86779</xdr:rowOff>
    </xdr:from>
    <xdr:to>
      <xdr:col>23</xdr:col>
      <xdr:colOff>517525</xdr:colOff>
      <xdr:row>54</xdr:row>
      <xdr:rowOff>158636</xdr:rowOff>
    </xdr:to>
    <xdr:cxnSp macro="">
      <xdr:nvCxnSpPr>
        <xdr:cNvPr id="576" name="直線コネクタ 575"/>
        <xdr:cNvCxnSpPr/>
      </xdr:nvCxnSpPr>
      <xdr:spPr>
        <a:xfrm flipV="1">
          <a:off x="15481300" y="9345079"/>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7"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78" name="フローチャート : 判断 577"/>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81445</xdr:rowOff>
    </xdr:from>
    <xdr:to>
      <xdr:col>22</xdr:col>
      <xdr:colOff>365125</xdr:colOff>
      <xdr:row>54</xdr:row>
      <xdr:rowOff>158636</xdr:rowOff>
    </xdr:to>
    <xdr:cxnSp macro="">
      <xdr:nvCxnSpPr>
        <xdr:cNvPr id="579" name="直線コネクタ 578"/>
        <xdr:cNvCxnSpPr/>
      </xdr:nvCxnSpPr>
      <xdr:spPr>
        <a:xfrm>
          <a:off x="14592300" y="9339745"/>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0" name="フローチャート : 判断 579"/>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1" name="テキスト ボックス 580"/>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67881</xdr:rowOff>
    </xdr:from>
    <xdr:to>
      <xdr:col>21</xdr:col>
      <xdr:colOff>161925</xdr:colOff>
      <xdr:row>54</xdr:row>
      <xdr:rowOff>81445</xdr:rowOff>
    </xdr:to>
    <xdr:cxnSp macro="">
      <xdr:nvCxnSpPr>
        <xdr:cNvPr id="582" name="直線コネクタ 581"/>
        <xdr:cNvCxnSpPr/>
      </xdr:nvCxnSpPr>
      <xdr:spPr>
        <a:xfrm>
          <a:off x="13703300" y="9326181"/>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3" name="フローチャート : 判断 582"/>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4" name="テキスト ボックス 583"/>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67881</xdr:rowOff>
    </xdr:from>
    <xdr:to>
      <xdr:col>19</xdr:col>
      <xdr:colOff>644525</xdr:colOff>
      <xdr:row>55</xdr:row>
      <xdr:rowOff>3473</xdr:rowOff>
    </xdr:to>
    <xdr:cxnSp macro="">
      <xdr:nvCxnSpPr>
        <xdr:cNvPr id="585" name="直線コネクタ 584"/>
        <xdr:cNvCxnSpPr/>
      </xdr:nvCxnSpPr>
      <xdr:spPr>
        <a:xfrm flipV="1">
          <a:off x="12814300" y="9326181"/>
          <a:ext cx="889000" cy="1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6" name="フローチャート : 判断 585"/>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7" name="テキスト ボックス 586"/>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88" name="フローチャート : 判断 587"/>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89" name="テキスト ボックス 588"/>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35979</xdr:rowOff>
    </xdr:from>
    <xdr:to>
      <xdr:col>23</xdr:col>
      <xdr:colOff>568325</xdr:colOff>
      <xdr:row>54</xdr:row>
      <xdr:rowOff>137579</xdr:rowOff>
    </xdr:to>
    <xdr:sp macro="" textlink="">
      <xdr:nvSpPr>
        <xdr:cNvPr id="595" name="円/楕円 594"/>
        <xdr:cNvSpPr/>
      </xdr:nvSpPr>
      <xdr:spPr>
        <a:xfrm>
          <a:off x="16268700" y="92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58856</xdr:rowOff>
    </xdr:from>
    <xdr:ext cx="534377" cy="259045"/>
    <xdr:sp macro="" textlink="">
      <xdr:nvSpPr>
        <xdr:cNvPr id="596" name="教育費該当値テキスト"/>
        <xdr:cNvSpPr txBox="1"/>
      </xdr:nvSpPr>
      <xdr:spPr>
        <a:xfrm>
          <a:off x="16370300" y="91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62,778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107836</xdr:rowOff>
    </xdr:from>
    <xdr:to>
      <xdr:col>22</xdr:col>
      <xdr:colOff>415925</xdr:colOff>
      <xdr:row>55</xdr:row>
      <xdr:rowOff>37986</xdr:rowOff>
    </xdr:to>
    <xdr:sp macro="" textlink="">
      <xdr:nvSpPr>
        <xdr:cNvPr id="597" name="円/楕円 596"/>
        <xdr:cNvSpPr/>
      </xdr:nvSpPr>
      <xdr:spPr>
        <a:xfrm>
          <a:off x="15430500" y="93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54513</xdr:rowOff>
    </xdr:from>
    <xdr:ext cx="534377" cy="259045"/>
    <xdr:sp macro="" textlink="">
      <xdr:nvSpPr>
        <xdr:cNvPr id="598" name="テキスト ボックス 597"/>
        <xdr:cNvSpPr txBox="1"/>
      </xdr:nvSpPr>
      <xdr:spPr>
        <a:xfrm>
          <a:off x="15214111" y="91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30645</xdr:rowOff>
    </xdr:from>
    <xdr:to>
      <xdr:col>21</xdr:col>
      <xdr:colOff>212725</xdr:colOff>
      <xdr:row>54</xdr:row>
      <xdr:rowOff>132245</xdr:rowOff>
    </xdr:to>
    <xdr:sp macro="" textlink="">
      <xdr:nvSpPr>
        <xdr:cNvPr id="599" name="円/楕円 598"/>
        <xdr:cNvSpPr/>
      </xdr:nvSpPr>
      <xdr:spPr>
        <a:xfrm>
          <a:off x="14541500" y="92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148772</xdr:rowOff>
    </xdr:from>
    <xdr:ext cx="534377" cy="259045"/>
    <xdr:sp macro="" textlink="">
      <xdr:nvSpPr>
        <xdr:cNvPr id="600" name="テキスト ボックス 599"/>
        <xdr:cNvSpPr txBox="1"/>
      </xdr:nvSpPr>
      <xdr:spPr>
        <a:xfrm>
          <a:off x="14325111" y="90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17081</xdr:rowOff>
    </xdr:from>
    <xdr:to>
      <xdr:col>20</xdr:col>
      <xdr:colOff>9525</xdr:colOff>
      <xdr:row>54</xdr:row>
      <xdr:rowOff>118681</xdr:rowOff>
    </xdr:to>
    <xdr:sp macro="" textlink="">
      <xdr:nvSpPr>
        <xdr:cNvPr id="601" name="円/楕円 600"/>
        <xdr:cNvSpPr/>
      </xdr:nvSpPr>
      <xdr:spPr>
        <a:xfrm>
          <a:off x="13652500" y="92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135208</xdr:rowOff>
    </xdr:from>
    <xdr:ext cx="534377" cy="259045"/>
    <xdr:sp macro="" textlink="">
      <xdr:nvSpPr>
        <xdr:cNvPr id="602" name="テキスト ボックス 601"/>
        <xdr:cNvSpPr txBox="1"/>
      </xdr:nvSpPr>
      <xdr:spPr>
        <a:xfrm>
          <a:off x="13436111" y="90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124123</xdr:rowOff>
    </xdr:from>
    <xdr:to>
      <xdr:col>18</xdr:col>
      <xdr:colOff>492125</xdr:colOff>
      <xdr:row>55</xdr:row>
      <xdr:rowOff>54273</xdr:rowOff>
    </xdr:to>
    <xdr:sp macro="" textlink="">
      <xdr:nvSpPr>
        <xdr:cNvPr id="603" name="円/楕円 602"/>
        <xdr:cNvSpPr/>
      </xdr:nvSpPr>
      <xdr:spPr>
        <a:xfrm>
          <a:off x="12763500" y="93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70800</xdr:rowOff>
    </xdr:from>
    <xdr:ext cx="534377" cy="259045"/>
    <xdr:sp macro="" textlink="">
      <xdr:nvSpPr>
        <xdr:cNvPr id="604" name="テキスト ボックス 603"/>
        <xdr:cNvSpPr txBox="1"/>
      </xdr:nvSpPr>
      <xdr:spPr>
        <a:xfrm>
          <a:off x="12547111" y="91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28" name="直線コネクタ 627"/>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1"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2" name="直線コネクタ 631"/>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18923</xdr:rowOff>
    </xdr:from>
    <xdr:to>
      <xdr:col>23</xdr:col>
      <xdr:colOff>517525</xdr:colOff>
      <xdr:row>79</xdr:row>
      <xdr:rowOff>39839</xdr:rowOff>
    </xdr:to>
    <xdr:cxnSp macro="">
      <xdr:nvCxnSpPr>
        <xdr:cNvPr id="633" name="直線コネクタ 632"/>
        <xdr:cNvCxnSpPr/>
      </xdr:nvCxnSpPr>
      <xdr:spPr>
        <a:xfrm>
          <a:off x="15481300" y="13563473"/>
          <a:ext cx="8382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4"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5" name="フローチャート : 判断 634"/>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18923</xdr:rowOff>
    </xdr:from>
    <xdr:to>
      <xdr:col>22</xdr:col>
      <xdr:colOff>365125</xdr:colOff>
      <xdr:row>79</xdr:row>
      <xdr:rowOff>35001</xdr:rowOff>
    </xdr:to>
    <xdr:cxnSp macro="">
      <xdr:nvCxnSpPr>
        <xdr:cNvPr id="636" name="直線コネクタ 635"/>
        <xdr:cNvCxnSpPr/>
      </xdr:nvCxnSpPr>
      <xdr:spPr>
        <a:xfrm flipV="1">
          <a:off x="14592300" y="13563473"/>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7" name="フローチャート : 判断 636"/>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38" name="テキスト ボックス 637"/>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31459</xdr:rowOff>
    </xdr:from>
    <xdr:to>
      <xdr:col>21</xdr:col>
      <xdr:colOff>161925</xdr:colOff>
      <xdr:row>79</xdr:row>
      <xdr:rowOff>35001</xdr:rowOff>
    </xdr:to>
    <xdr:cxnSp macro="">
      <xdr:nvCxnSpPr>
        <xdr:cNvPr id="639" name="直線コネクタ 638"/>
        <xdr:cNvCxnSpPr/>
      </xdr:nvCxnSpPr>
      <xdr:spPr>
        <a:xfrm>
          <a:off x="13703300" y="13576009"/>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0" name="フローチャート : 判断 639"/>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1" name="テキスト ボックス 640"/>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30735</xdr:rowOff>
    </xdr:from>
    <xdr:to>
      <xdr:col>19</xdr:col>
      <xdr:colOff>644525</xdr:colOff>
      <xdr:row>79</xdr:row>
      <xdr:rowOff>31459</xdr:rowOff>
    </xdr:to>
    <xdr:cxnSp macro="">
      <xdr:nvCxnSpPr>
        <xdr:cNvPr id="642" name="直線コネクタ 641"/>
        <xdr:cNvCxnSpPr/>
      </xdr:nvCxnSpPr>
      <xdr:spPr>
        <a:xfrm>
          <a:off x="12814300" y="1357528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3" name="フローチャート : 判断 642"/>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4" name="テキスト ボックス 643"/>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5" name="フローチャート : 判断 644"/>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6" name="テキスト ボックス 645"/>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160489</xdr:rowOff>
    </xdr:from>
    <xdr:to>
      <xdr:col>23</xdr:col>
      <xdr:colOff>568325</xdr:colOff>
      <xdr:row>79</xdr:row>
      <xdr:rowOff>90639</xdr:rowOff>
    </xdr:to>
    <xdr:sp macro="" textlink="">
      <xdr:nvSpPr>
        <xdr:cNvPr id="652" name="円/楕円 651"/>
        <xdr:cNvSpPr/>
      </xdr:nvSpPr>
      <xdr:spPr>
        <a:xfrm>
          <a:off x="162687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3"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139573</xdr:rowOff>
    </xdr:from>
    <xdr:to>
      <xdr:col>22</xdr:col>
      <xdr:colOff>415925</xdr:colOff>
      <xdr:row>79</xdr:row>
      <xdr:rowOff>69723</xdr:rowOff>
    </xdr:to>
    <xdr:sp macro="" textlink="">
      <xdr:nvSpPr>
        <xdr:cNvPr id="654" name="円/楕円 653"/>
        <xdr:cNvSpPr/>
      </xdr:nvSpPr>
      <xdr:spPr>
        <a:xfrm>
          <a:off x="15430500" y="135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60850</xdr:rowOff>
    </xdr:from>
    <xdr:ext cx="378565" cy="259045"/>
    <xdr:sp macro="" textlink="">
      <xdr:nvSpPr>
        <xdr:cNvPr id="655" name="テキスト ボックス 654"/>
        <xdr:cNvSpPr txBox="1"/>
      </xdr:nvSpPr>
      <xdr:spPr>
        <a:xfrm>
          <a:off x="15292017" y="1360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155651</xdr:rowOff>
    </xdr:from>
    <xdr:to>
      <xdr:col>21</xdr:col>
      <xdr:colOff>212725</xdr:colOff>
      <xdr:row>79</xdr:row>
      <xdr:rowOff>85801</xdr:rowOff>
    </xdr:to>
    <xdr:sp macro="" textlink="">
      <xdr:nvSpPr>
        <xdr:cNvPr id="656" name="円/楕円 655"/>
        <xdr:cNvSpPr/>
      </xdr:nvSpPr>
      <xdr:spPr>
        <a:xfrm>
          <a:off x="14541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76928</xdr:rowOff>
    </xdr:from>
    <xdr:ext cx="378565" cy="259045"/>
    <xdr:sp macro="" textlink="">
      <xdr:nvSpPr>
        <xdr:cNvPr id="657" name="テキスト ボックス 656"/>
        <xdr:cNvSpPr txBox="1"/>
      </xdr:nvSpPr>
      <xdr:spPr>
        <a:xfrm>
          <a:off x="14403017" y="1362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152109</xdr:rowOff>
    </xdr:from>
    <xdr:to>
      <xdr:col>20</xdr:col>
      <xdr:colOff>9525</xdr:colOff>
      <xdr:row>79</xdr:row>
      <xdr:rowOff>82259</xdr:rowOff>
    </xdr:to>
    <xdr:sp macro="" textlink="">
      <xdr:nvSpPr>
        <xdr:cNvPr id="658" name="円/楕円 657"/>
        <xdr:cNvSpPr/>
      </xdr:nvSpPr>
      <xdr:spPr>
        <a:xfrm>
          <a:off x="13652500" y="135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73386</xdr:rowOff>
    </xdr:from>
    <xdr:ext cx="378565" cy="259045"/>
    <xdr:sp macro="" textlink="">
      <xdr:nvSpPr>
        <xdr:cNvPr id="659" name="テキスト ボックス 658"/>
        <xdr:cNvSpPr txBox="1"/>
      </xdr:nvSpPr>
      <xdr:spPr>
        <a:xfrm>
          <a:off x="13514017" y="1361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151385</xdr:rowOff>
    </xdr:from>
    <xdr:to>
      <xdr:col>18</xdr:col>
      <xdr:colOff>492125</xdr:colOff>
      <xdr:row>79</xdr:row>
      <xdr:rowOff>81535</xdr:rowOff>
    </xdr:to>
    <xdr:sp macro="" textlink="">
      <xdr:nvSpPr>
        <xdr:cNvPr id="660" name="円/楕円 659"/>
        <xdr:cNvSpPr/>
      </xdr:nvSpPr>
      <xdr:spPr>
        <a:xfrm>
          <a:off x="12763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72662</xdr:rowOff>
    </xdr:from>
    <xdr:ext cx="378565" cy="259045"/>
    <xdr:sp macro="" textlink="">
      <xdr:nvSpPr>
        <xdr:cNvPr id="661" name="テキスト ボックス 660"/>
        <xdr:cNvSpPr txBox="1"/>
      </xdr:nvSpPr>
      <xdr:spPr>
        <a:xfrm>
          <a:off x="12625017" y="1361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7" name="直線コネクタ 686"/>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88"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89" name="直線コネクタ 688"/>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0"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1" name="直線コネクタ 690"/>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153693</xdr:rowOff>
    </xdr:from>
    <xdr:to>
      <xdr:col>23</xdr:col>
      <xdr:colOff>517525</xdr:colOff>
      <xdr:row>90</xdr:row>
      <xdr:rowOff>166887</xdr:rowOff>
    </xdr:to>
    <xdr:cxnSp macro="">
      <xdr:nvCxnSpPr>
        <xdr:cNvPr id="692" name="直線コネクタ 691"/>
        <xdr:cNvCxnSpPr/>
      </xdr:nvCxnSpPr>
      <xdr:spPr>
        <a:xfrm flipV="1">
          <a:off x="15481300" y="15584193"/>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3"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4" name="フローチャート : 判断 693"/>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166887</xdr:rowOff>
    </xdr:from>
    <xdr:to>
      <xdr:col>22</xdr:col>
      <xdr:colOff>365125</xdr:colOff>
      <xdr:row>91</xdr:row>
      <xdr:rowOff>61568</xdr:rowOff>
    </xdr:to>
    <xdr:cxnSp macro="">
      <xdr:nvCxnSpPr>
        <xdr:cNvPr id="695" name="直線コネクタ 694"/>
        <xdr:cNvCxnSpPr/>
      </xdr:nvCxnSpPr>
      <xdr:spPr>
        <a:xfrm flipV="1">
          <a:off x="14592300" y="15597387"/>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6" name="フローチャート : 判断 695"/>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7" name="テキスト ボックス 696"/>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61568</xdr:rowOff>
    </xdr:from>
    <xdr:to>
      <xdr:col>21</xdr:col>
      <xdr:colOff>161925</xdr:colOff>
      <xdr:row>91</xdr:row>
      <xdr:rowOff>117591</xdr:rowOff>
    </xdr:to>
    <xdr:cxnSp macro="">
      <xdr:nvCxnSpPr>
        <xdr:cNvPr id="698" name="直線コネクタ 697"/>
        <xdr:cNvCxnSpPr/>
      </xdr:nvCxnSpPr>
      <xdr:spPr>
        <a:xfrm flipV="1">
          <a:off x="13703300" y="15663518"/>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99" name="フローチャート : 判断 698"/>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0" name="テキスト ボックス 699"/>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65698</xdr:rowOff>
    </xdr:from>
    <xdr:to>
      <xdr:col>19</xdr:col>
      <xdr:colOff>644525</xdr:colOff>
      <xdr:row>91</xdr:row>
      <xdr:rowOff>117591</xdr:rowOff>
    </xdr:to>
    <xdr:cxnSp macro="">
      <xdr:nvCxnSpPr>
        <xdr:cNvPr id="701" name="直線コネクタ 700"/>
        <xdr:cNvCxnSpPr/>
      </xdr:nvCxnSpPr>
      <xdr:spPr>
        <a:xfrm>
          <a:off x="12814300" y="15496198"/>
          <a:ext cx="889000" cy="2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2" name="フローチャート : 判断 701"/>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3" name="テキスト ボックス 702"/>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4" name="フローチャート : 判断 703"/>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5" name="テキスト ボックス 704"/>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102893</xdr:rowOff>
    </xdr:from>
    <xdr:to>
      <xdr:col>23</xdr:col>
      <xdr:colOff>568325</xdr:colOff>
      <xdr:row>91</xdr:row>
      <xdr:rowOff>33043</xdr:rowOff>
    </xdr:to>
    <xdr:sp macro="" textlink="">
      <xdr:nvSpPr>
        <xdr:cNvPr id="711" name="円/楕円 710"/>
        <xdr:cNvSpPr/>
      </xdr:nvSpPr>
      <xdr:spPr>
        <a:xfrm>
          <a:off x="16268700" y="155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125770</xdr:rowOff>
    </xdr:from>
    <xdr:ext cx="534377" cy="259045"/>
    <xdr:sp macro="" textlink="">
      <xdr:nvSpPr>
        <xdr:cNvPr id="712" name="公債費該当値テキスト"/>
        <xdr:cNvSpPr txBox="1"/>
      </xdr:nvSpPr>
      <xdr:spPr>
        <a:xfrm>
          <a:off x="16370300" y="153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91,143</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116087</xdr:rowOff>
    </xdr:from>
    <xdr:to>
      <xdr:col>22</xdr:col>
      <xdr:colOff>415925</xdr:colOff>
      <xdr:row>91</xdr:row>
      <xdr:rowOff>46237</xdr:rowOff>
    </xdr:to>
    <xdr:sp macro="" textlink="">
      <xdr:nvSpPr>
        <xdr:cNvPr id="713" name="円/楕円 712"/>
        <xdr:cNvSpPr/>
      </xdr:nvSpPr>
      <xdr:spPr>
        <a:xfrm>
          <a:off x="15430500" y="155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62764</xdr:rowOff>
    </xdr:from>
    <xdr:ext cx="534377" cy="259045"/>
    <xdr:sp macro="" textlink="">
      <xdr:nvSpPr>
        <xdr:cNvPr id="714" name="テキスト ボックス 713"/>
        <xdr:cNvSpPr txBox="1"/>
      </xdr:nvSpPr>
      <xdr:spPr>
        <a:xfrm>
          <a:off x="15214111" y="1532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10768</xdr:rowOff>
    </xdr:from>
    <xdr:to>
      <xdr:col>21</xdr:col>
      <xdr:colOff>212725</xdr:colOff>
      <xdr:row>91</xdr:row>
      <xdr:rowOff>112368</xdr:rowOff>
    </xdr:to>
    <xdr:sp macro="" textlink="">
      <xdr:nvSpPr>
        <xdr:cNvPr id="715" name="円/楕円 714"/>
        <xdr:cNvSpPr/>
      </xdr:nvSpPr>
      <xdr:spPr>
        <a:xfrm>
          <a:off x="14541500" y="156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128895</xdr:rowOff>
    </xdr:from>
    <xdr:ext cx="534377" cy="259045"/>
    <xdr:sp macro="" textlink="">
      <xdr:nvSpPr>
        <xdr:cNvPr id="716" name="テキスト ボックス 715"/>
        <xdr:cNvSpPr txBox="1"/>
      </xdr:nvSpPr>
      <xdr:spPr>
        <a:xfrm>
          <a:off x="14325111" y="153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66791</xdr:rowOff>
    </xdr:from>
    <xdr:to>
      <xdr:col>20</xdr:col>
      <xdr:colOff>9525</xdr:colOff>
      <xdr:row>91</xdr:row>
      <xdr:rowOff>168391</xdr:rowOff>
    </xdr:to>
    <xdr:sp macro="" textlink="">
      <xdr:nvSpPr>
        <xdr:cNvPr id="717" name="円/楕円 716"/>
        <xdr:cNvSpPr/>
      </xdr:nvSpPr>
      <xdr:spPr>
        <a:xfrm>
          <a:off x="13652500" y="156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13468</xdr:rowOff>
    </xdr:from>
    <xdr:ext cx="534377" cy="259045"/>
    <xdr:sp macro="" textlink="">
      <xdr:nvSpPr>
        <xdr:cNvPr id="718" name="テキスト ボックス 717"/>
        <xdr:cNvSpPr txBox="1"/>
      </xdr:nvSpPr>
      <xdr:spPr>
        <a:xfrm>
          <a:off x="13436111" y="1544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14898</xdr:rowOff>
    </xdr:from>
    <xdr:to>
      <xdr:col>18</xdr:col>
      <xdr:colOff>492125</xdr:colOff>
      <xdr:row>90</xdr:row>
      <xdr:rowOff>116498</xdr:rowOff>
    </xdr:to>
    <xdr:sp macro="" textlink="">
      <xdr:nvSpPr>
        <xdr:cNvPr id="719" name="円/楕円 718"/>
        <xdr:cNvSpPr/>
      </xdr:nvSpPr>
      <xdr:spPr>
        <a:xfrm>
          <a:off x="12763500" y="154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133025</xdr:rowOff>
    </xdr:from>
    <xdr:ext cx="534377" cy="259045"/>
    <xdr:sp macro="" textlink="">
      <xdr:nvSpPr>
        <xdr:cNvPr id="720" name="テキスト ボックス 719"/>
        <xdr:cNvSpPr txBox="1"/>
      </xdr:nvSpPr>
      <xdr:spPr>
        <a:xfrm>
          <a:off x="12547111" y="152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4" name="直線コネクタ 743"/>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5"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7"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48" name="直線コネクタ 747"/>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149416</xdr:rowOff>
    </xdr:from>
    <xdr:to>
      <xdr:col>32</xdr:col>
      <xdr:colOff>187325</xdr:colOff>
      <xdr:row>39</xdr:row>
      <xdr:rowOff>44450</xdr:rowOff>
    </xdr:to>
    <xdr:cxnSp macro="">
      <xdr:nvCxnSpPr>
        <xdr:cNvPr id="749" name="直線コネクタ 748"/>
        <xdr:cNvCxnSpPr/>
      </xdr:nvCxnSpPr>
      <xdr:spPr>
        <a:xfrm flipV="1">
          <a:off x="21323300" y="6664516"/>
          <a:ext cx="8382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100283</xdr:rowOff>
    </xdr:from>
    <xdr:ext cx="378565" cy="259045"/>
    <xdr:sp macro="" textlink="">
      <xdr:nvSpPr>
        <xdr:cNvPr id="750" name="諸支出金平均値テキスト"/>
        <xdr:cNvSpPr txBox="1"/>
      </xdr:nvSpPr>
      <xdr:spPr>
        <a:xfrm>
          <a:off x="22212300" y="6615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1" name="フローチャート : 判断 750"/>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3" name="フローチャート : 判断 752"/>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4" name="テキスト ボックス 753"/>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68263</xdr:rowOff>
    </xdr:from>
    <xdr:to>
      <xdr:col>29</xdr:col>
      <xdr:colOff>517525</xdr:colOff>
      <xdr:row>39</xdr:row>
      <xdr:rowOff>44450</xdr:rowOff>
    </xdr:to>
    <xdr:cxnSp macro="">
      <xdr:nvCxnSpPr>
        <xdr:cNvPr id="755" name="直線コネクタ 754"/>
        <xdr:cNvCxnSpPr/>
      </xdr:nvCxnSpPr>
      <xdr:spPr>
        <a:xfrm>
          <a:off x="19545300" y="6583363"/>
          <a:ext cx="889000" cy="1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6" name="フローチャート : 判断 755"/>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7" name="テキスト ボックス 756"/>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68263</xdr:rowOff>
    </xdr:from>
    <xdr:to>
      <xdr:col>28</xdr:col>
      <xdr:colOff>314325</xdr:colOff>
      <xdr:row>39</xdr:row>
      <xdr:rowOff>44450</xdr:rowOff>
    </xdr:to>
    <xdr:cxnSp macro="">
      <xdr:nvCxnSpPr>
        <xdr:cNvPr id="758" name="直線コネクタ 757"/>
        <xdr:cNvCxnSpPr/>
      </xdr:nvCxnSpPr>
      <xdr:spPr>
        <a:xfrm flipV="1">
          <a:off x="18656300" y="6583363"/>
          <a:ext cx="889000" cy="1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59" name="フローチャート : 判断 758"/>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41419</xdr:rowOff>
    </xdr:from>
    <xdr:ext cx="378565" cy="259045"/>
    <xdr:sp macro="" textlink="">
      <xdr:nvSpPr>
        <xdr:cNvPr id="760" name="テキスト ボックス 759"/>
        <xdr:cNvSpPr txBox="1"/>
      </xdr:nvSpPr>
      <xdr:spPr>
        <a:xfrm>
          <a:off x="19356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1" name="フローチャート : 判断 760"/>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2" name="テキスト ボックス 761"/>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98616</xdr:rowOff>
    </xdr:from>
    <xdr:to>
      <xdr:col>32</xdr:col>
      <xdr:colOff>238125</xdr:colOff>
      <xdr:row>39</xdr:row>
      <xdr:rowOff>28766</xdr:rowOff>
    </xdr:to>
    <xdr:sp macro="" textlink="">
      <xdr:nvSpPr>
        <xdr:cNvPr id="768" name="円/楕円 767"/>
        <xdr:cNvSpPr/>
      </xdr:nvSpPr>
      <xdr:spPr>
        <a:xfrm>
          <a:off x="22110700" y="6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57993</xdr:rowOff>
    </xdr:from>
    <xdr:ext cx="378565" cy="259045"/>
    <xdr:sp macro="" textlink="">
      <xdr:nvSpPr>
        <xdr:cNvPr id="769" name="諸支出金該当値テキスト"/>
        <xdr:cNvSpPr txBox="1"/>
      </xdr:nvSpPr>
      <xdr:spPr>
        <a:xfrm>
          <a:off x="22212300" y="6401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17463</xdr:rowOff>
    </xdr:from>
    <xdr:to>
      <xdr:col>28</xdr:col>
      <xdr:colOff>365125</xdr:colOff>
      <xdr:row>38</xdr:row>
      <xdr:rowOff>119063</xdr:rowOff>
    </xdr:to>
    <xdr:sp macro="" textlink="">
      <xdr:nvSpPr>
        <xdr:cNvPr id="774" name="円/楕円 773"/>
        <xdr:cNvSpPr/>
      </xdr:nvSpPr>
      <xdr:spPr>
        <a:xfrm>
          <a:off x="19494500" y="65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135590</xdr:rowOff>
    </xdr:from>
    <xdr:ext cx="378565" cy="259045"/>
    <xdr:sp macro="" textlink="">
      <xdr:nvSpPr>
        <xdr:cNvPr id="775" name="テキスト ボックス 774"/>
        <xdr:cNvSpPr txBox="1"/>
      </xdr:nvSpPr>
      <xdr:spPr>
        <a:xfrm>
          <a:off x="19356017" y="6307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8" name="直線コネクタ 78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9" name="テキスト ボックス 78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0" name="直線コネクタ 78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1" name="テキスト ボックス 790"/>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2" name="直線コネクタ 79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3" name="テキスト ボックス 792"/>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4" name="直線コネクタ 79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5" name="テキスト ボックス 794"/>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6" name="直線コネクタ 79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7" name="テキスト ボックス 796"/>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8" name="直線コネクタ 79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9" name="テキスト ボックス 798"/>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1" name="テキスト ボックス 80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3" name="直線コネクタ 802"/>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4"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5" name="直線コネクタ 80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6"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8" name="直線コネクタ 80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9"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0" name="フローチャート : 判断 809"/>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1" name="直線コネクタ 81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2" name="フローチャート : 判断 811"/>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3" name="テキスト ボックス 81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4" name="直線コネクタ 81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5" name="フローチャート : 判断 814"/>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6" name="テキスト ボックス 81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7" name="直線コネクタ 81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8" name="フローチャート : 判断 817"/>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9" name="テキスト ボックス 818"/>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0" name="フローチャート : 判断 819"/>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1" name="テキスト ボックス 820"/>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7" name="円/楕円 82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8"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9" name="円/楕円 82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0" name="テキスト ボックス 829"/>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1" name="円/楕円 83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2" name="テキスト ボックス 831"/>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3" name="円/楕円 83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4" name="テキスト ボックス 833"/>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5" name="円/楕円 83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6" name="テキスト ボックス 835"/>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衛生費が、類似団体で全国１位と高い水準となっているが、これは、北但行政事務組合負担金の施設整備分が、大幅増となったことが主な要因となっている。</a:t>
          </a:r>
          <a:endParaRPr kumimoji="1" lang="en-US" altLang="ja-JP" sz="1300">
            <a:latin typeface="ＭＳ Ｐゴシック"/>
          </a:endParaRPr>
        </a:p>
        <a:p>
          <a:r>
            <a:rPr kumimoji="1" lang="ja-JP" altLang="en-US" sz="1300">
              <a:latin typeface="ＭＳ Ｐゴシック"/>
            </a:rPr>
            <a:t>　公債費についても、</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類似団体で全国２位と高い水準となっており、住民一人当たり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91,143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41,135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比べ２倍以上と高くなっている。これは、性質別歳出決算と同様に合併市町の地方債を引き継いだことや合併後の新市のまちづくりを進めてきた影響で、元利償還金が膨らんでいる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土木費、教育費についても、類似団体で全国９位と高い水準となっており、類似団体平均と比べ、それぞれ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21,047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15,729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円高くなっている。これは、道路の除排雪経費や教育関係施設等の維持管理経費などの影響とみられる。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r>
          <a:b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b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実質収支比率は、各年度歳入予算に対する決算の増収や歳出不用額の状況により増減はあるものの、赤字を示すマイナスとなることはなく、望ましいとされる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％の範囲で概ね適正に推移している。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実質単年度収支については、平成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年度からは基金への積立や繰上償還の実施により、大幅な黒字で推移している。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財政調整基金残高についても、平成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年度以降積立金が取崩し額を上回る状況となっており、増加傾向が続いている。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年度以降は、実質収支が赤字となったり、公営企業会計に資金不足が生じたことはない。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年度から</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年度の主な会計別に見ると、一般会計の実質収支額が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663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1,066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百万円、国民健康保険事業特別会計（事業勘定）が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216</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552</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介護保険事業特別会計が</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133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169</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百万円のいずれも黒字となっている。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公営企業会計では、水道事業会計で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2,203</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2,731</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百万円、下水道事業会計で</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224</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930</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百万円の剰余額が発生している。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年度の元利償還金等の構成比は、一般会計等の元利償還金が全体の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63.5</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％を占めており、準元利償還金では、公営企業債の元利償還金に対する繰入金が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27.5</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％、組合等が起こした地方債の元利償還金に対する負担金等が</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7.6</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総額では前年度から減額となり、</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算入公債費等を差し引いた実質公債費比率の分子も、前年度から</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2.9</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％減少している。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実質公債費比率は、平成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19.4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％をピークに、今後は減少傾向が続くものと見込んでいるが、引き続き地方債の発行抑制や交付税算入率の高い地方債の発行に努め、公債費負担の軽減に努める。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年度の将来負担額の構成比は、一般会計等に係る地方債の現在高が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48.6</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％、公営企業債等繰入見込額が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36.2</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％、組合等（豊岡病院組合）負担等見込額が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10.0</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％等となっている</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これらを合わせると全体の</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94.8</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％を占め、前年度より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0.3</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ポイント増加しており借入金残高が非常に多額となった。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借入金残高に関連するものを除くと、退職手当負担見込額が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5.1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債務負担行為に基づく支出予定額が</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0.1</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％ずつの構成比となった。</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充当可能財源等を差し引いた将来負担比率の分子は、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2.6</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％の増加となっている。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年度の将来負担比率は</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112.5</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％となり</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前年度から</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1.7</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ポイント増加し、類似団体平均を</a:t>
          </a:r>
          <a:r>
            <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rPr>
            <a:t>75.2</a:t>
          </a: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ポイント上回っており、依然高い水準となっている。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今後も引き続き、地方債発行額の抑制や交付税算入率の高い有利な起債を選択し、将来負担の軽減に努める。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兵庫県豊岡市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84,823
84,303
697.55
51,486,510
50,398,143
861,493
29,611,957
60,459,941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51486510</v>
      </c>
      <c r="BO4" s="379"/>
      <c r="BP4" s="379"/>
      <c r="BQ4" s="379"/>
      <c r="BR4" s="379"/>
      <c r="BS4" s="379"/>
      <c r="BT4" s="379"/>
      <c r="BU4" s="380"/>
      <c r="BV4" s="378">
        <v>49803086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2.9</v>
      </c>
      <c r="CU4" s="385"/>
      <c r="CV4" s="385"/>
      <c r="CW4" s="385"/>
      <c r="CX4" s="385"/>
      <c r="CY4" s="385"/>
      <c r="CZ4" s="385"/>
      <c r="DA4" s="386"/>
      <c r="DB4" s="384">
        <v>2.6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50398143</v>
      </c>
      <c r="BO5" s="416"/>
      <c r="BP5" s="416"/>
      <c r="BQ5" s="416"/>
      <c r="BR5" s="416"/>
      <c r="BS5" s="416"/>
      <c r="BT5" s="416"/>
      <c r="BU5" s="417"/>
      <c r="BV5" s="415">
        <v>48878848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87.6</v>
      </c>
      <c r="CU5" s="413"/>
      <c r="CV5" s="413"/>
      <c r="CW5" s="413"/>
      <c r="CX5" s="413"/>
      <c r="CY5" s="413"/>
      <c r="CZ5" s="413"/>
      <c r="DA5" s="414"/>
      <c r="DB5" s="412">
        <v>88.8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1088367</v>
      </c>
      <c r="BO6" s="416"/>
      <c r="BP6" s="416"/>
      <c r="BQ6" s="416"/>
      <c r="BR6" s="416"/>
      <c r="BS6" s="416"/>
      <c r="BT6" s="416"/>
      <c r="BU6" s="417"/>
      <c r="BV6" s="415">
        <v>924238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90.6</v>
      </c>
      <c r="CU6" s="453"/>
      <c r="CV6" s="453"/>
      <c r="CW6" s="453"/>
      <c r="CX6" s="453"/>
      <c r="CY6" s="453"/>
      <c r="CZ6" s="453"/>
      <c r="DA6" s="454"/>
      <c r="DB6" s="452">
        <v>93.6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226874</v>
      </c>
      <c r="BO7" s="416"/>
      <c r="BP7" s="416"/>
      <c r="BQ7" s="416"/>
      <c r="BR7" s="416"/>
      <c r="BS7" s="416"/>
      <c r="BT7" s="416"/>
      <c r="BU7" s="417"/>
      <c r="BV7" s="415">
        <v>151817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29611957</v>
      </c>
      <c r="CU7" s="416"/>
      <c r="CV7" s="416"/>
      <c r="CW7" s="416"/>
      <c r="CX7" s="416"/>
      <c r="CY7" s="416"/>
      <c r="CZ7" s="416"/>
      <c r="DA7" s="417"/>
      <c r="DB7" s="415">
        <v>29440041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861493</v>
      </c>
      <c r="BO8" s="416"/>
      <c r="BP8" s="416"/>
      <c r="BQ8" s="416"/>
      <c r="BR8" s="416"/>
      <c r="BS8" s="416"/>
      <c r="BT8" s="416"/>
      <c r="BU8" s="417"/>
      <c r="BV8" s="415">
        <v>772421</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0.39</v>
      </c>
      <c r="CU8" s="456"/>
      <c r="CV8" s="456"/>
      <c r="CW8" s="456"/>
      <c r="CX8" s="456"/>
      <c r="CY8" s="456"/>
      <c r="CZ8" s="456"/>
      <c r="DA8" s="457"/>
      <c r="DB8" s="455">
        <v>0.39</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82250</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89072</v>
      </c>
      <c r="BO9" s="416"/>
      <c r="BP9" s="416"/>
      <c r="BQ9" s="416"/>
      <c r="BR9" s="416"/>
      <c r="BS9" s="416"/>
      <c r="BT9" s="416"/>
      <c r="BU9" s="417"/>
      <c r="BV9" s="415">
        <v>-212315</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21.6</v>
      </c>
      <c r="CU9" s="413"/>
      <c r="CV9" s="413"/>
      <c r="CW9" s="413"/>
      <c r="CX9" s="413"/>
      <c r="CY9" s="413"/>
      <c r="CZ9" s="413"/>
      <c r="DA9" s="414"/>
      <c r="DB9" s="412">
        <v>22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85592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1521449</v>
      </c>
      <c r="BO10" s="416"/>
      <c r="BP10" s="416"/>
      <c r="BQ10" s="416"/>
      <c r="BR10" s="416"/>
      <c r="BS10" s="416"/>
      <c r="BT10" s="416"/>
      <c r="BU10" s="417"/>
      <c r="BV10" s="415">
        <v>1318115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v>264227</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84823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483527</v>
      </c>
      <c r="BO12" s="416"/>
      <c r="BP12" s="416"/>
      <c r="BQ12" s="416"/>
      <c r="BR12" s="416"/>
      <c r="BS12" s="416"/>
      <c r="BT12" s="416"/>
      <c r="BU12" s="417"/>
      <c r="BV12" s="415">
        <v>37911</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84303</v>
      </c>
      <c r="S13" s="497"/>
      <c r="T13" s="497"/>
      <c r="U13" s="497"/>
      <c r="V13" s="498"/>
      <c r="W13" s="431" t="s">
        <v>121</v>
      </c>
      <c r="X13" s="432"/>
      <c r="Y13" s="432"/>
      <c r="Z13" s="432"/>
      <c r="AA13" s="432"/>
      <c r="AB13" s="422"/>
      <c r="AC13" s="466">
        <v>2873</v>
      </c>
      <c r="AD13" s="467"/>
      <c r="AE13" s="467"/>
      <c r="AF13" s="467"/>
      <c r="AG13" s="506"/>
      <c r="AH13" s="466">
        <v>3544</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1391221</v>
      </c>
      <c r="BO13" s="416"/>
      <c r="BP13" s="416"/>
      <c r="BQ13" s="416"/>
      <c r="BR13" s="416"/>
      <c r="BS13" s="416"/>
      <c r="BT13" s="416"/>
      <c r="BU13" s="417"/>
      <c r="BV13" s="415">
        <v>1067889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12.6</v>
      </c>
      <c r="CU13" s="413"/>
      <c r="CV13" s="413"/>
      <c r="CW13" s="413"/>
      <c r="CX13" s="413"/>
      <c r="CY13" s="413"/>
      <c r="CZ13" s="413"/>
      <c r="DA13" s="414"/>
      <c r="DB13" s="412">
        <v>13.9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85749</v>
      </c>
      <c r="S14" s="497"/>
      <c r="T14" s="497"/>
      <c r="U14" s="497"/>
      <c r="V14" s="498"/>
      <c r="W14" s="405"/>
      <c r="X14" s="406"/>
      <c r="Y14" s="406"/>
      <c r="Z14" s="406"/>
      <c r="AA14" s="406"/>
      <c r="AB14" s="395"/>
      <c r="AC14" s="499">
        <v>7</v>
      </c>
      <c r="AD14" s="500"/>
      <c r="AE14" s="500"/>
      <c r="AF14" s="500"/>
      <c r="AG14" s="501"/>
      <c r="AH14" s="499">
        <v>7.8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112.5</v>
      </c>
      <c r="CU14" s="511"/>
      <c r="CV14" s="511"/>
      <c r="CW14" s="511"/>
      <c r="CX14" s="511"/>
      <c r="CY14" s="511"/>
      <c r="CZ14" s="511"/>
      <c r="DA14" s="512"/>
      <c r="DB14" s="510">
        <v>110.8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85247</v>
      </c>
      <c r="S15" s="497"/>
      <c r="T15" s="497"/>
      <c r="U15" s="497"/>
      <c r="V15" s="498"/>
      <c r="W15" s="431" t="s">
        <v>127</v>
      </c>
      <c r="X15" s="432"/>
      <c r="Y15" s="432"/>
      <c r="Z15" s="432"/>
      <c r="AA15" s="432"/>
      <c r="AB15" s="422"/>
      <c r="AC15" s="466">
        <v>11196</v>
      </c>
      <c r="AD15" s="467"/>
      <c r="AE15" s="467"/>
      <c r="AF15" s="467"/>
      <c r="AG15" s="506"/>
      <c r="AH15" s="466">
        <v>13485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8894910</v>
      </c>
      <c r="BO15" s="379"/>
      <c r="BP15" s="379"/>
      <c r="BQ15" s="379"/>
      <c r="BR15" s="379"/>
      <c r="BS15" s="379"/>
      <c r="BT15" s="379"/>
      <c r="BU15" s="380"/>
      <c r="BV15" s="378">
        <v>8641002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27.4</v>
      </c>
      <c r="AD16" s="500"/>
      <c r="AE16" s="500"/>
      <c r="AF16" s="500"/>
      <c r="AG16" s="501"/>
      <c r="AH16" s="499">
        <v>29.8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23077375</v>
      </c>
      <c r="BO16" s="416"/>
      <c r="BP16" s="416"/>
      <c r="BQ16" s="416"/>
      <c r="BR16" s="416"/>
      <c r="BS16" s="416"/>
      <c r="BT16" s="416"/>
      <c r="BU16" s="417"/>
      <c r="BV16" s="415">
        <v>22159358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26743</v>
      </c>
      <c r="AD17" s="467"/>
      <c r="AE17" s="467"/>
      <c r="AF17" s="467"/>
      <c r="AG17" s="506"/>
      <c r="AH17" s="466">
        <v>28088</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11286551</v>
      </c>
      <c r="BO17" s="416"/>
      <c r="BP17" s="416"/>
      <c r="BQ17" s="416"/>
      <c r="BR17" s="416"/>
      <c r="BS17" s="416"/>
      <c r="BT17" s="416"/>
      <c r="BU17" s="417"/>
      <c r="BV17" s="415">
        <v>11099788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697.55</v>
      </c>
      <c r="M18" s="528"/>
      <c r="N18" s="528"/>
      <c r="O18" s="528"/>
      <c r="P18" s="528"/>
      <c r="Q18" s="528"/>
      <c r="R18" s="529"/>
      <c r="S18" s="529"/>
      <c r="T18" s="529"/>
      <c r="U18" s="529"/>
      <c r="V18" s="530"/>
      <c r="W18" s="433"/>
      <c r="X18" s="434"/>
      <c r="Y18" s="434"/>
      <c r="Z18" s="434"/>
      <c r="AA18" s="434"/>
      <c r="AB18" s="425"/>
      <c r="AC18" s="531">
        <v>65.5</v>
      </c>
      <c r="AD18" s="532"/>
      <c r="AE18" s="532"/>
      <c r="AF18" s="532"/>
      <c r="AG18" s="533"/>
      <c r="AH18" s="531">
        <v>62.2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26325522</v>
      </c>
      <c r="BO18" s="416"/>
      <c r="BP18" s="416"/>
      <c r="BQ18" s="416"/>
      <c r="BR18" s="416"/>
      <c r="BS18" s="416"/>
      <c r="BT18" s="416"/>
      <c r="BU18" s="417"/>
      <c r="BV18" s="415">
        <v>26614103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34786207</v>
      </c>
      <c r="BO19" s="416"/>
      <c r="BP19" s="416"/>
      <c r="BQ19" s="416"/>
      <c r="BR19" s="416"/>
      <c r="BS19" s="416"/>
      <c r="BT19" s="416"/>
      <c r="BU19" s="417"/>
      <c r="BV19" s="415">
        <v>34117760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30189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60459941</v>
      </c>
      <c r="BO23" s="416"/>
      <c r="BP23" s="416"/>
      <c r="BQ23" s="416"/>
      <c r="BR23" s="416"/>
      <c r="BS23" s="416"/>
      <c r="BT23" s="416"/>
      <c r="BU23" s="417"/>
      <c r="BV23" s="415">
        <v>61244897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8850</v>
      </c>
      <c r="R24" s="467"/>
      <c r="S24" s="467"/>
      <c r="T24" s="467"/>
      <c r="U24" s="467"/>
      <c r="V24" s="506"/>
      <c r="W24" s="561"/>
      <c r="X24" s="549"/>
      <c r="Y24" s="550"/>
      <c r="Z24" s="465" t="s">
        <v>150</v>
      </c>
      <c r="AA24" s="445"/>
      <c r="AB24" s="445"/>
      <c r="AC24" s="445"/>
      <c r="AD24" s="445"/>
      <c r="AE24" s="445"/>
      <c r="AF24" s="445"/>
      <c r="AG24" s="446"/>
      <c r="AH24" s="466">
        <v>745</v>
      </c>
      <c r="AI24" s="467"/>
      <c r="AJ24" s="467"/>
      <c r="AK24" s="467"/>
      <c r="AL24" s="506"/>
      <c r="AM24" s="466">
        <v>2349730</v>
      </c>
      <c r="AN24" s="467"/>
      <c r="AO24" s="467"/>
      <c r="AP24" s="467"/>
      <c r="AQ24" s="467"/>
      <c r="AR24" s="506"/>
      <c r="AS24" s="466">
        <v>3154</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27666122</v>
      </c>
      <c r="BO24" s="416"/>
      <c r="BP24" s="416"/>
      <c r="BQ24" s="416"/>
      <c r="BR24" s="416"/>
      <c r="BS24" s="416"/>
      <c r="BT24" s="416"/>
      <c r="BU24" s="417"/>
      <c r="BV24" s="415">
        <v>29503536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6950</v>
      </c>
      <c r="R25" s="467"/>
      <c r="S25" s="467"/>
      <c r="T25" s="467"/>
      <c r="U25" s="467"/>
      <c r="V25" s="506"/>
      <c r="W25" s="561"/>
      <c r="X25" s="549"/>
      <c r="Y25" s="550"/>
      <c r="Z25" s="465" t="s">
        <v>153</v>
      </c>
      <c r="AA25" s="445"/>
      <c r="AB25" s="445"/>
      <c r="AC25" s="445"/>
      <c r="AD25" s="445"/>
      <c r="AE25" s="445"/>
      <c r="AF25" s="445"/>
      <c r="AG25" s="446"/>
      <c r="AH25" s="466">
        <v>129</v>
      </c>
      <c r="AI25" s="467"/>
      <c r="AJ25" s="467"/>
      <c r="AK25" s="467"/>
      <c r="AL25" s="506"/>
      <c r="AM25" s="466">
        <v>391644</v>
      </c>
      <c r="AN25" s="467"/>
      <c r="AO25" s="467"/>
      <c r="AP25" s="467"/>
      <c r="AQ25" s="467"/>
      <c r="AR25" s="506"/>
      <c r="AS25" s="466">
        <v>3036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5019801</v>
      </c>
      <c r="BO25" s="379"/>
      <c r="BP25" s="379"/>
      <c r="BQ25" s="379"/>
      <c r="BR25" s="379"/>
      <c r="BS25" s="379"/>
      <c r="BT25" s="379"/>
      <c r="BU25" s="380"/>
      <c r="BV25" s="378">
        <v>7292629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6150</v>
      </c>
      <c r="R26" s="467"/>
      <c r="S26" s="467"/>
      <c r="T26" s="467"/>
      <c r="U26" s="467"/>
      <c r="V26" s="506"/>
      <c r="W26" s="561"/>
      <c r="X26" s="549"/>
      <c r="Y26" s="550"/>
      <c r="Z26" s="465" t="s">
        <v>156</v>
      </c>
      <c r="AA26" s="571"/>
      <c r="AB26" s="571"/>
      <c r="AC26" s="571"/>
      <c r="AD26" s="571"/>
      <c r="AE26" s="571"/>
      <c r="AF26" s="571"/>
      <c r="AG26" s="572"/>
      <c r="AH26" s="466">
        <v>66</v>
      </c>
      <c r="AI26" s="467"/>
      <c r="AJ26" s="467"/>
      <c r="AK26" s="467"/>
      <c r="AL26" s="506"/>
      <c r="AM26" s="466">
        <v>204402</v>
      </c>
      <c r="AN26" s="467"/>
      <c r="AO26" s="467"/>
      <c r="AP26" s="467"/>
      <c r="AQ26" s="467"/>
      <c r="AR26" s="506"/>
      <c r="AS26" s="466">
        <v>3097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4550</v>
      </c>
      <c r="R27" s="467"/>
      <c r="S27" s="467"/>
      <c r="T27" s="467"/>
      <c r="U27" s="467"/>
      <c r="V27" s="506"/>
      <c r="W27" s="561"/>
      <c r="X27" s="549"/>
      <c r="Y27" s="550"/>
      <c r="Z27" s="465" t="s">
        <v>159</v>
      </c>
      <c r="AA27" s="445"/>
      <c r="AB27" s="445"/>
      <c r="AC27" s="445"/>
      <c r="AD27" s="445"/>
      <c r="AE27" s="445"/>
      <c r="AF27" s="445"/>
      <c r="AG27" s="446"/>
      <c r="AH27" s="466">
        <v>39</v>
      </c>
      <c r="AI27" s="467"/>
      <c r="AJ27" s="467"/>
      <c r="AK27" s="467"/>
      <c r="AL27" s="506"/>
      <c r="AM27" s="466">
        <v>120432</v>
      </c>
      <c r="AN27" s="467"/>
      <c r="AO27" s="467"/>
      <c r="AP27" s="467"/>
      <c r="AQ27" s="467"/>
      <c r="AR27" s="506"/>
      <c r="AS27" s="466">
        <v>3088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1299794</v>
      </c>
      <c r="BO27" s="585"/>
      <c r="BP27" s="585"/>
      <c r="BQ27" s="585"/>
      <c r="BR27" s="585"/>
      <c r="BS27" s="585"/>
      <c r="BT27" s="585"/>
      <c r="BU27" s="586"/>
      <c r="BV27" s="584">
        <v>1299197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3760</v>
      </c>
      <c r="R28" s="467"/>
      <c r="S28" s="467"/>
      <c r="T28" s="467"/>
      <c r="U28" s="467"/>
      <c r="V28" s="506"/>
      <c r="W28" s="561"/>
      <c r="X28" s="549"/>
      <c r="Y28" s="550"/>
      <c r="Z28" s="465" t="s">
        <v>162</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10653753</v>
      </c>
      <c r="BO28" s="379"/>
      <c r="BP28" s="379"/>
      <c r="BQ28" s="379"/>
      <c r="BR28" s="379"/>
      <c r="BS28" s="379"/>
      <c r="BT28" s="379"/>
      <c r="BU28" s="380"/>
      <c r="BV28" s="378">
        <v>9615831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22</v>
      </c>
      <c r="M29" s="467"/>
      <c r="N29" s="467"/>
      <c r="O29" s="467"/>
      <c r="P29" s="506"/>
      <c r="Q29" s="466">
        <v>3600</v>
      </c>
      <c r="R29" s="467"/>
      <c r="S29" s="467"/>
      <c r="T29" s="467"/>
      <c r="U29" s="467"/>
      <c r="V29" s="506"/>
      <c r="W29" s="562"/>
      <c r="X29" s="563"/>
      <c r="Y29" s="564"/>
      <c r="Z29" s="465" t="s">
        <v>166</v>
      </c>
      <c r="AA29" s="445"/>
      <c r="AB29" s="445"/>
      <c r="AC29" s="445"/>
      <c r="AD29" s="445"/>
      <c r="AE29" s="445"/>
      <c r="AF29" s="445"/>
      <c r="AG29" s="446"/>
      <c r="AH29" s="466">
        <v>784</v>
      </c>
      <c r="AI29" s="467"/>
      <c r="AJ29" s="467"/>
      <c r="AK29" s="467"/>
      <c r="AL29" s="506"/>
      <c r="AM29" s="466">
        <v>2470162</v>
      </c>
      <c r="AN29" s="467"/>
      <c r="AO29" s="467"/>
      <c r="AP29" s="467"/>
      <c r="AQ29" s="467"/>
      <c r="AR29" s="506"/>
      <c r="AS29" s="466">
        <v>3151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2381713</v>
      </c>
      <c r="BO29" s="416"/>
      <c r="BP29" s="416"/>
      <c r="BQ29" s="416"/>
      <c r="BR29" s="416"/>
      <c r="BS29" s="416"/>
      <c r="BT29" s="416"/>
      <c r="BU29" s="417"/>
      <c r="BV29" s="415">
        <v>2635297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6118216</v>
      </c>
      <c r="BO30" s="585"/>
      <c r="BP30" s="585"/>
      <c r="BQ30" s="585"/>
      <c r="BR30" s="585"/>
      <c r="BS30" s="585"/>
      <c r="BT30" s="585"/>
      <c r="BU30" s="586"/>
      <c r="BV30" s="584">
        <v>6265629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太陽光発電事業特別会計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公立豊岡病院組合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豊岡市土地開発公社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診療所事業特別会計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国民健康保険事業特別会計（直診勘定）</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北但行政事務組合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㈱北前館</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霊苑事業特別会計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IF('各会計、関係団体の財政状況及び健全化判断比率'!B34="","",'各会計、関係団体の財政状況及び健全化判断比率'!B34)</f>
        <v>農業共済事業特別会計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但馬広域行政事務組合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㈱日高振興公社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兵庫県市町村職員退職手当組合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㈱シルク温泉やまびこ</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兵庫県市町交通災害共済組合</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アイティ豊岡都市開発㈱</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兵庫県後期高齢者医療広域連合（一般会計）</v>
      </c>
      <c r="BZ39" s="597"/>
      <c r="CA39" s="597"/>
      <c r="CB39" s="597"/>
      <c r="CC39" s="597"/>
      <c r="CD39" s="597"/>
      <c r="CE39" s="597"/>
      <c r="CF39" s="597"/>
      <c r="CG39" s="597"/>
      <c r="CH39" s="597"/>
      <c r="CI39" s="597"/>
      <c r="CJ39" s="597"/>
      <c r="CK39" s="597"/>
      <c r="CL39" s="597"/>
      <c r="CM39" s="597"/>
      <c r="CN39" s="165"/>
      <c r="CO39" s="596">
        <f t="shared" si="3"/>
        <v>24</v>
      </c>
      <c r="CP39" s="596"/>
      <c r="CQ39" s="597" t="str">
        <f>IF('各会計、関係団体の財政状況及び健全化判断比率'!BS12="","",'各会計、関係団体の財政状況及び健全化判断比率'!BS12)</f>
        <v>豊岡まちづくり㈱</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兵庫県後期高齢者医療広域連合（特別会計）</v>
      </c>
      <c r="BZ40" s="597"/>
      <c r="CA40" s="597"/>
      <c r="CB40" s="597"/>
      <c r="CC40" s="597"/>
      <c r="CD40" s="597"/>
      <c r="CE40" s="597"/>
      <c r="CF40" s="597"/>
      <c r="CG40" s="597"/>
      <c r="CH40" s="597"/>
      <c r="CI40" s="597"/>
      <c r="CJ40" s="597"/>
      <c r="CK40" s="597"/>
      <c r="CL40" s="597"/>
      <c r="CM40" s="597"/>
      <c r="CN40" s="165"/>
      <c r="CO40" s="596">
        <f t="shared" si="3"/>
        <v>25</v>
      </c>
      <c r="CP40" s="596"/>
      <c r="CQ40" s="597" t="str">
        <f>IF('各会計、関係団体の財政状況及び健全化判断比率'!BS13="","",'各会計、関係団体の財政状況及び健全化判断比率'!BS13)</f>
        <v>㈲あした</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26</v>
      </c>
      <c r="CP41" s="596"/>
      <c r="CQ41" s="597" t="str">
        <f>IF('各会計、関係団体の財政状況及び健全化判断比率'!BS14="","",'各会計、関係団体の財政状況及び健全化判断比率'!BS14)</f>
        <v>(財)但馬地域地場産業振興センター</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27</v>
      </c>
      <c r="CP42" s="596"/>
      <c r="CQ42" s="597" t="str">
        <f>IF('各会計、関係団体の財政状況及び健全化判断比率'!BS15="","",'各会計、関係団体の財政状況及び健全化判断比率'!BS15)</f>
        <v>兵庫県信用保証協会</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10140540</v>
      </c>
      <c r="S5" s="613"/>
      <c r="T5" s="613"/>
      <c r="U5" s="613"/>
      <c r="V5" s="613"/>
      <c r="W5" s="613"/>
      <c r="X5" s="613"/>
      <c r="Y5" s="614"/>
      <c r="Z5" s="615">
        <v>19.7</v>
      </c>
      <c r="AA5" s="615"/>
      <c r="AB5" s="615"/>
      <c r="AC5" s="615"/>
      <c r="AD5" s="616">
        <v>10139782</v>
      </c>
      <c r="AE5" s="616"/>
      <c r="AF5" s="616"/>
      <c r="AG5" s="616"/>
      <c r="AH5" s="616"/>
      <c r="AI5" s="616"/>
      <c r="AJ5" s="616"/>
      <c r="AK5" s="616"/>
      <c r="AL5" s="617">
        <v>34.9</v>
      </c>
      <c r="AM5" s="618"/>
      <c r="AN5" s="618"/>
      <c r="AO5" s="619"/>
      <c r="AP5" s="609" t="s">
        <v>205</v>
      </c>
      <c r="AQ5" s="610"/>
      <c r="AR5" s="610"/>
      <c r="AS5" s="610"/>
      <c r="AT5" s="610"/>
      <c r="AU5" s="610"/>
      <c r="AV5" s="610"/>
      <c r="AW5" s="610"/>
      <c r="AX5" s="610"/>
      <c r="AY5" s="610"/>
      <c r="AZ5" s="610"/>
      <c r="BA5" s="610"/>
      <c r="BB5" s="610"/>
      <c r="BC5" s="610"/>
      <c r="BD5" s="610"/>
      <c r="BE5" s="610"/>
      <c r="BF5" s="611"/>
      <c r="BG5" s="623">
        <v>10001578</v>
      </c>
      <c r="BH5" s="624"/>
      <c r="BI5" s="624"/>
      <c r="BJ5" s="624"/>
      <c r="BK5" s="624"/>
      <c r="BL5" s="624"/>
      <c r="BM5" s="624"/>
      <c r="BN5" s="625"/>
      <c r="BO5" s="626">
        <v>98.6</v>
      </c>
      <c r="BP5" s="626"/>
      <c r="BQ5" s="626"/>
      <c r="BR5" s="626"/>
      <c r="BS5" s="627">
        <v>513117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364636</v>
      </c>
      <c r="S6" s="624"/>
      <c r="T6" s="624"/>
      <c r="U6" s="624"/>
      <c r="V6" s="624"/>
      <c r="W6" s="624"/>
      <c r="X6" s="624"/>
      <c r="Y6" s="625"/>
      <c r="Z6" s="626">
        <v>0.7</v>
      </c>
      <c r="AA6" s="626"/>
      <c r="AB6" s="626"/>
      <c r="AC6" s="626"/>
      <c r="AD6" s="627">
        <v>364636</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10001578</v>
      </c>
      <c r="BH6" s="624"/>
      <c r="BI6" s="624"/>
      <c r="BJ6" s="624"/>
      <c r="BK6" s="624"/>
      <c r="BL6" s="624"/>
      <c r="BM6" s="624"/>
      <c r="BN6" s="625"/>
      <c r="BO6" s="626">
        <v>98.6</v>
      </c>
      <c r="BP6" s="626"/>
      <c r="BQ6" s="626"/>
      <c r="BR6" s="626"/>
      <c r="BS6" s="627">
        <v>513117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291350</v>
      </c>
      <c r="CS6" s="624"/>
      <c r="CT6" s="624"/>
      <c r="CU6" s="624"/>
      <c r="CV6" s="624"/>
      <c r="CW6" s="624"/>
      <c r="CX6" s="624"/>
      <c r="CY6" s="625"/>
      <c r="CZ6" s="626">
        <v>0.6</v>
      </c>
      <c r="DA6" s="626"/>
      <c r="DB6" s="626"/>
      <c r="DC6" s="626"/>
      <c r="DD6" s="632" t="s">
        <v>212</v>
      </c>
      <c r="DE6" s="624"/>
      <c r="DF6" s="624"/>
      <c r="DG6" s="624"/>
      <c r="DH6" s="624"/>
      <c r="DI6" s="624"/>
      <c r="DJ6" s="624"/>
      <c r="DK6" s="624"/>
      <c r="DL6" s="624"/>
      <c r="DM6" s="624"/>
      <c r="DN6" s="624"/>
      <c r="DO6" s="624"/>
      <c r="DP6" s="625"/>
      <c r="DQ6" s="632">
        <v>291350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21022</v>
      </c>
      <c r="S7" s="624"/>
      <c r="T7" s="624"/>
      <c r="U7" s="624"/>
      <c r="V7" s="624"/>
      <c r="W7" s="624"/>
      <c r="X7" s="624"/>
      <c r="Y7" s="625"/>
      <c r="Z7" s="626">
        <v>0</v>
      </c>
      <c r="AA7" s="626"/>
      <c r="AB7" s="626"/>
      <c r="AC7" s="626"/>
      <c r="AD7" s="627">
        <v>21022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3992472</v>
      </c>
      <c r="BH7" s="624"/>
      <c r="BI7" s="624"/>
      <c r="BJ7" s="624"/>
      <c r="BK7" s="624"/>
      <c r="BL7" s="624"/>
      <c r="BM7" s="624"/>
      <c r="BN7" s="625"/>
      <c r="BO7" s="626">
        <v>39.4</v>
      </c>
      <c r="BP7" s="626"/>
      <c r="BQ7" s="626"/>
      <c r="BR7" s="626"/>
      <c r="BS7" s="627">
        <v>172695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6677503</v>
      </c>
      <c r="CS7" s="624"/>
      <c r="CT7" s="624"/>
      <c r="CU7" s="624"/>
      <c r="CV7" s="624"/>
      <c r="CW7" s="624"/>
      <c r="CX7" s="624"/>
      <c r="CY7" s="625"/>
      <c r="CZ7" s="626">
        <v>13.2</v>
      </c>
      <c r="DA7" s="626"/>
      <c r="DB7" s="626"/>
      <c r="DC7" s="626"/>
      <c r="DD7" s="632">
        <v>296861</v>
      </c>
      <c r="DE7" s="624"/>
      <c r="DF7" s="624"/>
      <c r="DG7" s="624"/>
      <c r="DH7" s="624"/>
      <c r="DI7" s="624"/>
      <c r="DJ7" s="624"/>
      <c r="DK7" s="624"/>
      <c r="DL7" s="624"/>
      <c r="DM7" s="624"/>
      <c r="DN7" s="624"/>
      <c r="DO7" s="624"/>
      <c r="DP7" s="625"/>
      <c r="DQ7" s="632">
        <v>5216660</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67739</v>
      </c>
      <c r="S8" s="624"/>
      <c r="T8" s="624"/>
      <c r="U8" s="624"/>
      <c r="V8" s="624"/>
      <c r="W8" s="624"/>
      <c r="X8" s="624"/>
      <c r="Y8" s="625"/>
      <c r="Z8" s="626">
        <v>0.1</v>
      </c>
      <c r="AA8" s="626"/>
      <c r="AB8" s="626"/>
      <c r="AC8" s="626"/>
      <c r="AD8" s="627">
        <v>67739</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139562</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11680081</v>
      </c>
      <c r="CS8" s="624"/>
      <c r="CT8" s="624"/>
      <c r="CU8" s="624"/>
      <c r="CV8" s="624"/>
      <c r="CW8" s="624"/>
      <c r="CX8" s="624"/>
      <c r="CY8" s="625"/>
      <c r="CZ8" s="626">
        <v>23.2</v>
      </c>
      <c r="DA8" s="626"/>
      <c r="DB8" s="626"/>
      <c r="DC8" s="626"/>
      <c r="DD8" s="632">
        <v>177815</v>
      </c>
      <c r="DE8" s="624"/>
      <c r="DF8" s="624"/>
      <c r="DG8" s="624"/>
      <c r="DH8" s="624"/>
      <c r="DI8" s="624"/>
      <c r="DJ8" s="624"/>
      <c r="DK8" s="624"/>
      <c r="DL8" s="624"/>
      <c r="DM8" s="624"/>
      <c r="DN8" s="624"/>
      <c r="DO8" s="624"/>
      <c r="DP8" s="625"/>
      <c r="DQ8" s="632">
        <v>5789408</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66752</v>
      </c>
      <c r="S9" s="624"/>
      <c r="T9" s="624"/>
      <c r="U9" s="624"/>
      <c r="V9" s="624"/>
      <c r="W9" s="624"/>
      <c r="X9" s="624"/>
      <c r="Y9" s="625"/>
      <c r="Z9" s="626">
        <v>0.1</v>
      </c>
      <c r="AA9" s="626"/>
      <c r="AB9" s="626"/>
      <c r="AC9" s="626"/>
      <c r="AD9" s="627">
        <v>66752</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3113913</v>
      </c>
      <c r="BH9" s="624"/>
      <c r="BI9" s="624"/>
      <c r="BJ9" s="624"/>
      <c r="BK9" s="624"/>
      <c r="BL9" s="624"/>
      <c r="BM9" s="624"/>
      <c r="BN9" s="625"/>
      <c r="BO9" s="626">
        <v>30.7</v>
      </c>
      <c r="BP9" s="626"/>
      <c r="BQ9" s="626"/>
      <c r="BR9" s="626"/>
      <c r="BS9" s="632">
        <v>49723</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7855538</v>
      </c>
      <c r="CS9" s="624"/>
      <c r="CT9" s="624"/>
      <c r="CU9" s="624"/>
      <c r="CV9" s="624"/>
      <c r="CW9" s="624"/>
      <c r="CX9" s="624"/>
      <c r="CY9" s="625"/>
      <c r="CZ9" s="626">
        <v>15.6</v>
      </c>
      <c r="DA9" s="626"/>
      <c r="DB9" s="626"/>
      <c r="DC9" s="626"/>
      <c r="DD9" s="632">
        <v>553202</v>
      </c>
      <c r="DE9" s="624"/>
      <c r="DF9" s="624"/>
      <c r="DG9" s="624"/>
      <c r="DH9" s="624"/>
      <c r="DI9" s="624"/>
      <c r="DJ9" s="624"/>
      <c r="DK9" s="624"/>
      <c r="DL9" s="624"/>
      <c r="DM9" s="624"/>
      <c r="DN9" s="624"/>
      <c r="DO9" s="624"/>
      <c r="DP9" s="625"/>
      <c r="DQ9" s="632">
        <v>3960227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1597951</v>
      </c>
      <c r="S10" s="624"/>
      <c r="T10" s="624"/>
      <c r="U10" s="624"/>
      <c r="V10" s="624"/>
      <c r="W10" s="624"/>
      <c r="X10" s="624"/>
      <c r="Y10" s="625"/>
      <c r="Z10" s="626">
        <v>3.1</v>
      </c>
      <c r="AA10" s="626"/>
      <c r="AB10" s="626"/>
      <c r="AC10" s="626"/>
      <c r="AD10" s="627">
        <v>1597951</v>
      </c>
      <c r="AE10" s="627"/>
      <c r="AF10" s="627"/>
      <c r="AG10" s="627"/>
      <c r="AH10" s="627"/>
      <c r="AI10" s="627"/>
      <c r="AJ10" s="627"/>
      <c r="AK10" s="627"/>
      <c r="AL10" s="628">
        <v>5.5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264949</v>
      </c>
      <c r="BH10" s="624"/>
      <c r="BI10" s="624"/>
      <c r="BJ10" s="624"/>
      <c r="BK10" s="624"/>
      <c r="BL10" s="624"/>
      <c r="BM10" s="624"/>
      <c r="BN10" s="625"/>
      <c r="BO10" s="626">
        <v>2.6</v>
      </c>
      <c r="BP10" s="626"/>
      <c r="BQ10" s="626"/>
      <c r="BR10" s="626"/>
      <c r="BS10" s="632">
        <v>43854</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133183</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20892</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13335</v>
      </c>
      <c r="S11" s="624"/>
      <c r="T11" s="624"/>
      <c r="U11" s="624"/>
      <c r="V11" s="624"/>
      <c r="W11" s="624"/>
      <c r="X11" s="624"/>
      <c r="Y11" s="625"/>
      <c r="Z11" s="626">
        <v>0</v>
      </c>
      <c r="AA11" s="626"/>
      <c r="AB11" s="626"/>
      <c r="AC11" s="626"/>
      <c r="AD11" s="627">
        <v>13335</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474048</v>
      </c>
      <c r="BH11" s="624"/>
      <c r="BI11" s="624"/>
      <c r="BJ11" s="624"/>
      <c r="BK11" s="624"/>
      <c r="BL11" s="624"/>
      <c r="BM11" s="624"/>
      <c r="BN11" s="625"/>
      <c r="BO11" s="626">
        <v>4.7</v>
      </c>
      <c r="BP11" s="626"/>
      <c r="BQ11" s="626"/>
      <c r="BR11" s="626"/>
      <c r="BS11" s="632">
        <v>79118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1725171</v>
      </c>
      <c r="CS11" s="624"/>
      <c r="CT11" s="624"/>
      <c r="CU11" s="624"/>
      <c r="CV11" s="624"/>
      <c r="CW11" s="624"/>
      <c r="CX11" s="624"/>
      <c r="CY11" s="625"/>
      <c r="CZ11" s="626">
        <v>3.4</v>
      </c>
      <c r="DA11" s="626"/>
      <c r="DB11" s="626"/>
      <c r="DC11" s="626"/>
      <c r="DD11" s="632">
        <v>476269</v>
      </c>
      <c r="DE11" s="624"/>
      <c r="DF11" s="624"/>
      <c r="DG11" s="624"/>
      <c r="DH11" s="624"/>
      <c r="DI11" s="624"/>
      <c r="DJ11" s="624"/>
      <c r="DK11" s="624"/>
      <c r="DL11" s="624"/>
      <c r="DM11" s="624"/>
      <c r="DN11" s="624"/>
      <c r="DO11" s="624"/>
      <c r="DP11" s="625"/>
      <c r="DQ11" s="632">
        <v>930092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5200573</v>
      </c>
      <c r="BH12" s="624"/>
      <c r="BI12" s="624"/>
      <c r="BJ12" s="624"/>
      <c r="BK12" s="624"/>
      <c r="BL12" s="624"/>
      <c r="BM12" s="624"/>
      <c r="BN12" s="625"/>
      <c r="BO12" s="626">
        <v>51.3</v>
      </c>
      <c r="BP12" s="626"/>
      <c r="BQ12" s="626"/>
      <c r="BR12" s="626"/>
      <c r="BS12" s="632">
        <v>340422</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1667560</v>
      </c>
      <c r="CS12" s="624"/>
      <c r="CT12" s="624"/>
      <c r="CU12" s="624"/>
      <c r="CV12" s="624"/>
      <c r="CW12" s="624"/>
      <c r="CX12" s="624"/>
      <c r="CY12" s="625"/>
      <c r="CZ12" s="626">
        <v>3.3</v>
      </c>
      <c r="DA12" s="626"/>
      <c r="DB12" s="626"/>
      <c r="DC12" s="626"/>
      <c r="DD12" s="632">
        <v>293014</v>
      </c>
      <c r="DE12" s="624"/>
      <c r="DF12" s="624"/>
      <c r="DG12" s="624"/>
      <c r="DH12" s="624"/>
      <c r="DI12" s="624"/>
      <c r="DJ12" s="624"/>
      <c r="DK12" s="624"/>
      <c r="DL12" s="624"/>
      <c r="DM12" s="624"/>
      <c r="DN12" s="624"/>
      <c r="DO12" s="624"/>
      <c r="DP12" s="625"/>
      <c r="DQ12" s="632">
        <v>756648</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100350</v>
      </c>
      <c r="S13" s="624"/>
      <c r="T13" s="624"/>
      <c r="U13" s="624"/>
      <c r="V13" s="624"/>
      <c r="W13" s="624"/>
      <c r="X13" s="624"/>
      <c r="Y13" s="625"/>
      <c r="Z13" s="626">
        <v>0.2</v>
      </c>
      <c r="AA13" s="626"/>
      <c r="AB13" s="626"/>
      <c r="AC13" s="626"/>
      <c r="AD13" s="627">
        <v>100350</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5182755</v>
      </c>
      <c r="BH13" s="624"/>
      <c r="BI13" s="624"/>
      <c r="BJ13" s="624"/>
      <c r="BK13" s="624"/>
      <c r="BL13" s="624"/>
      <c r="BM13" s="624"/>
      <c r="BN13" s="625"/>
      <c r="BO13" s="626">
        <v>51.1</v>
      </c>
      <c r="BP13" s="626"/>
      <c r="BQ13" s="626"/>
      <c r="BR13" s="626"/>
      <c r="BS13" s="632">
        <v>340422</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5434733</v>
      </c>
      <c r="CS13" s="624"/>
      <c r="CT13" s="624"/>
      <c r="CU13" s="624"/>
      <c r="CV13" s="624"/>
      <c r="CW13" s="624"/>
      <c r="CX13" s="624"/>
      <c r="CY13" s="625"/>
      <c r="CZ13" s="626">
        <v>10.8</v>
      </c>
      <c r="DA13" s="626"/>
      <c r="DB13" s="626"/>
      <c r="DC13" s="626"/>
      <c r="DD13" s="632">
        <v>1619904</v>
      </c>
      <c r="DE13" s="624"/>
      <c r="DF13" s="624"/>
      <c r="DG13" s="624"/>
      <c r="DH13" s="624"/>
      <c r="DI13" s="624"/>
      <c r="DJ13" s="624"/>
      <c r="DK13" s="624"/>
      <c r="DL13" s="624"/>
      <c r="DM13" s="624"/>
      <c r="DN13" s="624"/>
      <c r="DO13" s="624"/>
      <c r="DP13" s="625"/>
      <c r="DQ13" s="632">
        <v>4161430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223191</v>
      </c>
      <c r="BH14" s="624"/>
      <c r="BI14" s="624"/>
      <c r="BJ14" s="624"/>
      <c r="BK14" s="624"/>
      <c r="BL14" s="624"/>
      <c r="BM14" s="624"/>
      <c r="BN14" s="625"/>
      <c r="BO14" s="626">
        <v>2.2000000000000002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1837108</v>
      </c>
      <c r="CS14" s="624"/>
      <c r="CT14" s="624"/>
      <c r="CU14" s="624"/>
      <c r="CV14" s="624"/>
      <c r="CW14" s="624"/>
      <c r="CX14" s="624"/>
      <c r="CY14" s="625"/>
      <c r="CZ14" s="626">
        <v>3.6</v>
      </c>
      <c r="DA14" s="626"/>
      <c r="DB14" s="626"/>
      <c r="DC14" s="626"/>
      <c r="DD14" s="632">
        <v>476244</v>
      </c>
      <c r="DE14" s="624"/>
      <c r="DF14" s="624"/>
      <c r="DG14" s="624"/>
      <c r="DH14" s="624"/>
      <c r="DI14" s="624"/>
      <c r="DJ14" s="624"/>
      <c r="DK14" s="624"/>
      <c r="DL14" s="624"/>
      <c r="DM14" s="624"/>
      <c r="DN14" s="624"/>
      <c r="DO14" s="624"/>
      <c r="DP14" s="625"/>
      <c r="DQ14" s="632">
        <v>1325527</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31715</v>
      </c>
      <c r="S15" s="624"/>
      <c r="T15" s="624"/>
      <c r="U15" s="624"/>
      <c r="V15" s="624"/>
      <c r="W15" s="624"/>
      <c r="X15" s="624"/>
      <c r="Y15" s="625"/>
      <c r="Z15" s="626">
        <v>0.1</v>
      </c>
      <c r="AA15" s="626"/>
      <c r="AB15" s="626"/>
      <c r="AC15" s="626"/>
      <c r="AD15" s="627">
        <v>31715</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585342</v>
      </c>
      <c r="BH15" s="624"/>
      <c r="BI15" s="624"/>
      <c r="BJ15" s="624"/>
      <c r="BK15" s="624"/>
      <c r="BL15" s="624"/>
      <c r="BM15" s="624"/>
      <c r="BN15" s="625"/>
      <c r="BO15" s="626">
        <v>5.8</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5325010</v>
      </c>
      <c r="CS15" s="624"/>
      <c r="CT15" s="624"/>
      <c r="CU15" s="624"/>
      <c r="CV15" s="624"/>
      <c r="CW15" s="624"/>
      <c r="CX15" s="624"/>
      <c r="CY15" s="625"/>
      <c r="CZ15" s="626">
        <v>10.6</v>
      </c>
      <c r="DA15" s="626"/>
      <c r="DB15" s="626"/>
      <c r="DC15" s="626"/>
      <c r="DD15" s="632">
        <v>1648255</v>
      </c>
      <c r="DE15" s="624"/>
      <c r="DF15" s="624"/>
      <c r="DG15" s="624"/>
      <c r="DH15" s="624"/>
      <c r="DI15" s="624"/>
      <c r="DJ15" s="624"/>
      <c r="DK15" s="624"/>
      <c r="DL15" s="624"/>
      <c r="DM15" s="624"/>
      <c r="DN15" s="624"/>
      <c r="DO15" s="624"/>
      <c r="DP15" s="625"/>
      <c r="DQ15" s="632">
        <v>3718208</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19061928</v>
      </c>
      <c r="S16" s="624"/>
      <c r="T16" s="624"/>
      <c r="U16" s="624"/>
      <c r="V16" s="624"/>
      <c r="W16" s="624"/>
      <c r="X16" s="624"/>
      <c r="Y16" s="625"/>
      <c r="Z16" s="626">
        <v>37</v>
      </c>
      <c r="AA16" s="626"/>
      <c r="AB16" s="626"/>
      <c r="AC16" s="626"/>
      <c r="AD16" s="627">
        <v>16554700</v>
      </c>
      <c r="AE16" s="627"/>
      <c r="AF16" s="627"/>
      <c r="AG16" s="627"/>
      <c r="AH16" s="627"/>
      <c r="AI16" s="627"/>
      <c r="AJ16" s="627"/>
      <c r="AK16" s="627"/>
      <c r="AL16" s="628">
        <v>57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10292</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27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16554700</v>
      </c>
      <c r="S17" s="624"/>
      <c r="T17" s="624"/>
      <c r="U17" s="624"/>
      <c r="V17" s="624"/>
      <c r="W17" s="624"/>
      <c r="X17" s="624"/>
      <c r="Y17" s="625"/>
      <c r="Z17" s="626">
        <v>32.200000000000003</v>
      </c>
      <c r="AA17" s="626"/>
      <c r="AB17" s="626"/>
      <c r="AC17" s="626"/>
      <c r="AD17" s="627">
        <v>16554700</v>
      </c>
      <c r="AE17" s="627"/>
      <c r="AF17" s="627"/>
      <c r="AG17" s="627"/>
      <c r="AH17" s="627"/>
      <c r="AI17" s="627"/>
      <c r="AJ17" s="627"/>
      <c r="AK17" s="627"/>
      <c r="AL17" s="628">
        <v>57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7731013</v>
      </c>
      <c r="CS17" s="624"/>
      <c r="CT17" s="624"/>
      <c r="CU17" s="624"/>
      <c r="CV17" s="624"/>
      <c r="CW17" s="624"/>
      <c r="CX17" s="624"/>
      <c r="CY17" s="625"/>
      <c r="CZ17" s="626">
        <v>15.3</v>
      </c>
      <c r="DA17" s="626"/>
      <c r="DB17" s="626"/>
      <c r="DC17" s="626"/>
      <c r="DD17" s="632" t="s">
        <v>109</v>
      </c>
      <c r="DE17" s="624"/>
      <c r="DF17" s="624"/>
      <c r="DG17" s="624"/>
      <c r="DH17" s="624"/>
      <c r="DI17" s="624"/>
      <c r="DJ17" s="624"/>
      <c r="DK17" s="624"/>
      <c r="DL17" s="624"/>
      <c r="DM17" s="624"/>
      <c r="DN17" s="624"/>
      <c r="DO17" s="624"/>
      <c r="DP17" s="625"/>
      <c r="DQ17" s="632">
        <v>7527371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2507208</v>
      </c>
      <c r="S18" s="624"/>
      <c r="T18" s="624"/>
      <c r="U18" s="624"/>
      <c r="V18" s="624"/>
      <c r="W18" s="624"/>
      <c r="X18" s="624"/>
      <c r="Y18" s="625"/>
      <c r="Z18" s="626">
        <v>4.9000000000000004</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29601</v>
      </c>
      <c r="CS18" s="624"/>
      <c r="CT18" s="624"/>
      <c r="CU18" s="624"/>
      <c r="CV18" s="624"/>
      <c r="CW18" s="624"/>
      <c r="CX18" s="624"/>
      <c r="CY18" s="625"/>
      <c r="CZ18" s="626">
        <v>0.1</v>
      </c>
      <c r="DA18" s="626"/>
      <c r="DB18" s="626"/>
      <c r="DC18" s="626"/>
      <c r="DD18" s="632">
        <v>29601</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20</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138962</v>
      </c>
      <c r="BH19" s="624"/>
      <c r="BI19" s="624"/>
      <c r="BJ19" s="624"/>
      <c r="BK19" s="624"/>
      <c r="BL19" s="624"/>
      <c r="BM19" s="624"/>
      <c r="BN19" s="625"/>
      <c r="BO19" s="626">
        <v>1.4</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31465968</v>
      </c>
      <c r="S20" s="624"/>
      <c r="T20" s="624"/>
      <c r="U20" s="624"/>
      <c r="V20" s="624"/>
      <c r="W20" s="624"/>
      <c r="X20" s="624"/>
      <c r="Y20" s="625"/>
      <c r="Z20" s="626">
        <v>61.1</v>
      </c>
      <c r="AA20" s="626"/>
      <c r="AB20" s="626"/>
      <c r="AC20" s="626"/>
      <c r="AD20" s="627">
        <v>28957982</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138962</v>
      </c>
      <c r="BH20" s="624"/>
      <c r="BI20" s="624"/>
      <c r="BJ20" s="624"/>
      <c r="BK20" s="624"/>
      <c r="BL20" s="624"/>
      <c r="BM20" s="624"/>
      <c r="BN20" s="625"/>
      <c r="BO20" s="626">
        <v>1.4</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50398143</v>
      </c>
      <c r="CS20" s="624"/>
      <c r="CT20" s="624"/>
      <c r="CU20" s="624"/>
      <c r="CV20" s="624"/>
      <c r="CW20" s="624"/>
      <c r="CX20" s="624"/>
      <c r="CY20" s="625"/>
      <c r="CZ20" s="626">
        <v>100</v>
      </c>
      <c r="DA20" s="626"/>
      <c r="DB20" s="626"/>
      <c r="DC20" s="626"/>
      <c r="DD20" s="632">
        <v>5571165</v>
      </c>
      <c r="DE20" s="624"/>
      <c r="DF20" s="624"/>
      <c r="DG20" s="624"/>
      <c r="DH20" s="624"/>
      <c r="DI20" s="624"/>
      <c r="DJ20" s="624"/>
      <c r="DK20" s="624"/>
      <c r="DL20" s="624"/>
      <c r="DM20" s="624"/>
      <c r="DN20" s="624"/>
      <c r="DO20" s="624"/>
      <c r="DP20" s="625"/>
      <c r="DQ20" s="632">
        <v>33697840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13290</v>
      </c>
      <c r="S21" s="624"/>
      <c r="T21" s="624"/>
      <c r="U21" s="624"/>
      <c r="V21" s="624"/>
      <c r="W21" s="624"/>
      <c r="X21" s="624"/>
      <c r="Y21" s="625"/>
      <c r="Z21" s="626">
        <v>0</v>
      </c>
      <c r="AA21" s="626"/>
      <c r="AB21" s="626"/>
      <c r="AC21" s="626"/>
      <c r="AD21" s="627">
        <v>13290</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138204</v>
      </c>
      <c r="BH21" s="624"/>
      <c r="BI21" s="624"/>
      <c r="BJ21" s="624"/>
      <c r="BK21" s="624"/>
      <c r="BL21" s="624"/>
      <c r="BM21" s="624"/>
      <c r="BN21" s="625"/>
      <c r="BO21" s="626">
        <v>1.4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364163</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965834</v>
      </c>
      <c r="S23" s="624"/>
      <c r="T23" s="624"/>
      <c r="U23" s="624"/>
      <c r="V23" s="624"/>
      <c r="W23" s="624"/>
      <c r="X23" s="624"/>
      <c r="Y23" s="625"/>
      <c r="Z23" s="626">
        <v>1.9</v>
      </c>
      <c r="AA23" s="626"/>
      <c r="AB23" s="626"/>
      <c r="AC23" s="626"/>
      <c r="AD23" s="627">
        <v>56524</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758</v>
      </c>
      <c r="BH23" s="624"/>
      <c r="BI23" s="624"/>
      <c r="BJ23" s="624"/>
      <c r="BK23" s="624"/>
      <c r="BL23" s="624"/>
      <c r="BM23" s="624"/>
      <c r="BN23" s="625"/>
      <c r="BO23" s="626">
        <v>0</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384473</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22099986</v>
      </c>
      <c r="CS24" s="613"/>
      <c r="CT24" s="613"/>
      <c r="CU24" s="613"/>
      <c r="CV24" s="613"/>
      <c r="CW24" s="613"/>
      <c r="CX24" s="613"/>
      <c r="CY24" s="614"/>
      <c r="CZ24" s="650">
        <v>43.9</v>
      </c>
      <c r="DA24" s="651"/>
      <c r="DB24" s="651"/>
      <c r="DC24" s="652"/>
      <c r="DD24" s="649">
        <v>16660340</v>
      </c>
      <c r="DE24" s="613"/>
      <c r="DF24" s="613"/>
      <c r="DG24" s="613"/>
      <c r="DH24" s="613"/>
      <c r="DI24" s="613"/>
      <c r="DJ24" s="613"/>
      <c r="DK24" s="614"/>
      <c r="DL24" s="649">
        <v>16270088</v>
      </c>
      <c r="DM24" s="613"/>
      <c r="DN24" s="613"/>
      <c r="DO24" s="613"/>
      <c r="DP24" s="613"/>
      <c r="DQ24" s="613"/>
      <c r="DR24" s="613"/>
      <c r="DS24" s="613"/>
      <c r="DT24" s="613"/>
      <c r="DU24" s="613"/>
      <c r="DV24" s="614"/>
      <c r="DW24" s="617">
        <v>54.1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4446739</v>
      </c>
      <c r="S25" s="624"/>
      <c r="T25" s="624"/>
      <c r="U25" s="624"/>
      <c r="V25" s="624"/>
      <c r="W25" s="624"/>
      <c r="X25" s="624"/>
      <c r="Y25" s="625"/>
      <c r="Z25" s="626">
        <v>8.6</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7891226</v>
      </c>
      <c r="CS25" s="655"/>
      <c r="CT25" s="655"/>
      <c r="CU25" s="655"/>
      <c r="CV25" s="655"/>
      <c r="CW25" s="655"/>
      <c r="CX25" s="655"/>
      <c r="CY25" s="656"/>
      <c r="CZ25" s="657">
        <v>15.7</v>
      </c>
      <c r="DA25" s="658"/>
      <c r="DB25" s="658"/>
      <c r="DC25" s="659"/>
      <c r="DD25" s="632">
        <v>7188198</v>
      </c>
      <c r="DE25" s="655"/>
      <c r="DF25" s="655"/>
      <c r="DG25" s="655"/>
      <c r="DH25" s="655"/>
      <c r="DI25" s="655"/>
      <c r="DJ25" s="655"/>
      <c r="DK25" s="656"/>
      <c r="DL25" s="632">
        <v>7062173</v>
      </c>
      <c r="DM25" s="655"/>
      <c r="DN25" s="655"/>
      <c r="DO25" s="655"/>
      <c r="DP25" s="655"/>
      <c r="DQ25" s="655"/>
      <c r="DR25" s="655"/>
      <c r="DS25" s="655"/>
      <c r="DT25" s="655"/>
      <c r="DU25" s="655"/>
      <c r="DV25" s="656"/>
      <c r="DW25" s="628">
        <v>23.5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4391412</v>
      </c>
      <c r="CS26" s="624"/>
      <c r="CT26" s="624"/>
      <c r="CU26" s="624"/>
      <c r="CV26" s="624"/>
      <c r="CW26" s="624"/>
      <c r="CX26" s="624"/>
      <c r="CY26" s="625"/>
      <c r="CZ26" s="657">
        <v>8.6999999999999993</v>
      </c>
      <c r="DA26" s="658"/>
      <c r="DB26" s="658"/>
      <c r="DC26" s="659"/>
      <c r="DD26" s="632">
        <v>3930854</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2954751</v>
      </c>
      <c r="S27" s="624"/>
      <c r="T27" s="624"/>
      <c r="U27" s="624"/>
      <c r="V27" s="624"/>
      <c r="W27" s="624"/>
      <c r="X27" s="624"/>
      <c r="Y27" s="625"/>
      <c r="Z27" s="626">
        <v>5.7</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10140540</v>
      </c>
      <c r="BH27" s="624"/>
      <c r="BI27" s="624"/>
      <c r="BJ27" s="624"/>
      <c r="BK27" s="624"/>
      <c r="BL27" s="624"/>
      <c r="BM27" s="624"/>
      <c r="BN27" s="625"/>
      <c r="BO27" s="626">
        <v>100</v>
      </c>
      <c r="BP27" s="626"/>
      <c r="BQ27" s="626"/>
      <c r="BR27" s="626"/>
      <c r="BS27" s="632">
        <v>513117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6479069</v>
      </c>
      <c r="CS27" s="655"/>
      <c r="CT27" s="655"/>
      <c r="CU27" s="655"/>
      <c r="CV27" s="655"/>
      <c r="CW27" s="655"/>
      <c r="CX27" s="655"/>
      <c r="CY27" s="656"/>
      <c r="CZ27" s="657">
        <v>12.9</v>
      </c>
      <c r="DA27" s="658"/>
      <c r="DB27" s="658"/>
      <c r="DC27" s="659"/>
      <c r="DD27" s="632">
        <v>1946093</v>
      </c>
      <c r="DE27" s="655"/>
      <c r="DF27" s="655"/>
      <c r="DG27" s="655"/>
      <c r="DH27" s="655"/>
      <c r="DI27" s="655"/>
      <c r="DJ27" s="655"/>
      <c r="DK27" s="656"/>
      <c r="DL27" s="632">
        <v>1946093</v>
      </c>
      <c r="DM27" s="655"/>
      <c r="DN27" s="655"/>
      <c r="DO27" s="655"/>
      <c r="DP27" s="655"/>
      <c r="DQ27" s="655"/>
      <c r="DR27" s="655"/>
      <c r="DS27" s="655"/>
      <c r="DT27" s="655"/>
      <c r="DU27" s="655"/>
      <c r="DV27" s="656"/>
      <c r="DW27" s="628">
        <v>6.5</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220579</v>
      </c>
      <c r="S28" s="624"/>
      <c r="T28" s="624"/>
      <c r="U28" s="624"/>
      <c r="V28" s="624"/>
      <c r="W28" s="624"/>
      <c r="X28" s="624"/>
      <c r="Y28" s="625"/>
      <c r="Z28" s="626">
        <v>0.4</v>
      </c>
      <c r="AA28" s="626"/>
      <c r="AB28" s="626"/>
      <c r="AC28" s="626"/>
      <c r="AD28" s="627">
        <v>30233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7729691</v>
      </c>
      <c r="CS28" s="624"/>
      <c r="CT28" s="624"/>
      <c r="CU28" s="624"/>
      <c r="CV28" s="624"/>
      <c r="CW28" s="624"/>
      <c r="CX28" s="624"/>
      <c r="CY28" s="625"/>
      <c r="CZ28" s="657">
        <v>15.3</v>
      </c>
      <c r="DA28" s="658"/>
      <c r="DB28" s="658"/>
      <c r="DC28" s="659"/>
      <c r="DD28" s="632">
        <v>7526049</v>
      </c>
      <c r="DE28" s="624"/>
      <c r="DF28" s="624"/>
      <c r="DG28" s="624"/>
      <c r="DH28" s="624"/>
      <c r="DI28" s="624"/>
      <c r="DJ28" s="624"/>
      <c r="DK28" s="625"/>
      <c r="DL28" s="632">
        <v>7261822</v>
      </c>
      <c r="DM28" s="624"/>
      <c r="DN28" s="624"/>
      <c r="DO28" s="624"/>
      <c r="DP28" s="624"/>
      <c r="DQ28" s="624"/>
      <c r="DR28" s="624"/>
      <c r="DS28" s="624"/>
      <c r="DT28" s="624"/>
      <c r="DU28" s="624"/>
      <c r="DV28" s="625"/>
      <c r="DW28" s="628">
        <v>24.2</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400001</v>
      </c>
      <c r="S29" s="624"/>
      <c r="T29" s="624"/>
      <c r="U29" s="624"/>
      <c r="V29" s="624"/>
      <c r="W29" s="624"/>
      <c r="X29" s="624"/>
      <c r="Y29" s="625"/>
      <c r="Z29" s="626">
        <v>0.8</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7724751</v>
      </c>
      <c r="CS29" s="655"/>
      <c r="CT29" s="655"/>
      <c r="CU29" s="655"/>
      <c r="CV29" s="655"/>
      <c r="CW29" s="655"/>
      <c r="CX29" s="655"/>
      <c r="CY29" s="656"/>
      <c r="CZ29" s="657">
        <v>15.3</v>
      </c>
      <c r="DA29" s="658"/>
      <c r="DB29" s="658"/>
      <c r="DC29" s="659"/>
      <c r="DD29" s="632">
        <v>7521109</v>
      </c>
      <c r="DE29" s="655"/>
      <c r="DF29" s="655"/>
      <c r="DG29" s="655"/>
      <c r="DH29" s="655"/>
      <c r="DI29" s="655"/>
      <c r="DJ29" s="655"/>
      <c r="DK29" s="656"/>
      <c r="DL29" s="632">
        <v>7256882</v>
      </c>
      <c r="DM29" s="655"/>
      <c r="DN29" s="655"/>
      <c r="DO29" s="655"/>
      <c r="DP29" s="655"/>
      <c r="DQ29" s="655"/>
      <c r="DR29" s="655"/>
      <c r="DS29" s="655"/>
      <c r="DT29" s="655"/>
      <c r="DU29" s="655"/>
      <c r="DV29" s="656"/>
      <c r="DW29" s="628">
        <v>24.1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1404983</v>
      </c>
      <c r="S30" s="624"/>
      <c r="T30" s="624"/>
      <c r="U30" s="624"/>
      <c r="V30" s="624"/>
      <c r="W30" s="624"/>
      <c r="X30" s="624"/>
      <c r="Y30" s="625"/>
      <c r="Z30" s="626">
        <v>2.7</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93.2</v>
      </c>
      <c r="BN30" s="682"/>
      <c r="BO30" s="682"/>
      <c r="BP30" s="682"/>
      <c r="BQ30" s="683"/>
      <c r="BR30" s="681">
        <v>98.6</v>
      </c>
      <c r="BS30" s="682"/>
      <c r="BT30" s="682"/>
      <c r="BU30" s="682"/>
      <c r="BV30" s="682"/>
      <c r="BW30" s="682"/>
      <c r="BX30" s="618">
        <v>92.9</v>
      </c>
      <c r="BY30" s="682"/>
      <c r="BZ30" s="682"/>
      <c r="CA30" s="682"/>
      <c r="CB30" s="683"/>
      <c r="CD30" s="686"/>
      <c r="CE30" s="687"/>
      <c r="CF30" s="637" t="s">
        <v>289</v>
      </c>
      <c r="CG30" s="638"/>
      <c r="CH30" s="638"/>
      <c r="CI30" s="638"/>
      <c r="CJ30" s="638"/>
      <c r="CK30" s="638"/>
      <c r="CL30" s="638"/>
      <c r="CM30" s="638"/>
      <c r="CN30" s="638"/>
      <c r="CO30" s="638"/>
      <c r="CP30" s="638"/>
      <c r="CQ30" s="639"/>
      <c r="CR30" s="623">
        <v>7068656</v>
      </c>
      <c r="CS30" s="624"/>
      <c r="CT30" s="624"/>
      <c r="CU30" s="624"/>
      <c r="CV30" s="624"/>
      <c r="CW30" s="624"/>
      <c r="CX30" s="624"/>
      <c r="CY30" s="625"/>
      <c r="CZ30" s="657">
        <v>14</v>
      </c>
      <c r="DA30" s="658"/>
      <c r="DB30" s="658"/>
      <c r="DC30" s="659"/>
      <c r="DD30" s="632">
        <v>6895715</v>
      </c>
      <c r="DE30" s="624"/>
      <c r="DF30" s="624"/>
      <c r="DG30" s="624"/>
      <c r="DH30" s="624"/>
      <c r="DI30" s="624"/>
      <c r="DJ30" s="624"/>
      <c r="DK30" s="625"/>
      <c r="DL30" s="632">
        <v>6631488</v>
      </c>
      <c r="DM30" s="624"/>
      <c r="DN30" s="624"/>
      <c r="DO30" s="624"/>
      <c r="DP30" s="624"/>
      <c r="DQ30" s="624"/>
      <c r="DR30" s="624"/>
      <c r="DS30" s="624"/>
      <c r="DT30" s="624"/>
      <c r="DU30" s="624"/>
      <c r="DV30" s="625"/>
      <c r="DW30" s="628">
        <v>22.1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924238</v>
      </c>
      <c r="S31" s="624"/>
      <c r="T31" s="624"/>
      <c r="U31" s="624"/>
      <c r="V31" s="624"/>
      <c r="W31" s="624"/>
      <c r="X31" s="624"/>
      <c r="Y31" s="625"/>
      <c r="Z31" s="626">
        <v>1.8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94.5</v>
      </c>
      <c r="BN31" s="679"/>
      <c r="BO31" s="679"/>
      <c r="BP31" s="679"/>
      <c r="BQ31" s="680"/>
      <c r="BR31" s="678">
        <v>98.7</v>
      </c>
      <c r="BS31" s="655"/>
      <c r="BT31" s="655"/>
      <c r="BU31" s="655"/>
      <c r="BV31" s="655"/>
      <c r="BW31" s="655"/>
      <c r="BX31" s="629">
        <v>93.9</v>
      </c>
      <c r="BY31" s="679"/>
      <c r="BZ31" s="679"/>
      <c r="CA31" s="679"/>
      <c r="CB31" s="680"/>
      <c r="CD31" s="686"/>
      <c r="CE31" s="687"/>
      <c r="CF31" s="637" t="s">
        <v>293</v>
      </c>
      <c r="CG31" s="638"/>
      <c r="CH31" s="638"/>
      <c r="CI31" s="638"/>
      <c r="CJ31" s="638"/>
      <c r="CK31" s="638"/>
      <c r="CL31" s="638"/>
      <c r="CM31" s="638"/>
      <c r="CN31" s="638"/>
      <c r="CO31" s="638"/>
      <c r="CP31" s="638"/>
      <c r="CQ31" s="639"/>
      <c r="CR31" s="623">
        <v>656095</v>
      </c>
      <c r="CS31" s="655"/>
      <c r="CT31" s="655"/>
      <c r="CU31" s="655"/>
      <c r="CV31" s="655"/>
      <c r="CW31" s="655"/>
      <c r="CX31" s="655"/>
      <c r="CY31" s="656"/>
      <c r="CZ31" s="657">
        <v>1.3</v>
      </c>
      <c r="DA31" s="658"/>
      <c r="DB31" s="658"/>
      <c r="DC31" s="659"/>
      <c r="DD31" s="632">
        <v>625394</v>
      </c>
      <c r="DE31" s="655"/>
      <c r="DF31" s="655"/>
      <c r="DG31" s="655"/>
      <c r="DH31" s="655"/>
      <c r="DI31" s="655"/>
      <c r="DJ31" s="655"/>
      <c r="DK31" s="656"/>
      <c r="DL31" s="632">
        <v>625394</v>
      </c>
      <c r="DM31" s="655"/>
      <c r="DN31" s="655"/>
      <c r="DO31" s="655"/>
      <c r="DP31" s="655"/>
      <c r="DQ31" s="655"/>
      <c r="DR31" s="655"/>
      <c r="DS31" s="655"/>
      <c r="DT31" s="655"/>
      <c r="DU31" s="655"/>
      <c r="DV31" s="656"/>
      <c r="DW31" s="628">
        <v>2.1</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1657791</v>
      </c>
      <c r="S32" s="624"/>
      <c r="T32" s="624"/>
      <c r="U32" s="624"/>
      <c r="V32" s="624"/>
      <c r="W32" s="624"/>
      <c r="X32" s="624"/>
      <c r="Y32" s="625"/>
      <c r="Z32" s="626">
        <v>3.2</v>
      </c>
      <c r="AA32" s="626"/>
      <c r="AB32" s="626"/>
      <c r="AC32" s="626"/>
      <c r="AD32" s="627">
        <v>299</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98.5</v>
      </c>
      <c r="BH32" s="691"/>
      <c r="BI32" s="691"/>
      <c r="BJ32" s="691"/>
      <c r="BK32" s="691"/>
      <c r="BL32" s="691"/>
      <c r="BM32" s="692">
        <v>91.6</v>
      </c>
      <c r="BN32" s="691"/>
      <c r="BO32" s="691"/>
      <c r="BP32" s="691"/>
      <c r="BQ32" s="693"/>
      <c r="BR32" s="690">
        <v>98.3</v>
      </c>
      <c r="BS32" s="691"/>
      <c r="BT32" s="691"/>
      <c r="BU32" s="691"/>
      <c r="BV32" s="691"/>
      <c r="BW32" s="691"/>
      <c r="BX32" s="692">
        <v>91.6</v>
      </c>
      <c r="BY32" s="691"/>
      <c r="BZ32" s="691"/>
      <c r="CA32" s="691"/>
      <c r="CB32" s="693"/>
      <c r="CD32" s="688"/>
      <c r="CE32" s="689"/>
      <c r="CF32" s="637" t="s">
        <v>296</v>
      </c>
      <c r="CG32" s="638"/>
      <c r="CH32" s="638"/>
      <c r="CI32" s="638"/>
      <c r="CJ32" s="638"/>
      <c r="CK32" s="638"/>
      <c r="CL32" s="638"/>
      <c r="CM32" s="638"/>
      <c r="CN32" s="638"/>
      <c r="CO32" s="638"/>
      <c r="CP32" s="638"/>
      <c r="CQ32" s="639"/>
      <c r="CR32" s="623">
        <v>4940</v>
      </c>
      <c r="CS32" s="624"/>
      <c r="CT32" s="624"/>
      <c r="CU32" s="624"/>
      <c r="CV32" s="624"/>
      <c r="CW32" s="624"/>
      <c r="CX32" s="624"/>
      <c r="CY32" s="625"/>
      <c r="CZ32" s="657">
        <v>0</v>
      </c>
      <c r="DA32" s="658"/>
      <c r="DB32" s="658"/>
      <c r="DC32" s="659"/>
      <c r="DD32" s="632">
        <v>4940</v>
      </c>
      <c r="DE32" s="624"/>
      <c r="DF32" s="624"/>
      <c r="DG32" s="624"/>
      <c r="DH32" s="624"/>
      <c r="DI32" s="624"/>
      <c r="DJ32" s="624"/>
      <c r="DK32" s="625"/>
      <c r="DL32" s="632">
        <v>4940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6283700</v>
      </c>
      <c r="S33" s="624"/>
      <c r="T33" s="624"/>
      <c r="U33" s="624"/>
      <c r="V33" s="624"/>
      <c r="W33" s="624"/>
      <c r="X33" s="624"/>
      <c r="Y33" s="625"/>
      <c r="Z33" s="626">
        <v>12.2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22716700</v>
      </c>
      <c r="CS33" s="655"/>
      <c r="CT33" s="655"/>
      <c r="CU33" s="655"/>
      <c r="CV33" s="655"/>
      <c r="CW33" s="655"/>
      <c r="CX33" s="655"/>
      <c r="CY33" s="656"/>
      <c r="CZ33" s="657">
        <v>45.1</v>
      </c>
      <c r="DA33" s="658"/>
      <c r="DB33" s="658"/>
      <c r="DC33" s="659"/>
      <c r="DD33" s="632">
        <v>15284623</v>
      </c>
      <c r="DE33" s="655"/>
      <c r="DF33" s="655"/>
      <c r="DG33" s="655"/>
      <c r="DH33" s="655"/>
      <c r="DI33" s="655"/>
      <c r="DJ33" s="655"/>
      <c r="DK33" s="656"/>
      <c r="DL33" s="632">
        <v>10055434</v>
      </c>
      <c r="DM33" s="655"/>
      <c r="DN33" s="655"/>
      <c r="DO33" s="655"/>
      <c r="DP33" s="655"/>
      <c r="DQ33" s="655"/>
      <c r="DR33" s="655"/>
      <c r="DS33" s="655"/>
      <c r="DT33" s="655"/>
      <c r="DU33" s="655"/>
      <c r="DV33" s="656"/>
      <c r="DW33" s="628">
        <v>33.5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5663105</v>
      </c>
      <c r="CS34" s="624"/>
      <c r="CT34" s="624"/>
      <c r="CU34" s="624"/>
      <c r="CV34" s="624"/>
      <c r="CW34" s="624"/>
      <c r="CX34" s="624"/>
      <c r="CY34" s="625"/>
      <c r="CZ34" s="657">
        <v>11.2</v>
      </c>
      <c r="DA34" s="658"/>
      <c r="DB34" s="658"/>
      <c r="DC34" s="659"/>
      <c r="DD34" s="632">
        <v>3668177</v>
      </c>
      <c r="DE34" s="624"/>
      <c r="DF34" s="624"/>
      <c r="DG34" s="624"/>
      <c r="DH34" s="624"/>
      <c r="DI34" s="624"/>
      <c r="DJ34" s="624"/>
      <c r="DK34" s="625"/>
      <c r="DL34" s="632">
        <v>3052790</v>
      </c>
      <c r="DM34" s="624"/>
      <c r="DN34" s="624"/>
      <c r="DO34" s="624"/>
      <c r="DP34" s="624"/>
      <c r="DQ34" s="624"/>
      <c r="DR34" s="624"/>
      <c r="DS34" s="624"/>
      <c r="DT34" s="624"/>
      <c r="DU34" s="624"/>
      <c r="DV34" s="625"/>
      <c r="DW34" s="628">
        <v>10.199999999999999</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1000000</v>
      </c>
      <c r="S35" s="624"/>
      <c r="T35" s="624"/>
      <c r="U35" s="624"/>
      <c r="V35" s="624"/>
      <c r="W35" s="624"/>
      <c r="X35" s="624"/>
      <c r="Y35" s="625"/>
      <c r="Z35" s="626">
        <v>1.9</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8622052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301736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300497</v>
      </c>
      <c r="CS35" s="655"/>
      <c r="CT35" s="655"/>
      <c r="CU35" s="655"/>
      <c r="CV35" s="655"/>
      <c r="CW35" s="655"/>
      <c r="CX35" s="655"/>
      <c r="CY35" s="656"/>
      <c r="CZ35" s="657">
        <v>0.6</v>
      </c>
      <c r="DA35" s="658"/>
      <c r="DB35" s="658"/>
      <c r="DC35" s="659"/>
      <c r="DD35" s="632">
        <v>236374</v>
      </c>
      <c r="DE35" s="655"/>
      <c r="DF35" s="655"/>
      <c r="DG35" s="655"/>
      <c r="DH35" s="655"/>
      <c r="DI35" s="655"/>
      <c r="DJ35" s="655"/>
      <c r="DK35" s="656"/>
      <c r="DL35" s="632">
        <v>236374</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51486510</v>
      </c>
      <c r="S36" s="696"/>
      <c r="T36" s="696"/>
      <c r="U36" s="696"/>
      <c r="V36" s="696"/>
      <c r="W36" s="696"/>
      <c r="X36" s="696"/>
      <c r="Y36" s="697"/>
      <c r="Z36" s="698">
        <v>100</v>
      </c>
      <c r="AA36" s="698"/>
      <c r="AB36" s="698"/>
      <c r="AC36" s="698"/>
      <c r="AD36" s="699">
        <v>29058328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2741752</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254448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10840408</v>
      </c>
      <c r="CS36" s="624"/>
      <c r="CT36" s="624"/>
      <c r="CU36" s="624"/>
      <c r="CV36" s="624"/>
      <c r="CW36" s="624"/>
      <c r="CX36" s="624"/>
      <c r="CY36" s="625"/>
      <c r="CZ36" s="657">
        <v>21.5</v>
      </c>
      <c r="DA36" s="658"/>
      <c r="DB36" s="658"/>
      <c r="DC36" s="659"/>
      <c r="DD36" s="632">
        <v>7321469</v>
      </c>
      <c r="DE36" s="624"/>
      <c r="DF36" s="624"/>
      <c r="DG36" s="624"/>
      <c r="DH36" s="624"/>
      <c r="DI36" s="624"/>
      <c r="DJ36" s="624"/>
      <c r="DK36" s="625"/>
      <c r="DL36" s="632">
        <v>4351264</v>
      </c>
      <c r="DM36" s="624"/>
      <c r="DN36" s="624"/>
      <c r="DO36" s="624"/>
      <c r="DP36" s="624"/>
      <c r="DQ36" s="624"/>
      <c r="DR36" s="624"/>
      <c r="DS36" s="624"/>
      <c r="DT36" s="624"/>
      <c r="DU36" s="624"/>
      <c r="DV36" s="625"/>
      <c r="DW36" s="628">
        <v>14.5</v>
      </c>
      <c r="DX36" s="653"/>
      <c r="DY36" s="653"/>
      <c r="DZ36" s="653"/>
      <c r="EA36" s="653"/>
      <c r="EB36" s="653"/>
      <c r="EC36" s="654"/>
    </row>
    <row r="37" spans="2:133" ht="11.25" customHeight="1">
      <c r="AQ37" s="702" t="s">
        <v>311</v>
      </c>
      <c r="AR37" s="703"/>
      <c r="AS37" s="703"/>
      <c r="AT37" s="703"/>
      <c r="AU37" s="703"/>
      <c r="AV37" s="703"/>
      <c r="AW37" s="703"/>
      <c r="AX37" s="703"/>
      <c r="AY37" s="704"/>
      <c r="AZ37" s="623">
        <v>2108893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12576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2845379</v>
      </c>
      <c r="CS37" s="655"/>
      <c r="CT37" s="655"/>
      <c r="CU37" s="655"/>
      <c r="CV37" s="655"/>
      <c r="CW37" s="655"/>
      <c r="CX37" s="655"/>
      <c r="CY37" s="656"/>
      <c r="CZ37" s="657">
        <v>5.6</v>
      </c>
      <c r="DA37" s="658"/>
      <c r="DB37" s="658"/>
      <c r="DC37" s="659"/>
      <c r="DD37" s="632">
        <v>196079</v>
      </c>
      <c r="DE37" s="655"/>
      <c r="DF37" s="655"/>
      <c r="DG37" s="655"/>
      <c r="DH37" s="655"/>
      <c r="DI37" s="655"/>
      <c r="DJ37" s="655"/>
      <c r="DK37" s="656"/>
      <c r="DL37" s="632">
        <v>56611</v>
      </c>
      <c r="DM37" s="655"/>
      <c r="DN37" s="655"/>
      <c r="DO37" s="655"/>
      <c r="DP37" s="655"/>
      <c r="DQ37" s="655"/>
      <c r="DR37" s="655"/>
      <c r="DS37" s="655"/>
      <c r="DT37" s="655"/>
      <c r="DU37" s="655"/>
      <c r="DV37" s="656"/>
      <c r="DW37" s="628">
        <v>0.2</v>
      </c>
      <c r="DX37" s="653"/>
      <c r="DY37" s="653"/>
      <c r="DZ37" s="653"/>
      <c r="EA37" s="653"/>
      <c r="EB37" s="653"/>
      <c r="EC37" s="654"/>
    </row>
    <row r="38" spans="2:133" ht="11.25" customHeight="1">
      <c r="AQ38" s="702" t="s">
        <v>314</v>
      </c>
      <c r="AR38" s="703"/>
      <c r="AS38" s="703"/>
      <c r="AT38" s="703"/>
      <c r="AU38" s="703"/>
      <c r="AV38" s="703"/>
      <c r="AW38" s="703"/>
      <c r="AX38" s="703"/>
      <c r="AY38" s="704"/>
      <c r="AZ38" s="623">
        <v>443852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21879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3263885</v>
      </c>
      <c r="CS38" s="624"/>
      <c r="CT38" s="624"/>
      <c r="CU38" s="624"/>
      <c r="CV38" s="624"/>
      <c r="CW38" s="624"/>
      <c r="CX38" s="624"/>
      <c r="CY38" s="625"/>
      <c r="CZ38" s="657">
        <v>6.5</v>
      </c>
      <c r="DA38" s="658"/>
      <c r="DB38" s="658"/>
      <c r="DC38" s="659"/>
      <c r="DD38" s="632">
        <v>2577862</v>
      </c>
      <c r="DE38" s="624"/>
      <c r="DF38" s="624"/>
      <c r="DG38" s="624"/>
      <c r="DH38" s="624"/>
      <c r="DI38" s="624"/>
      <c r="DJ38" s="624"/>
      <c r="DK38" s="625"/>
      <c r="DL38" s="632">
        <v>2415006</v>
      </c>
      <c r="DM38" s="624"/>
      <c r="DN38" s="624"/>
      <c r="DO38" s="624"/>
      <c r="DP38" s="624"/>
      <c r="DQ38" s="624"/>
      <c r="DR38" s="624"/>
      <c r="DS38" s="624"/>
      <c r="DT38" s="624"/>
      <c r="DU38" s="624"/>
      <c r="DV38" s="625"/>
      <c r="DW38" s="628">
        <v>8</v>
      </c>
      <c r="DX38" s="653"/>
      <c r="DY38" s="653"/>
      <c r="DZ38" s="653"/>
      <c r="EA38" s="653"/>
      <c r="EB38" s="653"/>
      <c r="EC38" s="654"/>
    </row>
    <row r="39" spans="2:133" ht="11.25" customHeight="1">
      <c r="AQ39" s="702" t="s">
        <v>317</v>
      </c>
      <c r="AR39" s="703"/>
      <c r="AS39" s="703"/>
      <c r="AT39" s="703"/>
      <c r="AU39" s="703"/>
      <c r="AV39" s="703"/>
      <c r="AW39" s="703"/>
      <c r="AX39" s="703"/>
      <c r="AY39" s="704"/>
      <c r="AZ39" s="623">
        <v>7124</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1933587</v>
      </c>
      <c r="CS39" s="655"/>
      <c r="CT39" s="655"/>
      <c r="CU39" s="655"/>
      <c r="CV39" s="655"/>
      <c r="CW39" s="655"/>
      <c r="CX39" s="655"/>
      <c r="CY39" s="656"/>
      <c r="CZ39" s="657">
        <v>3.8</v>
      </c>
      <c r="DA39" s="658"/>
      <c r="DB39" s="658"/>
      <c r="DC39" s="659"/>
      <c r="DD39" s="632">
        <v>1460873</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717416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102</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715218</v>
      </c>
      <c r="CS40" s="624"/>
      <c r="CT40" s="624"/>
      <c r="CU40" s="624"/>
      <c r="CV40" s="624"/>
      <c r="CW40" s="624"/>
      <c r="CX40" s="624"/>
      <c r="CY40" s="625"/>
      <c r="CZ40" s="657">
        <v>1.4</v>
      </c>
      <c r="DA40" s="658"/>
      <c r="DB40" s="658"/>
      <c r="DC40" s="659"/>
      <c r="DD40" s="632">
        <v>19868</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2603015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5581457</v>
      </c>
      <c r="CS42" s="624"/>
      <c r="CT42" s="624"/>
      <c r="CU42" s="624"/>
      <c r="CV42" s="624"/>
      <c r="CW42" s="624"/>
      <c r="CX42" s="624"/>
      <c r="CY42" s="625"/>
      <c r="CZ42" s="657">
        <v>11.1</v>
      </c>
      <c r="DA42" s="706"/>
      <c r="DB42" s="706"/>
      <c r="DC42" s="707"/>
      <c r="DD42" s="632">
        <v>1752877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344024</v>
      </c>
      <c r="CS43" s="655"/>
      <c r="CT43" s="655"/>
      <c r="CU43" s="655"/>
      <c r="CV43" s="655"/>
      <c r="CW43" s="655"/>
      <c r="CX43" s="655"/>
      <c r="CY43" s="656"/>
      <c r="CZ43" s="657">
        <v>0.7</v>
      </c>
      <c r="DA43" s="658"/>
      <c r="DB43" s="658"/>
      <c r="DC43" s="659"/>
      <c r="DD43" s="632">
        <v>344024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5571165</v>
      </c>
      <c r="CS44" s="624"/>
      <c r="CT44" s="624"/>
      <c r="CU44" s="624"/>
      <c r="CV44" s="624"/>
      <c r="CW44" s="624"/>
      <c r="CX44" s="624"/>
      <c r="CY44" s="625"/>
      <c r="CZ44" s="657">
        <v>11.1</v>
      </c>
      <c r="DA44" s="706"/>
      <c r="DB44" s="706"/>
      <c r="DC44" s="707"/>
      <c r="DD44" s="632">
        <v>1752850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1159024</v>
      </c>
      <c r="CS45" s="655"/>
      <c r="CT45" s="655"/>
      <c r="CU45" s="655"/>
      <c r="CV45" s="655"/>
      <c r="CW45" s="655"/>
      <c r="CX45" s="655"/>
      <c r="CY45" s="656"/>
      <c r="CZ45" s="657">
        <v>2.2999999999999998</v>
      </c>
      <c r="DA45" s="658"/>
      <c r="DB45" s="658"/>
      <c r="DC45" s="659"/>
      <c r="DD45" s="632">
        <v>119758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4362641</v>
      </c>
      <c r="CS46" s="624"/>
      <c r="CT46" s="624"/>
      <c r="CU46" s="624"/>
      <c r="CV46" s="624"/>
      <c r="CW46" s="624"/>
      <c r="CX46" s="624"/>
      <c r="CY46" s="625"/>
      <c r="CZ46" s="657">
        <v>8.6999999999999993</v>
      </c>
      <c r="DA46" s="706"/>
      <c r="DB46" s="706"/>
      <c r="DC46" s="707"/>
      <c r="DD46" s="632">
        <v>1620534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10292</v>
      </c>
      <c r="CS47" s="655"/>
      <c r="CT47" s="655"/>
      <c r="CU47" s="655"/>
      <c r="CV47" s="655"/>
      <c r="CW47" s="655"/>
      <c r="CX47" s="655"/>
      <c r="CY47" s="656"/>
      <c r="CZ47" s="657">
        <v>0</v>
      </c>
      <c r="DA47" s="658"/>
      <c r="DB47" s="658"/>
      <c r="DC47" s="659"/>
      <c r="DD47" s="632">
        <v>27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50398143</v>
      </c>
      <c r="CS49" s="691"/>
      <c r="CT49" s="691"/>
      <c r="CU49" s="691"/>
      <c r="CV49" s="691"/>
      <c r="CW49" s="691"/>
      <c r="CX49" s="691"/>
      <c r="CY49" s="718"/>
      <c r="CZ49" s="719">
        <v>100</v>
      </c>
      <c r="DA49" s="720"/>
      <c r="DB49" s="720"/>
      <c r="DC49" s="721"/>
      <c r="DD49" s="722">
        <v>33697840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sqref="A1:A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51502</v>
      </c>
      <c r="R7" s="753"/>
      <c r="S7" s="753"/>
      <c r="T7" s="753"/>
      <c r="U7" s="753"/>
      <c r="V7" s="753">
        <v>50441</v>
      </c>
      <c r="W7" s="753"/>
      <c r="X7" s="753"/>
      <c r="Y7" s="753"/>
      <c r="Z7" s="753"/>
      <c r="AA7" s="753">
        <v>1060</v>
      </c>
      <c r="AB7" s="753"/>
      <c r="AC7" s="753"/>
      <c r="AD7" s="753"/>
      <c r="AE7" s="754"/>
      <c r="AF7" s="755">
        <v>834</v>
      </c>
      <c r="AG7" s="756"/>
      <c r="AH7" s="756"/>
      <c r="AI7" s="756"/>
      <c r="AJ7" s="757"/>
      <c r="AK7" s="792">
        <v>1559</v>
      </c>
      <c r="AL7" s="793"/>
      <c r="AM7" s="793"/>
      <c r="AN7" s="793"/>
      <c r="AO7" s="793"/>
      <c r="AP7" s="793">
        <v>62031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530</v>
      </c>
      <c r="BS7" s="796" t="s">
        <v>531</v>
      </c>
      <c r="BT7" s="797"/>
      <c r="BU7" s="797"/>
      <c r="BV7" s="797"/>
      <c r="BW7" s="797"/>
      <c r="BX7" s="797"/>
      <c r="BY7" s="797"/>
      <c r="BZ7" s="797"/>
      <c r="CA7" s="797"/>
      <c r="CB7" s="797"/>
      <c r="CC7" s="797"/>
      <c r="CD7" s="797"/>
      <c r="CE7" s="797"/>
      <c r="CF7" s="797"/>
      <c r="CG7" s="798"/>
      <c r="CH7" s="789">
        <v>-10</v>
      </c>
      <c r="CI7" s="790"/>
      <c r="CJ7" s="790"/>
      <c r="CK7" s="790"/>
      <c r="CL7" s="791"/>
      <c r="CM7" s="789">
        <v>264</v>
      </c>
      <c r="CN7" s="790"/>
      <c r="CO7" s="790"/>
      <c r="CP7" s="790"/>
      <c r="CQ7" s="791"/>
      <c r="CR7" s="789">
        <v>13</v>
      </c>
      <c r="CS7" s="790"/>
      <c r="CT7" s="790"/>
      <c r="CU7" s="790"/>
      <c r="CV7" s="791"/>
      <c r="CW7" s="789" t="s">
        <v>532</v>
      </c>
      <c r="CX7" s="790"/>
      <c r="CY7" s="790"/>
      <c r="CZ7" s="790"/>
      <c r="DA7" s="791"/>
      <c r="DB7" s="789" t="s">
        <v>532</v>
      </c>
      <c r="DC7" s="790"/>
      <c r="DD7" s="790"/>
      <c r="DE7" s="790"/>
      <c r="DF7" s="791"/>
      <c r="DG7" s="789" t="s">
        <v>549</v>
      </c>
      <c r="DH7" s="790"/>
      <c r="DI7" s="790"/>
      <c r="DJ7" s="790"/>
      <c r="DK7" s="791"/>
      <c r="DL7" s="789" t="s">
        <v>532</v>
      </c>
      <c r="DM7" s="790"/>
      <c r="DN7" s="790"/>
      <c r="DO7" s="790"/>
      <c r="DP7" s="791"/>
      <c r="DQ7" s="789" t="s">
        <v>532</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252</v>
      </c>
      <c r="R8" s="777"/>
      <c r="S8" s="777"/>
      <c r="T8" s="777"/>
      <c r="U8" s="777"/>
      <c r="V8" s="777">
        <v>230</v>
      </c>
      <c r="W8" s="777"/>
      <c r="X8" s="777"/>
      <c r="Y8" s="777"/>
      <c r="Z8" s="777"/>
      <c r="AA8" s="777">
        <v>22</v>
      </c>
      <c r="AB8" s="777"/>
      <c r="AC8" s="777"/>
      <c r="AD8" s="777"/>
      <c r="AE8" s="778"/>
      <c r="AF8" s="779">
        <v>22</v>
      </c>
      <c r="AG8" s="780"/>
      <c r="AH8" s="780"/>
      <c r="AI8" s="780"/>
      <c r="AJ8" s="781"/>
      <c r="AK8" s="782">
        <v>79</v>
      </c>
      <c r="AL8" s="783"/>
      <c r="AM8" s="783"/>
      <c r="AN8" s="783"/>
      <c r="AO8" s="783"/>
      <c r="AP8" s="783">
        <v>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533</v>
      </c>
      <c r="BT8" s="787"/>
      <c r="BU8" s="787"/>
      <c r="BV8" s="787"/>
      <c r="BW8" s="787"/>
      <c r="BX8" s="787"/>
      <c r="BY8" s="787"/>
      <c r="BZ8" s="787"/>
      <c r="CA8" s="787"/>
      <c r="CB8" s="787"/>
      <c r="CC8" s="787"/>
      <c r="CD8" s="787"/>
      <c r="CE8" s="787"/>
      <c r="CF8" s="787"/>
      <c r="CG8" s="788"/>
      <c r="CH8" s="799">
        <v>1</v>
      </c>
      <c r="CI8" s="800"/>
      <c r="CJ8" s="800"/>
      <c r="CK8" s="800"/>
      <c r="CL8" s="801"/>
      <c r="CM8" s="799">
        <v>35</v>
      </c>
      <c r="CN8" s="800"/>
      <c r="CO8" s="800"/>
      <c r="CP8" s="800"/>
      <c r="CQ8" s="801"/>
      <c r="CR8" s="799">
        <v>13</v>
      </c>
      <c r="CS8" s="800"/>
      <c r="CT8" s="800"/>
      <c r="CU8" s="800"/>
      <c r="CV8" s="801"/>
      <c r="CW8" s="799" t="s">
        <v>532</v>
      </c>
      <c r="CX8" s="800"/>
      <c r="CY8" s="800"/>
      <c r="CZ8" s="800"/>
      <c r="DA8" s="801"/>
      <c r="DB8" s="799" t="s">
        <v>532</v>
      </c>
      <c r="DC8" s="800"/>
      <c r="DD8" s="800"/>
      <c r="DE8" s="800"/>
      <c r="DF8" s="801"/>
      <c r="DG8" s="799" t="s">
        <v>532</v>
      </c>
      <c r="DH8" s="800"/>
      <c r="DI8" s="800"/>
      <c r="DJ8" s="800"/>
      <c r="DK8" s="801"/>
      <c r="DL8" s="799" t="s">
        <v>532</v>
      </c>
      <c r="DM8" s="800"/>
      <c r="DN8" s="800"/>
      <c r="DO8" s="800"/>
      <c r="DP8" s="801"/>
      <c r="DQ8" s="799" t="s">
        <v>532</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331</v>
      </c>
      <c r="R9" s="777"/>
      <c r="S9" s="777"/>
      <c r="T9" s="777"/>
      <c r="U9" s="777"/>
      <c r="V9" s="777">
        <v>325</v>
      </c>
      <c r="W9" s="777"/>
      <c r="X9" s="777"/>
      <c r="Y9" s="777"/>
      <c r="Z9" s="777"/>
      <c r="AA9" s="777">
        <v>6</v>
      </c>
      <c r="AB9" s="777"/>
      <c r="AC9" s="777"/>
      <c r="AD9" s="777"/>
      <c r="AE9" s="778"/>
      <c r="AF9" s="779">
        <v>6</v>
      </c>
      <c r="AG9" s="780"/>
      <c r="AH9" s="780"/>
      <c r="AI9" s="780"/>
      <c r="AJ9" s="781"/>
      <c r="AK9" s="782">
        <v>290</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534</v>
      </c>
      <c r="BT9" s="787"/>
      <c r="BU9" s="787"/>
      <c r="BV9" s="787"/>
      <c r="BW9" s="787"/>
      <c r="BX9" s="787"/>
      <c r="BY9" s="787"/>
      <c r="BZ9" s="787"/>
      <c r="CA9" s="787"/>
      <c r="CB9" s="787"/>
      <c r="CC9" s="787"/>
      <c r="CD9" s="787"/>
      <c r="CE9" s="787"/>
      <c r="CF9" s="787"/>
      <c r="CG9" s="788"/>
      <c r="CH9" s="799">
        <v>3</v>
      </c>
      <c r="CI9" s="800"/>
      <c r="CJ9" s="800"/>
      <c r="CK9" s="800"/>
      <c r="CL9" s="801"/>
      <c r="CM9" s="799">
        <v>32</v>
      </c>
      <c r="CN9" s="800"/>
      <c r="CO9" s="800"/>
      <c r="CP9" s="800"/>
      <c r="CQ9" s="801"/>
      <c r="CR9" s="799">
        <v>20</v>
      </c>
      <c r="CS9" s="800"/>
      <c r="CT9" s="800"/>
      <c r="CU9" s="800"/>
      <c r="CV9" s="801"/>
      <c r="CW9" s="799" t="s">
        <v>532</v>
      </c>
      <c r="CX9" s="800"/>
      <c r="CY9" s="800"/>
      <c r="CZ9" s="800"/>
      <c r="DA9" s="801"/>
      <c r="DB9" s="799" t="s">
        <v>532</v>
      </c>
      <c r="DC9" s="800"/>
      <c r="DD9" s="800"/>
      <c r="DE9" s="800"/>
      <c r="DF9" s="801"/>
      <c r="DG9" s="799" t="s">
        <v>532</v>
      </c>
      <c r="DH9" s="800"/>
      <c r="DI9" s="800"/>
      <c r="DJ9" s="800"/>
      <c r="DK9" s="801"/>
      <c r="DL9" s="799" t="s">
        <v>532</v>
      </c>
      <c r="DM9" s="800"/>
      <c r="DN9" s="800"/>
      <c r="DO9" s="800"/>
      <c r="DP9" s="801"/>
      <c r="DQ9" s="799" t="s">
        <v>532</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535</v>
      </c>
      <c r="BT10" s="787"/>
      <c r="BU10" s="787"/>
      <c r="BV10" s="787"/>
      <c r="BW10" s="787"/>
      <c r="BX10" s="787"/>
      <c r="BY10" s="787"/>
      <c r="BZ10" s="787"/>
      <c r="CA10" s="787"/>
      <c r="CB10" s="787"/>
      <c r="CC10" s="787"/>
      <c r="CD10" s="787"/>
      <c r="CE10" s="787"/>
      <c r="CF10" s="787"/>
      <c r="CG10" s="788"/>
      <c r="CH10" s="799">
        <v>7</v>
      </c>
      <c r="CI10" s="800"/>
      <c r="CJ10" s="800"/>
      <c r="CK10" s="800"/>
      <c r="CL10" s="801"/>
      <c r="CM10" s="799">
        <v>95</v>
      </c>
      <c r="CN10" s="800"/>
      <c r="CO10" s="800"/>
      <c r="CP10" s="800"/>
      <c r="CQ10" s="801"/>
      <c r="CR10" s="799">
        <v>26</v>
      </c>
      <c r="CS10" s="800"/>
      <c r="CT10" s="800"/>
      <c r="CU10" s="800"/>
      <c r="CV10" s="801"/>
      <c r="CW10" s="799" t="s">
        <v>532</v>
      </c>
      <c r="CX10" s="800"/>
      <c r="CY10" s="800"/>
      <c r="CZ10" s="800"/>
      <c r="DA10" s="801"/>
      <c r="DB10" s="799" t="s">
        <v>532</v>
      </c>
      <c r="DC10" s="800"/>
      <c r="DD10" s="800"/>
      <c r="DE10" s="800"/>
      <c r="DF10" s="801"/>
      <c r="DG10" s="799" t="s">
        <v>532</v>
      </c>
      <c r="DH10" s="800"/>
      <c r="DI10" s="800"/>
      <c r="DJ10" s="800"/>
      <c r="DK10" s="801"/>
      <c r="DL10" s="799" t="s">
        <v>532</v>
      </c>
      <c r="DM10" s="800"/>
      <c r="DN10" s="800"/>
      <c r="DO10" s="800"/>
      <c r="DP10" s="801"/>
      <c r="DQ10" s="799" t="s">
        <v>532</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536</v>
      </c>
      <c r="BT11" s="787"/>
      <c r="BU11" s="787"/>
      <c r="BV11" s="787"/>
      <c r="BW11" s="787"/>
      <c r="BX11" s="787"/>
      <c r="BY11" s="787"/>
      <c r="BZ11" s="787"/>
      <c r="CA11" s="787"/>
      <c r="CB11" s="787"/>
      <c r="CC11" s="787"/>
      <c r="CD11" s="787"/>
      <c r="CE11" s="787"/>
      <c r="CF11" s="787"/>
      <c r="CG11" s="788"/>
      <c r="CH11" s="799">
        <v>38</v>
      </c>
      <c r="CI11" s="800"/>
      <c r="CJ11" s="800"/>
      <c r="CK11" s="800"/>
      <c r="CL11" s="801"/>
      <c r="CM11" s="799">
        <v>2308</v>
      </c>
      <c r="CN11" s="800"/>
      <c r="CO11" s="800"/>
      <c r="CP11" s="800"/>
      <c r="CQ11" s="801"/>
      <c r="CR11" s="799">
        <v>80</v>
      </c>
      <c r="CS11" s="800"/>
      <c r="CT11" s="800"/>
      <c r="CU11" s="800"/>
      <c r="CV11" s="801"/>
      <c r="CW11" s="799" t="s">
        <v>532</v>
      </c>
      <c r="CX11" s="800"/>
      <c r="CY11" s="800"/>
      <c r="CZ11" s="800"/>
      <c r="DA11" s="801"/>
      <c r="DB11" s="799">
        <v>700</v>
      </c>
      <c r="DC11" s="800"/>
      <c r="DD11" s="800"/>
      <c r="DE11" s="800"/>
      <c r="DF11" s="801"/>
      <c r="DG11" s="799" t="s">
        <v>532</v>
      </c>
      <c r="DH11" s="800"/>
      <c r="DI11" s="800"/>
      <c r="DJ11" s="800"/>
      <c r="DK11" s="801"/>
      <c r="DL11" s="799" t="s">
        <v>532</v>
      </c>
      <c r="DM11" s="800"/>
      <c r="DN11" s="800"/>
      <c r="DO11" s="800"/>
      <c r="DP11" s="801"/>
      <c r="DQ11" s="799" t="s">
        <v>532</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537</v>
      </c>
      <c r="BT12" s="787"/>
      <c r="BU12" s="787"/>
      <c r="BV12" s="787"/>
      <c r="BW12" s="787"/>
      <c r="BX12" s="787"/>
      <c r="BY12" s="787"/>
      <c r="BZ12" s="787"/>
      <c r="CA12" s="787"/>
      <c r="CB12" s="787"/>
      <c r="CC12" s="787"/>
      <c r="CD12" s="787"/>
      <c r="CE12" s="787"/>
      <c r="CF12" s="787"/>
      <c r="CG12" s="788"/>
      <c r="CH12" s="799">
        <v>13</v>
      </c>
      <c r="CI12" s="800"/>
      <c r="CJ12" s="800"/>
      <c r="CK12" s="800"/>
      <c r="CL12" s="801"/>
      <c r="CM12" s="799">
        <v>87</v>
      </c>
      <c r="CN12" s="800"/>
      <c r="CO12" s="800"/>
      <c r="CP12" s="800"/>
      <c r="CQ12" s="801"/>
      <c r="CR12" s="799">
        <v>46</v>
      </c>
      <c r="CS12" s="800"/>
      <c r="CT12" s="800"/>
      <c r="CU12" s="800"/>
      <c r="CV12" s="801"/>
      <c r="CW12" s="799" t="s">
        <v>532</v>
      </c>
      <c r="CX12" s="800"/>
      <c r="CY12" s="800"/>
      <c r="CZ12" s="800"/>
      <c r="DA12" s="801"/>
      <c r="DB12" s="799" t="s">
        <v>532</v>
      </c>
      <c r="DC12" s="800"/>
      <c r="DD12" s="800"/>
      <c r="DE12" s="800"/>
      <c r="DF12" s="801"/>
      <c r="DG12" s="799" t="s">
        <v>532</v>
      </c>
      <c r="DH12" s="800"/>
      <c r="DI12" s="800"/>
      <c r="DJ12" s="800"/>
      <c r="DK12" s="801"/>
      <c r="DL12" s="799" t="s">
        <v>532</v>
      </c>
      <c r="DM12" s="800"/>
      <c r="DN12" s="800"/>
      <c r="DO12" s="800"/>
      <c r="DP12" s="801"/>
      <c r="DQ12" s="799" t="s">
        <v>532</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538</v>
      </c>
      <c r="BT13" s="787"/>
      <c r="BU13" s="787"/>
      <c r="BV13" s="787"/>
      <c r="BW13" s="787"/>
      <c r="BX13" s="787"/>
      <c r="BY13" s="787"/>
      <c r="BZ13" s="787"/>
      <c r="CA13" s="787"/>
      <c r="CB13" s="787"/>
      <c r="CC13" s="787"/>
      <c r="CD13" s="787"/>
      <c r="CE13" s="787"/>
      <c r="CF13" s="787"/>
      <c r="CG13" s="788"/>
      <c r="CH13" s="799">
        <v>4</v>
      </c>
      <c r="CI13" s="800"/>
      <c r="CJ13" s="800"/>
      <c r="CK13" s="800"/>
      <c r="CL13" s="801"/>
      <c r="CM13" s="799">
        <v>45</v>
      </c>
      <c r="CN13" s="800"/>
      <c r="CO13" s="800"/>
      <c r="CP13" s="800"/>
      <c r="CQ13" s="801"/>
      <c r="CR13" s="799">
        <v>5</v>
      </c>
      <c r="CS13" s="800"/>
      <c r="CT13" s="800"/>
      <c r="CU13" s="800"/>
      <c r="CV13" s="801"/>
      <c r="CW13" s="799" t="s">
        <v>532</v>
      </c>
      <c r="CX13" s="800"/>
      <c r="CY13" s="800"/>
      <c r="CZ13" s="800"/>
      <c r="DA13" s="801"/>
      <c r="DB13" s="799" t="s">
        <v>550</v>
      </c>
      <c r="DC13" s="800"/>
      <c r="DD13" s="800"/>
      <c r="DE13" s="800"/>
      <c r="DF13" s="801"/>
      <c r="DG13" s="799" t="s">
        <v>532</v>
      </c>
      <c r="DH13" s="800"/>
      <c r="DI13" s="800"/>
      <c r="DJ13" s="800"/>
      <c r="DK13" s="801"/>
      <c r="DL13" s="799" t="s">
        <v>532</v>
      </c>
      <c r="DM13" s="800"/>
      <c r="DN13" s="800"/>
      <c r="DO13" s="800"/>
      <c r="DP13" s="801"/>
      <c r="DQ13" s="799" t="s">
        <v>532</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539</v>
      </c>
      <c r="BT14" s="787"/>
      <c r="BU14" s="787"/>
      <c r="BV14" s="787"/>
      <c r="BW14" s="787"/>
      <c r="BX14" s="787"/>
      <c r="BY14" s="787"/>
      <c r="BZ14" s="787"/>
      <c r="CA14" s="787"/>
      <c r="CB14" s="787"/>
      <c r="CC14" s="787"/>
      <c r="CD14" s="787"/>
      <c r="CE14" s="787"/>
      <c r="CF14" s="787"/>
      <c r="CG14" s="788"/>
      <c r="CH14" s="799">
        <v>9</v>
      </c>
      <c r="CI14" s="800"/>
      <c r="CJ14" s="800"/>
      <c r="CK14" s="800"/>
      <c r="CL14" s="801"/>
      <c r="CM14" s="799">
        <v>327</v>
      </c>
      <c r="CN14" s="800"/>
      <c r="CO14" s="800"/>
      <c r="CP14" s="800"/>
      <c r="CQ14" s="801"/>
      <c r="CR14" s="799">
        <v>13</v>
      </c>
      <c r="CS14" s="800"/>
      <c r="CT14" s="800"/>
      <c r="CU14" s="800"/>
      <c r="CV14" s="801"/>
      <c r="CW14" s="799">
        <v>15</v>
      </c>
      <c r="CX14" s="800"/>
      <c r="CY14" s="800"/>
      <c r="CZ14" s="800"/>
      <c r="DA14" s="801"/>
      <c r="DB14" s="799" t="s">
        <v>532</v>
      </c>
      <c r="DC14" s="800"/>
      <c r="DD14" s="800"/>
      <c r="DE14" s="800"/>
      <c r="DF14" s="801"/>
      <c r="DG14" s="799" t="s">
        <v>532</v>
      </c>
      <c r="DH14" s="800"/>
      <c r="DI14" s="800"/>
      <c r="DJ14" s="800"/>
      <c r="DK14" s="801"/>
      <c r="DL14" s="799" t="s">
        <v>532</v>
      </c>
      <c r="DM14" s="800"/>
      <c r="DN14" s="800"/>
      <c r="DO14" s="800"/>
      <c r="DP14" s="801"/>
      <c r="DQ14" s="799" t="s">
        <v>532</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t="s">
        <v>530</v>
      </c>
      <c r="BS15" s="786" t="s">
        <v>540</v>
      </c>
      <c r="BT15" s="787"/>
      <c r="BU15" s="787"/>
      <c r="BV15" s="787"/>
      <c r="BW15" s="787"/>
      <c r="BX15" s="787"/>
      <c r="BY15" s="787"/>
      <c r="BZ15" s="787"/>
      <c r="CA15" s="787"/>
      <c r="CB15" s="787"/>
      <c r="CC15" s="787"/>
      <c r="CD15" s="787"/>
      <c r="CE15" s="787"/>
      <c r="CF15" s="787"/>
      <c r="CG15" s="788"/>
      <c r="CH15" s="799" t="s">
        <v>532</v>
      </c>
      <c r="CI15" s="800"/>
      <c r="CJ15" s="800"/>
      <c r="CK15" s="800"/>
      <c r="CL15" s="801"/>
      <c r="CM15" s="799" t="s">
        <v>532</v>
      </c>
      <c r="CN15" s="800"/>
      <c r="CO15" s="800"/>
      <c r="CP15" s="800"/>
      <c r="CQ15" s="801"/>
      <c r="CR15" s="799" t="s">
        <v>532</v>
      </c>
      <c r="CS15" s="800"/>
      <c r="CT15" s="800"/>
      <c r="CU15" s="800"/>
      <c r="CV15" s="801"/>
      <c r="CW15" s="799" t="s">
        <v>532</v>
      </c>
      <c r="CX15" s="800"/>
      <c r="CY15" s="800"/>
      <c r="CZ15" s="800"/>
      <c r="DA15" s="801"/>
      <c r="DB15" s="799" t="s">
        <v>532</v>
      </c>
      <c r="DC15" s="800"/>
      <c r="DD15" s="800"/>
      <c r="DE15" s="800"/>
      <c r="DF15" s="801"/>
      <c r="DG15" s="799" t="s">
        <v>532</v>
      </c>
      <c r="DH15" s="800"/>
      <c r="DI15" s="800"/>
      <c r="DJ15" s="800"/>
      <c r="DK15" s="801"/>
      <c r="DL15" s="799">
        <v>384</v>
      </c>
      <c r="DM15" s="800"/>
      <c r="DN15" s="800"/>
      <c r="DO15" s="800"/>
      <c r="DP15" s="801"/>
      <c r="DQ15" s="799" t="s">
        <v>532</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51712</v>
      </c>
      <c r="R23" s="812"/>
      <c r="S23" s="812"/>
      <c r="T23" s="812"/>
      <c r="U23" s="812"/>
      <c r="V23" s="812">
        <v>50623</v>
      </c>
      <c r="W23" s="812"/>
      <c r="X23" s="812"/>
      <c r="Y23" s="812"/>
      <c r="Z23" s="812"/>
      <c r="AA23" s="812">
        <v>1088</v>
      </c>
      <c r="AB23" s="812"/>
      <c r="AC23" s="812"/>
      <c r="AD23" s="812"/>
      <c r="AE23" s="813"/>
      <c r="AF23" s="814">
        <v>861</v>
      </c>
      <c r="AG23" s="812"/>
      <c r="AH23" s="812"/>
      <c r="AI23" s="812"/>
      <c r="AJ23" s="815"/>
      <c r="AK23" s="816"/>
      <c r="AL23" s="817"/>
      <c r="AM23" s="817"/>
      <c r="AN23" s="817"/>
      <c r="AO23" s="817"/>
      <c r="AP23" s="812">
        <v>62039</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1">
        <v>11244</v>
      </c>
      <c r="R28" s="842"/>
      <c r="S28" s="842"/>
      <c r="T28" s="842"/>
      <c r="U28" s="842"/>
      <c r="V28" s="842">
        <v>10942</v>
      </c>
      <c r="W28" s="842"/>
      <c r="X28" s="842"/>
      <c r="Y28" s="842"/>
      <c r="Z28" s="842"/>
      <c r="AA28" s="842">
        <v>302</v>
      </c>
      <c r="AB28" s="842"/>
      <c r="AC28" s="842"/>
      <c r="AD28" s="842"/>
      <c r="AE28" s="843"/>
      <c r="AF28" s="844">
        <v>302</v>
      </c>
      <c r="AG28" s="842"/>
      <c r="AH28" s="842"/>
      <c r="AI28" s="842"/>
      <c r="AJ28" s="845"/>
      <c r="AK28" s="846">
        <v>945</v>
      </c>
      <c r="AL28" s="836"/>
      <c r="AM28" s="836"/>
      <c r="AN28" s="836"/>
      <c r="AO28" s="836"/>
      <c r="AP28" s="836" t="s">
        <v>542</v>
      </c>
      <c r="AQ28" s="836"/>
      <c r="AR28" s="836"/>
      <c r="AS28" s="836"/>
      <c r="AT28" s="836"/>
      <c r="AU28" s="836" t="s">
        <v>542</v>
      </c>
      <c r="AV28" s="836"/>
      <c r="AW28" s="836"/>
      <c r="AX28" s="836"/>
      <c r="AY28" s="836"/>
      <c r="AZ28" s="837" t="s">
        <v>542</v>
      </c>
      <c r="BA28" s="837"/>
      <c r="BB28" s="837"/>
      <c r="BC28" s="837"/>
      <c r="BD28" s="837"/>
      <c r="BE28" s="838"/>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105</v>
      </c>
      <c r="R29" s="777"/>
      <c r="S29" s="777"/>
      <c r="T29" s="777"/>
      <c r="U29" s="777"/>
      <c r="V29" s="777">
        <v>98</v>
      </c>
      <c r="W29" s="777"/>
      <c r="X29" s="777"/>
      <c r="Y29" s="777"/>
      <c r="Z29" s="777"/>
      <c r="AA29" s="777">
        <v>7</v>
      </c>
      <c r="AB29" s="777"/>
      <c r="AC29" s="777"/>
      <c r="AD29" s="777"/>
      <c r="AE29" s="778"/>
      <c r="AF29" s="779">
        <v>7</v>
      </c>
      <c r="AG29" s="780"/>
      <c r="AH29" s="780"/>
      <c r="AI29" s="780"/>
      <c r="AJ29" s="781"/>
      <c r="AK29" s="850">
        <v>22</v>
      </c>
      <c r="AL29" s="851"/>
      <c r="AM29" s="851"/>
      <c r="AN29" s="851"/>
      <c r="AO29" s="851"/>
      <c r="AP29" s="851">
        <v>2</v>
      </c>
      <c r="AQ29" s="851"/>
      <c r="AR29" s="851"/>
      <c r="AS29" s="851"/>
      <c r="AT29" s="851"/>
      <c r="AU29" s="851">
        <v>0</v>
      </c>
      <c r="AV29" s="851"/>
      <c r="AW29" s="851"/>
      <c r="AX29" s="851"/>
      <c r="AY29" s="851"/>
      <c r="AZ29" s="852" t="s">
        <v>542</v>
      </c>
      <c r="BA29" s="852"/>
      <c r="BB29" s="852"/>
      <c r="BC29" s="852"/>
      <c r="BD29" s="852"/>
      <c r="BE29" s="847"/>
      <c r="BF29" s="848"/>
      <c r="BG29" s="848"/>
      <c r="BH29" s="848"/>
      <c r="BI29" s="849"/>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8708</v>
      </c>
      <c r="R30" s="777"/>
      <c r="S30" s="777"/>
      <c r="T30" s="777"/>
      <c r="U30" s="777"/>
      <c r="V30" s="777">
        <v>8552</v>
      </c>
      <c r="W30" s="777"/>
      <c r="X30" s="777"/>
      <c r="Y30" s="777"/>
      <c r="Z30" s="777"/>
      <c r="AA30" s="777">
        <v>157</v>
      </c>
      <c r="AB30" s="777"/>
      <c r="AC30" s="777"/>
      <c r="AD30" s="777"/>
      <c r="AE30" s="778"/>
      <c r="AF30" s="779">
        <v>157</v>
      </c>
      <c r="AG30" s="780"/>
      <c r="AH30" s="780"/>
      <c r="AI30" s="780"/>
      <c r="AJ30" s="781"/>
      <c r="AK30" s="850">
        <v>1349</v>
      </c>
      <c r="AL30" s="851"/>
      <c r="AM30" s="851"/>
      <c r="AN30" s="851"/>
      <c r="AO30" s="851"/>
      <c r="AP30" s="851" t="s">
        <v>542</v>
      </c>
      <c r="AQ30" s="851"/>
      <c r="AR30" s="851"/>
      <c r="AS30" s="851"/>
      <c r="AT30" s="851"/>
      <c r="AU30" s="851" t="s">
        <v>542</v>
      </c>
      <c r="AV30" s="851"/>
      <c r="AW30" s="851"/>
      <c r="AX30" s="851"/>
      <c r="AY30" s="851"/>
      <c r="AZ30" s="852" t="s">
        <v>542</v>
      </c>
      <c r="BA30" s="852"/>
      <c r="BB30" s="852"/>
      <c r="BC30" s="852"/>
      <c r="BD30" s="852"/>
      <c r="BE30" s="847"/>
      <c r="BF30" s="848"/>
      <c r="BG30" s="848"/>
      <c r="BH30" s="848"/>
      <c r="BI30" s="849"/>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1051</v>
      </c>
      <c r="R31" s="777"/>
      <c r="S31" s="777"/>
      <c r="T31" s="777"/>
      <c r="U31" s="777"/>
      <c r="V31" s="777">
        <v>1028</v>
      </c>
      <c r="W31" s="777"/>
      <c r="X31" s="777"/>
      <c r="Y31" s="777"/>
      <c r="Z31" s="777"/>
      <c r="AA31" s="777">
        <v>23</v>
      </c>
      <c r="AB31" s="777"/>
      <c r="AC31" s="777"/>
      <c r="AD31" s="777"/>
      <c r="AE31" s="778"/>
      <c r="AF31" s="779">
        <v>23</v>
      </c>
      <c r="AG31" s="780"/>
      <c r="AH31" s="780"/>
      <c r="AI31" s="780"/>
      <c r="AJ31" s="781"/>
      <c r="AK31" s="850">
        <v>317</v>
      </c>
      <c r="AL31" s="851"/>
      <c r="AM31" s="851"/>
      <c r="AN31" s="851"/>
      <c r="AO31" s="851"/>
      <c r="AP31" s="851" t="s">
        <v>542</v>
      </c>
      <c r="AQ31" s="851"/>
      <c r="AR31" s="851"/>
      <c r="AS31" s="851"/>
      <c r="AT31" s="851"/>
      <c r="AU31" s="851" t="s">
        <v>542</v>
      </c>
      <c r="AV31" s="851"/>
      <c r="AW31" s="851"/>
      <c r="AX31" s="851"/>
      <c r="AY31" s="851"/>
      <c r="AZ31" s="852" t="s">
        <v>542</v>
      </c>
      <c r="BA31" s="852"/>
      <c r="BB31" s="852"/>
      <c r="BC31" s="852"/>
      <c r="BD31" s="852"/>
      <c r="BE31" s="847"/>
      <c r="BF31" s="848"/>
      <c r="BG31" s="848"/>
      <c r="BH31" s="848"/>
      <c r="BI31" s="849"/>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2442</v>
      </c>
      <c r="R32" s="777"/>
      <c r="S32" s="777"/>
      <c r="T32" s="777"/>
      <c r="U32" s="777"/>
      <c r="V32" s="777">
        <v>2215</v>
      </c>
      <c r="W32" s="777"/>
      <c r="X32" s="777"/>
      <c r="Y32" s="777"/>
      <c r="Z32" s="777"/>
      <c r="AA32" s="777">
        <v>227</v>
      </c>
      <c r="AB32" s="777"/>
      <c r="AC32" s="777"/>
      <c r="AD32" s="777"/>
      <c r="AE32" s="778"/>
      <c r="AF32" s="779">
        <v>2718</v>
      </c>
      <c r="AG32" s="780"/>
      <c r="AH32" s="780"/>
      <c r="AI32" s="780"/>
      <c r="AJ32" s="781"/>
      <c r="AK32" s="850">
        <v>308</v>
      </c>
      <c r="AL32" s="851"/>
      <c r="AM32" s="851"/>
      <c r="AN32" s="851"/>
      <c r="AO32" s="851"/>
      <c r="AP32" s="851">
        <v>13988</v>
      </c>
      <c r="AQ32" s="851"/>
      <c r="AR32" s="851"/>
      <c r="AS32" s="851"/>
      <c r="AT32" s="851"/>
      <c r="AU32" s="851">
        <v>4112</v>
      </c>
      <c r="AV32" s="851"/>
      <c r="AW32" s="851"/>
      <c r="AX32" s="851"/>
      <c r="AY32" s="851"/>
      <c r="AZ32" s="852" t="s">
        <v>542</v>
      </c>
      <c r="BA32" s="852"/>
      <c r="BB32" s="852"/>
      <c r="BC32" s="852"/>
      <c r="BD32" s="852"/>
      <c r="BE32" s="847" t="s">
        <v>381</v>
      </c>
      <c r="BF32" s="848"/>
      <c r="BG32" s="848"/>
      <c r="BH32" s="848"/>
      <c r="BI32" s="849"/>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6026</v>
      </c>
      <c r="R33" s="777"/>
      <c r="S33" s="777"/>
      <c r="T33" s="777"/>
      <c r="U33" s="777"/>
      <c r="V33" s="777">
        <v>5647</v>
      </c>
      <c r="W33" s="777"/>
      <c r="X33" s="777"/>
      <c r="Y33" s="777"/>
      <c r="Z33" s="777"/>
      <c r="AA33" s="777">
        <v>379</v>
      </c>
      <c r="AB33" s="777"/>
      <c r="AC33" s="777"/>
      <c r="AD33" s="777"/>
      <c r="AE33" s="778"/>
      <c r="AF33" s="779">
        <v>930</v>
      </c>
      <c r="AG33" s="780"/>
      <c r="AH33" s="780"/>
      <c r="AI33" s="780"/>
      <c r="AJ33" s="781"/>
      <c r="AK33" s="850">
        <v>2012</v>
      </c>
      <c r="AL33" s="851"/>
      <c r="AM33" s="851"/>
      <c r="AN33" s="851"/>
      <c r="AO33" s="851"/>
      <c r="AP33" s="851">
        <v>51283</v>
      </c>
      <c r="AQ33" s="851"/>
      <c r="AR33" s="851"/>
      <c r="AS33" s="851"/>
      <c r="AT33" s="851"/>
      <c r="AU33" s="851">
        <v>42001</v>
      </c>
      <c r="AV33" s="851"/>
      <c r="AW33" s="851"/>
      <c r="AX33" s="851"/>
      <c r="AY33" s="851"/>
      <c r="AZ33" s="852" t="s">
        <v>542</v>
      </c>
      <c r="BA33" s="852"/>
      <c r="BB33" s="852"/>
      <c r="BC33" s="852"/>
      <c r="BD33" s="852"/>
      <c r="BE33" s="847" t="s">
        <v>381</v>
      </c>
      <c r="BF33" s="848"/>
      <c r="BG33" s="848"/>
      <c r="BH33" s="848"/>
      <c r="BI33" s="849"/>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158</v>
      </c>
      <c r="R34" s="777"/>
      <c r="S34" s="777"/>
      <c r="T34" s="777"/>
      <c r="U34" s="777"/>
      <c r="V34" s="777">
        <v>157</v>
      </c>
      <c r="W34" s="777"/>
      <c r="X34" s="777"/>
      <c r="Y34" s="777"/>
      <c r="Z34" s="777"/>
      <c r="AA34" s="777">
        <v>0</v>
      </c>
      <c r="AB34" s="777"/>
      <c r="AC34" s="777"/>
      <c r="AD34" s="777"/>
      <c r="AE34" s="778"/>
      <c r="AF34" s="779">
        <v>173</v>
      </c>
      <c r="AG34" s="780"/>
      <c r="AH34" s="780"/>
      <c r="AI34" s="780"/>
      <c r="AJ34" s="781"/>
      <c r="AK34" s="850">
        <v>64</v>
      </c>
      <c r="AL34" s="851"/>
      <c r="AM34" s="851"/>
      <c r="AN34" s="851"/>
      <c r="AO34" s="851"/>
      <c r="AP34" s="851" t="s">
        <v>542</v>
      </c>
      <c r="AQ34" s="851"/>
      <c r="AR34" s="851"/>
      <c r="AS34" s="851"/>
      <c r="AT34" s="851"/>
      <c r="AU34" s="851" t="s">
        <v>542</v>
      </c>
      <c r="AV34" s="851"/>
      <c r="AW34" s="851"/>
      <c r="AX34" s="851"/>
      <c r="AY34" s="851"/>
      <c r="AZ34" s="852" t="s">
        <v>542</v>
      </c>
      <c r="BA34" s="852"/>
      <c r="BB34" s="852"/>
      <c r="BC34" s="852"/>
      <c r="BD34" s="852"/>
      <c r="BE34" s="847" t="s">
        <v>381</v>
      </c>
      <c r="BF34" s="848"/>
      <c r="BG34" s="848"/>
      <c r="BH34" s="848"/>
      <c r="BI34" s="849"/>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80</v>
      </c>
      <c r="R35" s="777"/>
      <c r="S35" s="777"/>
      <c r="T35" s="777"/>
      <c r="U35" s="777"/>
      <c r="V35" s="777">
        <v>74</v>
      </c>
      <c r="W35" s="777"/>
      <c r="X35" s="777"/>
      <c r="Y35" s="777"/>
      <c r="Z35" s="777"/>
      <c r="AA35" s="777">
        <v>6</v>
      </c>
      <c r="AB35" s="777"/>
      <c r="AC35" s="777"/>
      <c r="AD35" s="777"/>
      <c r="AE35" s="778"/>
      <c r="AF35" s="779">
        <v>6</v>
      </c>
      <c r="AG35" s="780"/>
      <c r="AH35" s="780"/>
      <c r="AI35" s="780"/>
      <c r="AJ35" s="781"/>
      <c r="AK35" s="850" t="s">
        <v>542</v>
      </c>
      <c r="AL35" s="851"/>
      <c r="AM35" s="851"/>
      <c r="AN35" s="851"/>
      <c r="AO35" s="851"/>
      <c r="AP35" s="851" t="s">
        <v>542</v>
      </c>
      <c r="AQ35" s="851"/>
      <c r="AR35" s="851"/>
      <c r="AS35" s="851"/>
      <c r="AT35" s="851"/>
      <c r="AU35" s="851" t="s">
        <v>542</v>
      </c>
      <c r="AV35" s="851"/>
      <c r="AW35" s="851"/>
      <c r="AX35" s="851"/>
      <c r="AY35" s="851"/>
      <c r="AZ35" s="852" t="s">
        <v>542</v>
      </c>
      <c r="BA35" s="852"/>
      <c r="BB35" s="852"/>
      <c r="BC35" s="852"/>
      <c r="BD35" s="852"/>
      <c r="BE35" s="847" t="s">
        <v>385</v>
      </c>
      <c r="BF35" s="848"/>
      <c r="BG35" s="848"/>
      <c r="BH35" s="848"/>
      <c r="BI35" s="849"/>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55"/>
      <c r="AL36" s="856"/>
      <c r="AM36" s="856"/>
      <c r="AN36" s="856"/>
      <c r="AO36" s="850"/>
      <c r="AP36" s="857"/>
      <c r="AQ36" s="856"/>
      <c r="AR36" s="856"/>
      <c r="AS36" s="856"/>
      <c r="AT36" s="850"/>
      <c r="AU36" s="857"/>
      <c r="AV36" s="856"/>
      <c r="AW36" s="856"/>
      <c r="AX36" s="856"/>
      <c r="AY36" s="850"/>
      <c r="AZ36" s="858"/>
      <c r="BA36" s="859"/>
      <c r="BB36" s="859"/>
      <c r="BC36" s="859"/>
      <c r="BD36" s="860"/>
      <c r="BE36" s="847"/>
      <c r="BF36" s="848"/>
      <c r="BG36" s="848"/>
      <c r="BH36" s="848"/>
      <c r="BI36" s="849"/>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0"/>
      <c r="AL37" s="851"/>
      <c r="AM37" s="851"/>
      <c r="AN37" s="851"/>
      <c r="AO37" s="851"/>
      <c r="AP37" s="851"/>
      <c r="AQ37" s="851"/>
      <c r="AR37" s="851"/>
      <c r="AS37" s="851"/>
      <c r="AT37" s="851"/>
      <c r="AU37" s="851"/>
      <c r="AV37" s="851"/>
      <c r="AW37" s="851"/>
      <c r="AX37" s="851"/>
      <c r="AY37" s="851"/>
      <c r="AZ37" s="852"/>
      <c r="BA37" s="852"/>
      <c r="BB37" s="852"/>
      <c r="BC37" s="852"/>
      <c r="BD37" s="852"/>
      <c r="BE37" s="853"/>
      <c r="BF37" s="853"/>
      <c r="BG37" s="853"/>
      <c r="BH37" s="853"/>
      <c r="BI37" s="854"/>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0"/>
      <c r="AL38" s="851"/>
      <c r="AM38" s="851"/>
      <c r="AN38" s="851"/>
      <c r="AO38" s="851"/>
      <c r="AP38" s="851"/>
      <c r="AQ38" s="851"/>
      <c r="AR38" s="851"/>
      <c r="AS38" s="851"/>
      <c r="AT38" s="851"/>
      <c r="AU38" s="851"/>
      <c r="AV38" s="851"/>
      <c r="AW38" s="851"/>
      <c r="AX38" s="851"/>
      <c r="AY38" s="851"/>
      <c r="AZ38" s="852"/>
      <c r="BA38" s="852"/>
      <c r="BB38" s="852"/>
      <c r="BC38" s="852"/>
      <c r="BD38" s="852"/>
      <c r="BE38" s="853"/>
      <c r="BF38" s="853"/>
      <c r="BG38" s="853"/>
      <c r="BH38" s="853"/>
      <c r="BI38" s="854"/>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0"/>
      <c r="AL39" s="851"/>
      <c r="AM39" s="851"/>
      <c r="AN39" s="851"/>
      <c r="AO39" s="851"/>
      <c r="AP39" s="851"/>
      <c r="AQ39" s="851"/>
      <c r="AR39" s="851"/>
      <c r="AS39" s="851"/>
      <c r="AT39" s="851"/>
      <c r="AU39" s="851"/>
      <c r="AV39" s="851"/>
      <c r="AW39" s="851"/>
      <c r="AX39" s="851"/>
      <c r="AY39" s="851"/>
      <c r="AZ39" s="852"/>
      <c r="BA39" s="852"/>
      <c r="BB39" s="852"/>
      <c r="BC39" s="852"/>
      <c r="BD39" s="852"/>
      <c r="BE39" s="853"/>
      <c r="BF39" s="853"/>
      <c r="BG39" s="853"/>
      <c r="BH39" s="853"/>
      <c r="BI39" s="854"/>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0"/>
      <c r="AL40" s="851"/>
      <c r="AM40" s="851"/>
      <c r="AN40" s="851"/>
      <c r="AO40" s="851"/>
      <c r="AP40" s="851"/>
      <c r="AQ40" s="851"/>
      <c r="AR40" s="851"/>
      <c r="AS40" s="851"/>
      <c r="AT40" s="851"/>
      <c r="AU40" s="851"/>
      <c r="AV40" s="851"/>
      <c r="AW40" s="851"/>
      <c r="AX40" s="851"/>
      <c r="AY40" s="851"/>
      <c r="AZ40" s="852"/>
      <c r="BA40" s="852"/>
      <c r="BB40" s="852"/>
      <c r="BC40" s="852"/>
      <c r="BD40" s="852"/>
      <c r="BE40" s="853"/>
      <c r="BF40" s="853"/>
      <c r="BG40" s="853"/>
      <c r="BH40" s="853"/>
      <c r="BI40" s="854"/>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0"/>
      <c r="AL41" s="851"/>
      <c r="AM41" s="851"/>
      <c r="AN41" s="851"/>
      <c r="AO41" s="851"/>
      <c r="AP41" s="851"/>
      <c r="AQ41" s="851"/>
      <c r="AR41" s="851"/>
      <c r="AS41" s="851"/>
      <c r="AT41" s="851"/>
      <c r="AU41" s="851"/>
      <c r="AV41" s="851"/>
      <c r="AW41" s="851"/>
      <c r="AX41" s="851"/>
      <c r="AY41" s="851"/>
      <c r="AZ41" s="852"/>
      <c r="BA41" s="852"/>
      <c r="BB41" s="852"/>
      <c r="BC41" s="852"/>
      <c r="BD41" s="852"/>
      <c r="BE41" s="853"/>
      <c r="BF41" s="853"/>
      <c r="BG41" s="853"/>
      <c r="BH41" s="853"/>
      <c r="BI41" s="854"/>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0"/>
      <c r="AL42" s="851"/>
      <c r="AM42" s="851"/>
      <c r="AN42" s="851"/>
      <c r="AO42" s="851"/>
      <c r="AP42" s="851"/>
      <c r="AQ42" s="851"/>
      <c r="AR42" s="851"/>
      <c r="AS42" s="851"/>
      <c r="AT42" s="851"/>
      <c r="AU42" s="851"/>
      <c r="AV42" s="851"/>
      <c r="AW42" s="851"/>
      <c r="AX42" s="851"/>
      <c r="AY42" s="851"/>
      <c r="AZ42" s="852"/>
      <c r="BA42" s="852"/>
      <c r="BB42" s="852"/>
      <c r="BC42" s="852"/>
      <c r="BD42" s="852"/>
      <c r="BE42" s="853"/>
      <c r="BF42" s="853"/>
      <c r="BG42" s="853"/>
      <c r="BH42" s="853"/>
      <c r="BI42" s="854"/>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0"/>
      <c r="AL43" s="851"/>
      <c r="AM43" s="851"/>
      <c r="AN43" s="851"/>
      <c r="AO43" s="851"/>
      <c r="AP43" s="851"/>
      <c r="AQ43" s="851"/>
      <c r="AR43" s="851"/>
      <c r="AS43" s="851"/>
      <c r="AT43" s="851"/>
      <c r="AU43" s="851"/>
      <c r="AV43" s="851"/>
      <c r="AW43" s="851"/>
      <c r="AX43" s="851"/>
      <c r="AY43" s="851"/>
      <c r="AZ43" s="852"/>
      <c r="BA43" s="852"/>
      <c r="BB43" s="852"/>
      <c r="BC43" s="852"/>
      <c r="BD43" s="852"/>
      <c r="BE43" s="853"/>
      <c r="BF43" s="853"/>
      <c r="BG43" s="853"/>
      <c r="BH43" s="853"/>
      <c r="BI43" s="854"/>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0"/>
      <c r="AL44" s="851"/>
      <c r="AM44" s="851"/>
      <c r="AN44" s="851"/>
      <c r="AO44" s="851"/>
      <c r="AP44" s="851"/>
      <c r="AQ44" s="851"/>
      <c r="AR44" s="851"/>
      <c r="AS44" s="851"/>
      <c r="AT44" s="851"/>
      <c r="AU44" s="851"/>
      <c r="AV44" s="851"/>
      <c r="AW44" s="851"/>
      <c r="AX44" s="851"/>
      <c r="AY44" s="851"/>
      <c r="AZ44" s="852"/>
      <c r="BA44" s="852"/>
      <c r="BB44" s="852"/>
      <c r="BC44" s="852"/>
      <c r="BD44" s="852"/>
      <c r="BE44" s="853"/>
      <c r="BF44" s="853"/>
      <c r="BG44" s="853"/>
      <c r="BH44" s="853"/>
      <c r="BI44" s="854"/>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0"/>
      <c r="AL45" s="851"/>
      <c r="AM45" s="851"/>
      <c r="AN45" s="851"/>
      <c r="AO45" s="851"/>
      <c r="AP45" s="851"/>
      <c r="AQ45" s="851"/>
      <c r="AR45" s="851"/>
      <c r="AS45" s="851"/>
      <c r="AT45" s="851"/>
      <c r="AU45" s="851"/>
      <c r="AV45" s="851"/>
      <c r="AW45" s="851"/>
      <c r="AX45" s="851"/>
      <c r="AY45" s="851"/>
      <c r="AZ45" s="852"/>
      <c r="BA45" s="852"/>
      <c r="BB45" s="852"/>
      <c r="BC45" s="852"/>
      <c r="BD45" s="852"/>
      <c r="BE45" s="853"/>
      <c r="BF45" s="853"/>
      <c r="BG45" s="853"/>
      <c r="BH45" s="853"/>
      <c r="BI45" s="854"/>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0"/>
      <c r="AL46" s="851"/>
      <c r="AM46" s="851"/>
      <c r="AN46" s="851"/>
      <c r="AO46" s="851"/>
      <c r="AP46" s="851"/>
      <c r="AQ46" s="851"/>
      <c r="AR46" s="851"/>
      <c r="AS46" s="851"/>
      <c r="AT46" s="851"/>
      <c r="AU46" s="851"/>
      <c r="AV46" s="851"/>
      <c r="AW46" s="851"/>
      <c r="AX46" s="851"/>
      <c r="AY46" s="851"/>
      <c r="AZ46" s="852"/>
      <c r="BA46" s="852"/>
      <c r="BB46" s="852"/>
      <c r="BC46" s="852"/>
      <c r="BD46" s="852"/>
      <c r="BE46" s="853"/>
      <c r="BF46" s="853"/>
      <c r="BG46" s="853"/>
      <c r="BH46" s="853"/>
      <c r="BI46" s="854"/>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0"/>
      <c r="AL47" s="851"/>
      <c r="AM47" s="851"/>
      <c r="AN47" s="851"/>
      <c r="AO47" s="851"/>
      <c r="AP47" s="851"/>
      <c r="AQ47" s="851"/>
      <c r="AR47" s="851"/>
      <c r="AS47" s="851"/>
      <c r="AT47" s="851"/>
      <c r="AU47" s="851"/>
      <c r="AV47" s="851"/>
      <c r="AW47" s="851"/>
      <c r="AX47" s="851"/>
      <c r="AY47" s="851"/>
      <c r="AZ47" s="852"/>
      <c r="BA47" s="852"/>
      <c r="BB47" s="852"/>
      <c r="BC47" s="852"/>
      <c r="BD47" s="852"/>
      <c r="BE47" s="853"/>
      <c r="BF47" s="853"/>
      <c r="BG47" s="853"/>
      <c r="BH47" s="853"/>
      <c r="BI47" s="854"/>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0"/>
      <c r="AL48" s="851"/>
      <c r="AM48" s="851"/>
      <c r="AN48" s="851"/>
      <c r="AO48" s="851"/>
      <c r="AP48" s="851"/>
      <c r="AQ48" s="851"/>
      <c r="AR48" s="851"/>
      <c r="AS48" s="851"/>
      <c r="AT48" s="851"/>
      <c r="AU48" s="851"/>
      <c r="AV48" s="851"/>
      <c r="AW48" s="851"/>
      <c r="AX48" s="851"/>
      <c r="AY48" s="851"/>
      <c r="AZ48" s="852"/>
      <c r="BA48" s="852"/>
      <c r="BB48" s="852"/>
      <c r="BC48" s="852"/>
      <c r="BD48" s="852"/>
      <c r="BE48" s="853"/>
      <c r="BF48" s="853"/>
      <c r="BG48" s="853"/>
      <c r="BH48" s="853"/>
      <c r="BI48" s="854"/>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0"/>
      <c r="AL49" s="851"/>
      <c r="AM49" s="851"/>
      <c r="AN49" s="851"/>
      <c r="AO49" s="851"/>
      <c r="AP49" s="851"/>
      <c r="AQ49" s="851"/>
      <c r="AR49" s="851"/>
      <c r="AS49" s="851"/>
      <c r="AT49" s="851"/>
      <c r="AU49" s="851"/>
      <c r="AV49" s="851"/>
      <c r="AW49" s="851"/>
      <c r="AX49" s="851"/>
      <c r="AY49" s="851"/>
      <c r="AZ49" s="852"/>
      <c r="BA49" s="852"/>
      <c r="BB49" s="852"/>
      <c r="BC49" s="852"/>
      <c r="BD49" s="852"/>
      <c r="BE49" s="853"/>
      <c r="BF49" s="853"/>
      <c r="BG49" s="853"/>
      <c r="BH49" s="853"/>
      <c r="BI49" s="854"/>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61"/>
      <c r="R50" s="862"/>
      <c r="S50" s="862"/>
      <c r="T50" s="862"/>
      <c r="U50" s="862"/>
      <c r="V50" s="862"/>
      <c r="W50" s="862"/>
      <c r="X50" s="862"/>
      <c r="Y50" s="862"/>
      <c r="Z50" s="862"/>
      <c r="AA50" s="862"/>
      <c r="AB50" s="862"/>
      <c r="AC50" s="862"/>
      <c r="AD50" s="862"/>
      <c r="AE50" s="863"/>
      <c r="AF50" s="779"/>
      <c r="AG50" s="780"/>
      <c r="AH50" s="780"/>
      <c r="AI50" s="780"/>
      <c r="AJ50" s="781"/>
      <c r="AK50" s="864"/>
      <c r="AL50" s="862"/>
      <c r="AM50" s="862"/>
      <c r="AN50" s="862"/>
      <c r="AO50" s="862"/>
      <c r="AP50" s="862"/>
      <c r="AQ50" s="862"/>
      <c r="AR50" s="862"/>
      <c r="AS50" s="862"/>
      <c r="AT50" s="862"/>
      <c r="AU50" s="862"/>
      <c r="AV50" s="862"/>
      <c r="AW50" s="862"/>
      <c r="AX50" s="862"/>
      <c r="AY50" s="862"/>
      <c r="AZ50" s="865"/>
      <c r="BA50" s="865"/>
      <c r="BB50" s="865"/>
      <c r="BC50" s="865"/>
      <c r="BD50" s="865"/>
      <c r="BE50" s="853"/>
      <c r="BF50" s="853"/>
      <c r="BG50" s="853"/>
      <c r="BH50" s="853"/>
      <c r="BI50" s="854"/>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1"/>
      <c r="R51" s="862"/>
      <c r="S51" s="862"/>
      <c r="T51" s="862"/>
      <c r="U51" s="862"/>
      <c r="V51" s="862"/>
      <c r="W51" s="862"/>
      <c r="X51" s="862"/>
      <c r="Y51" s="862"/>
      <c r="Z51" s="862"/>
      <c r="AA51" s="862"/>
      <c r="AB51" s="862"/>
      <c r="AC51" s="862"/>
      <c r="AD51" s="862"/>
      <c r="AE51" s="863"/>
      <c r="AF51" s="779"/>
      <c r="AG51" s="780"/>
      <c r="AH51" s="780"/>
      <c r="AI51" s="780"/>
      <c r="AJ51" s="781"/>
      <c r="AK51" s="864"/>
      <c r="AL51" s="862"/>
      <c r="AM51" s="862"/>
      <c r="AN51" s="862"/>
      <c r="AO51" s="862"/>
      <c r="AP51" s="862"/>
      <c r="AQ51" s="862"/>
      <c r="AR51" s="862"/>
      <c r="AS51" s="862"/>
      <c r="AT51" s="862"/>
      <c r="AU51" s="862"/>
      <c r="AV51" s="862"/>
      <c r="AW51" s="862"/>
      <c r="AX51" s="862"/>
      <c r="AY51" s="862"/>
      <c r="AZ51" s="865"/>
      <c r="BA51" s="865"/>
      <c r="BB51" s="865"/>
      <c r="BC51" s="865"/>
      <c r="BD51" s="865"/>
      <c r="BE51" s="853"/>
      <c r="BF51" s="853"/>
      <c r="BG51" s="853"/>
      <c r="BH51" s="853"/>
      <c r="BI51" s="854"/>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1"/>
      <c r="R52" s="862"/>
      <c r="S52" s="862"/>
      <c r="T52" s="862"/>
      <c r="U52" s="862"/>
      <c r="V52" s="862"/>
      <c r="W52" s="862"/>
      <c r="X52" s="862"/>
      <c r="Y52" s="862"/>
      <c r="Z52" s="862"/>
      <c r="AA52" s="862"/>
      <c r="AB52" s="862"/>
      <c r="AC52" s="862"/>
      <c r="AD52" s="862"/>
      <c r="AE52" s="863"/>
      <c r="AF52" s="779"/>
      <c r="AG52" s="780"/>
      <c r="AH52" s="780"/>
      <c r="AI52" s="780"/>
      <c r="AJ52" s="781"/>
      <c r="AK52" s="864"/>
      <c r="AL52" s="862"/>
      <c r="AM52" s="862"/>
      <c r="AN52" s="862"/>
      <c r="AO52" s="862"/>
      <c r="AP52" s="862"/>
      <c r="AQ52" s="862"/>
      <c r="AR52" s="862"/>
      <c r="AS52" s="862"/>
      <c r="AT52" s="862"/>
      <c r="AU52" s="862"/>
      <c r="AV52" s="862"/>
      <c r="AW52" s="862"/>
      <c r="AX52" s="862"/>
      <c r="AY52" s="862"/>
      <c r="AZ52" s="865"/>
      <c r="BA52" s="865"/>
      <c r="BB52" s="865"/>
      <c r="BC52" s="865"/>
      <c r="BD52" s="865"/>
      <c r="BE52" s="853"/>
      <c r="BF52" s="853"/>
      <c r="BG52" s="853"/>
      <c r="BH52" s="853"/>
      <c r="BI52" s="854"/>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1"/>
      <c r="R53" s="862"/>
      <c r="S53" s="862"/>
      <c r="T53" s="862"/>
      <c r="U53" s="862"/>
      <c r="V53" s="862"/>
      <c r="W53" s="862"/>
      <c r="X53" s="862"/>
      <c r="Y53" s="862"/>
      <c r="Z53" s="862"/>
      <c r="AA53" s="862"/>
      <c r="AB53" s="862"/>
      <c r="AC53" s="862"/>
      <c r="AD53" s="862"/>
      <c r="AE53" s="863"/>
      <c r="AF53" s="779"/>
      <c r="AG53" s="780"/>
      <c r="AH53" s="780"/>
      <c r="AI53" s="780"/>
      <c r="AJ53" s="781"/>
      <c r="AK53" s="864"/>
      <c r="AL53" s="862"/>
      <c r="AM53" s="862"/>
      <c r="AN53" s="862"/>
      <c r="AO53" s="862"/>
      <c r="AP53" s="862"/>
      <c r="AQ53" s="862"/>
      <c r="AR53" s="862"/>
      <c r="AS53" s="862"/>
      <c r="AT53" s="862"/>
      <c r="AU53" s="862"/>
      <c r="AV53" s="862"/>
      <c r="AW53" s="862"/>
      <c r="AX53" s="862"/>
      <c r="AY53" s="862"/>
      <c r="AZ53" s="865"/>
      <c r="BA53" s="865"/>
      <c r="BB53" s="865"/>
      <c r="BC53" s="865"/>
      <c r="BD53" s="865"/>
      <c r="BE53" s="853"/>
      <c r="BF53" s="853"/>
      <c r="BG53" s="853"/>
      <c r="BH53" s="853"/>
      <c r="BI53" s="854"/>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1"/>
      <c r="R54" s="862"/>
      <c r="S54" s="862"/>
      <c r="T54" s="862"/>
      <c r="U54" s="862"/>
      <c r="V54" s="862"/>
      <c r="W54" s="862"/>
      <c r="X54" s="862"/>
      <c r="Y54" s="862"/>
      <c r="Z54" s="862"/>
      <c r="AA54" s="862"/>
      <c r="AB54" s="862"/>
      <c r="AC54" s="862"/>
      <c r="AD54" s="862"/>
      <c r="AE54" s="863"/>
      <c r="AF54" s="779"/>
      <c r="AG54" s="780"/>
      <c r="AH54" s="780"/>
      <c r="AI54" s="780"/>
      <c r="AJ54" s="781"/>
      <c r="AK54" s="864"/>
      <c r="AL54" s="862"/>
      <c r="AM54" s="862"/>
      <c r="AN54" s="862"/>
      <c r="AO54" s="862"/>
      <c r="AP54" s="862"/>
      <c r="AQ54" s="862"/>
      <c r="AR54" s="862"/>
      <c r="AS54" s="862"/>
      <c r="AT54" s="862"/>
      <c r="AU54" s="862"/>
      <c r="AV54" s="862"/>
      <c r="AW54" s="862"/>
      <c r="AX54" s="862"/>
      <c r="AY54" s="862"/>
      <c r="AZ54" s="865"/>
      <c r="BA54" s="865"/>
      <c r="BB54" s="865"/>
      <c r="BC54" s="865"/>
      <c r="BD54" s="865"/>
      <c r="BE54" s="853"/>
      <c r="BF54" s="853"/>
      <c r="BG54" s="853"/>
      <c r="BH54" s="853"/>
      <c r="BI54" s="854"/>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1"/>
      <c r="R55" s="862"/>
      <c r="S55" s="862"/>
      <c r="T55" s="862"/>
      <c r="U55" s="862"/>
      <c r="V55" s="862"/>
      <c r="W55" s="862"/>
      <c r="X55" s="862"/>
      <c r="Y55" s="862"/>
      <c r="Z55" s="862"/>
      <c r="AA55" s="862"/>
      <c r="AB55" s="862"/>
      <c r="AC55" s="862"/>
      <c r="AD55" s="862"/>
      <c r="AE55" s="863"/>
      <c r="AF55" s="779"/>
      <c r="AG55" s="780"/>
      <c r="AH55" s="780"/>
      <c r="AI55" s="780"/>
      <c r="AJ55" s="781"/>
      <c r="AK55" s="864"/>
      <c r="AL55" s="862"/>
      <c r="AM55" s="862"/>
      <c r="AN55" s="862"/>
      <c r="AO55" s="862"/>
      <c r="AP55" s="862"/>
      <c r="AQ55" s="862"/>
      <c r="AR55" s="862"/>
      <c r="AS55" s="862"/>
      <c r="AT55" s="862"/>
      <c r="AU55" s="862"/>
      <c r="AV55" s="862"/>
      <c r="AW55" s="862"/>
      <c r="AX55" s="862"/>
      <c r="AY55" s="862"/>
      <c r="AZ55" s="865"/>
      <c r="BA55" s="865"/>
      <c r="BB55" s="865"/>
      <c r="BC55" s="865"/>
      <c r="BD55" s="865"/>
      <c r="BE55" s="853"/>
      <c r="BF55" s="853"/>
      <c r="BG55" s="853"/>
      <c r="BH55" s="853"/>
      <c r="BI55" s="854"/>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1"/>
      <c r="R56" s="862"/>
      <c r="S56" s="862"/>
      <c r="T56" s="862"/>
      <c r="U56" s="862"/>
      <c r="V56" s="862"/>
      <c r="W56" s="862"/>
      <c r="X56" s="862"/>
      <c r="Y56" s="862"/>
      <c r="Z56" s="862"/>
      <c r="AA56" s="862"/>
      <c r="AB56" s="862"/>
      <c r="AC56" s="862"/>
      <c r="AD56" s="862"/>
      <c r="AE56" s="863"/>
      <c r="AF56" s="779"/>
      <c r="AG56" s="780"/>
      <c r="AH56" s="780"/>
      <c r="AI56" s="780"/>
      <c r="AJ56" s="781"/>
      <c r="AK56" s="864"/>
      <c r="AL56" s="862"/>
      <c r="AM56" s="862"/>
      <c r="AN56" s="862"/>
      <c r="AO56" s="862"/>
      <c r="AP56" s="862"/>
      <c r="AQ56" s="862"/>
      <c r="AR56" s="862"/>
      <c r="AS56" s="862"/>
      <c r="AT56" s="862"/>
      <c r="AU56" s="862"/>
      <c r="AV56" s="862"/>
      <c r="AW56" s="862"/>
      <c r="AX56" s="862"/>
      <c r="AY56" s="862"/>
      <c r="AZ56" s="865"/>
      <c r="BA56" s="865"/>
      <c r="BB56" s="865"/>
      <c r="BC56" s="865"/>
      <c r="BD56" s="865"/>
      <c r="BE56" s="853"/>
      <c r="BF56" s="853"/>
      <c r="BG56" s="853"/>
      <c r="BH56" s="853"/>
      <c r="BI56" s="854"/>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1"/>
      <c r="R57" s="862"/>
      <c r="S57" s="862"/>
      <c r="T57" s="862"/>
      <c r="U57" s="862"/>
      <c r="V57" s="862"/>
      <c r="W57" s="862"/>
      <c r="X57" s="862"/>
      <c r="Y57" s="862"/>
      <c r="Z57" s="862"/>
      <c r="AA57" s="862"/>
      <c r="AB57" s="862"/>
      <c r="AC57" s="862"/>
      <c r="AD57" s="862"/>
      <c r="AE57" s="863"/>
      <c r="AF57" s="779"/>
      <c r="AG57" s="780"/>
      <c r="AH57" s="780"/>
      <c r="AI57" s="780"/>
      <c r="AJ57" s="781"/>
      <c r="AK57" s="864"/>
      <c r="AL57" s="862"/>
      <c r="AM57" s="862"/>
      <c r="AN57" s="862"/>
      <c r="AO57" s="862"/>
      <c r="AP57" s="862"/>
      <c r="AQ57" s="862"/>
      <c r="AR57" s="862"/>
      <c r="AS57" s="862"/>
      <c r="AT57" s="862"/>
      <c r="AU57" s="862"/>
      <c r="AV57" s="862"/>
      <c r="AW57" s="862"/>
      <c r="AX57" s="862"/>
      <c r="AY57" s="862"/>
      <c r="AZ57" s="865"/>
      <c r="BA57" s="865"/>
      <c r="BB57" s="865"/>
      <c r="BC57" s="865"/>
      <c r="BD57" s="865"/>
      <c r="BE57" s="853"/>
      <c r="BF57" s="853"/>
      <c r="BG57" s="853"/>
      <c r="BH57" s="853"/>
      <c r="BI57" s="854"/>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1"/>
      <c r="R58" s="862"/>
      <c r="S58" s="862"/>
      <c r="T58" s="862"/>
      <c r="U58" s="862"/>
      <c r="V58" s="862"/>
      <c r="W58" s="862"/>
      <c r="X58" s="862"/>
      <c r="Y58" s="862"/>
      <c r="Z58" s="862"/>
      <c r="AA58" s="862"/>
      <c r="AB58" s="862"/>
      <c r="AC58" s="862"/>
      <c r="AD58" s="862"/>
      <c r="AE58" s="863"/>
      <c r="AF58" s="779"/>
      <c r="AG58" s="780"/>
      <c r="AH58" s="780"/>
      <c r="AI58" s="780"/>
      <c r="AJ58" s="781"/>
      <c r="AK58" s="864"/>
      <c r="AL58" s="862"/>
      <c r="AM58" s="862"/>
      <c r="AN58" s="862"/>
      <c r="AO58" s="862"/>
      <c r="AP58" s="862"/>
      <c r="AQ58" s="862"/>
      <c r="AR58" s="862"/>
      <c r="AS58" s="862"/>
      <c r="AT58" s="862"/>
      <c r="AU58" s="862"/>
      <c r="AV58" s="862"/>
      <c r="AW58" s="862"/>
      <c r="AX58" s="862"/>
      <c r="AY58" s="862"/>
      <c r="AZ58" s="865"/>
      <c r="BA58" s="865"/>
      <c r="BB58" s="865"/>
      <c r="BC58" s="865"/>
      <c r="BD58" s="865"/>
      <c r="BE58" s="853"/>
      <c r="BF58" s="853"/>
      <c r="BG58" s="853"/>
      <c r="BH58" s="853"/>
      <c r="BI58" s="854"/>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1"/>
      <c r="R59" s="862"/>
      <c r="S59" s="862"/>
      <c r="T59" s="862"/>
      <c r="U59" s="862"/>
      <c r="V59" s="862"/>
      <c r="W59" s="862"/>
      <c r="X59" s="862"/>
      <c r="Y59" s="862"/>
      <c r="Z59" s="862"/>
      <c r="AA59" s="862"/>
      <c r="AB59" s="862"/>
      <c r="AC59" s="862"/>
      <c r="AD59" s="862"/>
      <c r="AE59" s="863"/>
      <c r="AF59" s="779"/>
      <c r="AG59" s="780"/>
      <c r="AH59" s="780"/>
      <c r="AI59" s="780"/>
      <c r="AJ59" s="781"/>
      <c r="AK59" s="864"/>
      <c r="AL59" s="862"/>
      <c r="AM59" s="862"/>
      <c r="AN59" s="862"/>
      <c r="AO59" s="862"/>
      <c r="AP59" s="862"/>
      <c r="AQ59" s="862"/>
      <c r="AR59" s="862"/>
      <c r="AS59" s="862"/>
      <c r="AT59" s="862"/>
      <c r="AU59" s="862"/>
      <c r="AV59" s="862"/>
      <c r="AW59" s="862"/>
      <c r="AX59" s="862"/>
      <c r="AY59" s="862"/>
      <c r="AZ59" s="865"/>
      <c r="BA59" s="865"/>
      <c r="BB59" s="865"/>
      <c r="BC59" s="865"/>
      <c r="BD59" s="865"/>
      <c r="BE59" s="853"/>
      <c r="BF59" s="853"/>
      <c r="BG59" s="853"/>
      <c r="BH59" s="853"/>
      <c r="BI59" s="854"/>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1"/>
      <c r="R60" s="862"/>
      <c r="S60" s="862"/>
      <c r="T60" s="862"/>
      <c r="U60" s="862"/>
      <c r="V60" s="862"/>
      <c r="W60" s="862"/>
      <c r="X60" s="862"/>
      <c r="Y60" s="862"/>
      <c r="Z60" s="862"/>
      <c r="AA60" s="862"/>
      <c r="AB60" s="862"/>
      <c r="AC60" s="862"/>
      <c r="AD60" s="862"/>
      <c r="AE60" s="863"/>
      <c r="AF60" s="779"/>
      <c r="AG60" s="780"/>
      <c r="AH60" s="780"/>
      <c r="AI60" s="780"/>
      <c r="AJ60" s="781"/>
      <c r="AK60" s="864"/>
      <c r="AL60" s="862"/>
      <c r="AM60" s="862"/>
      <c r="AN60" s="862"/>
      <c r="AO60" s="862"/>
      <c r="AP60" s="862"/>
      <c r="AQ60" s="862"/>
      <c r="AR60" s="862"/>
      <c r="AS60" s="862"/>
      <c r="AT60" s="862"/>
      <c r="AU60" s="862"/>
      <c r="AV60" s="862"/>
      <c r="AW60" s="862"/>
      <c r="AX60" s="862"/>
      <c r="AY60" s="862"/>
      <c r="AZ60" s="865"/>
      <c r="BA60" s="865"/>
      <c r="BB60" s="865"/>
      <c r="BC60" s="865"/>
      <c r="BD60" s="865"/>
      <c r="BE60" s="853"/>
      <c r="BF60" s="853"/>
      <c r="BG60" s="853"/>
      <c r="BH60" s="853"/>
      <c r="BI60" s="854"/>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1"/>
      <c r="R61" s="862"/>
      <c r="S61" s="862"/>
      <c r="T61" s="862"/>
      <c r="U61" s="862"/>
      <c r="V61" s="862"/>
      <c r="W61" s="862"/>
      <c r="X61" s="862"/>
      <c r="Y61" s="862"/>
      <c r="Z61" s="862"/>
      <c r="AA61" s="862"/>
      <c r="AB61" s="862"/>
      <c r="AC61" s="862"/>
      <c r="AD61" s="862"/>
      <c r="AE61" s="863"/>
      <c r="AF61" s="779"/>
      <c r="AG61" s="780"/>
      <c r="AH61" s="780"/>
      <c r="AI61" s="780"/>
      <c r="AJ61" s="781"/>
      <c r="AK61" s="864"/>
      <c r="AL61" s="862"/>
      <c r="AM61" s="862"/>
      <c r="AN61" s="862"/>
      <c r="AO61" s="862"/>
      <c r="AP61" s="862"/>
      <c r="AQ61" s="862"/>
      <c r="AR61" s="862"/>
      <c r="AS61" s="862"/>
      <c r="AT61" s="862"/>
      <c r="AU61" s="862"/>
      <c r="AV61" s="862"/>
      <c r="AW61" s="862"/>
      <c r="AX61" s="862"/>
      <c r="AY61" s="862"/>
      <c r="AZ61" s="865"/>
      <c r="BA61" s="865"/>
      <c r="BB61" s="865"/>
      <c r="BC61" s="865"/>
      <c r="BD61" s="865"/>
      <c r="BE61" s="853"/>
      <c r="BF61" s="853"/>
      <c r="BG61" s="853"/>
      <c r="BH61" s="853"/>
      <c r="BI61" s="854"/>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1"/>
      <c r="R62" s="862"/>
      <c r="S62" s="862"/>
      <c r="T62" s="862"/>
      <c r="U62" s="862"/>
      <c r="V62" s="862"/>
      <c r="W62" s="862"/>
      <c r="X62" s="862"/>
      <c r="Y62" s="862"/>
      <c r="Z62" s="862"/>
      <c r="AA62" s="862"/>
      <c r="AB62" s="862"/>
      <c r="AC62" s="862"/>
      <c r="AD62" s="862"/>
      <c r="AE62" s="863"/>
      <c r="AF62" s="779"/>
      <c r="AG62" s="780"/>
      <c r="AH62" s="780"/>
      <c r="AI62" s="780"/>
      <c r="AJ62" s="781"/>
      <c r="AK62" s="864"/>
      <c r="AL62" s="862"/>
      <c r="AM62" s="862"/>
      <c r="AN62" s="862"/>
      <c r="AO62" s="862"/>
      <c r="AP62" s="862"/>
      <c r="AQ62" s="862"/>
      <c r="AR62" s="862"/>
      <c r="AS62" s="862"/>
      <c r="AT62" s="862"/>
      <c r="AU62" s="862"/>
      <c r="AV62" s="862"/>
      <c r="AW62" s="862"/>
      <c r="AX62" s="862"/>
      <c r="AY62" s="862"/>
      <c r="AZ62" s="865"/>
      <c r="BA62" s="865"/>
      <c r="BB62" s="865"/>
      <c r="BC62" s="865"/>
      <c r="BD62" s="865"/>
      <c r="BE62" s="853"/>
      <c r="BF62" s="853"/>
      <c r="BG62" s="853"/>
      <c r="BH62" s="853"/>
      <c r="BI62" s="854"/>
      <c r="BJ62" s="87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387</v>
      </c>
      <c r="C63" s="809"/>
      <c r="D63" s="809"/>
      <c r="E63" s="809"/>
      <c r="F63" s="809"/>
      <c r="G63" s="809"/>
      <c r="H63" s="809"/>
      <c r="I63" s="809"/>
      <c r="J63" s="809"/>
      <c r="K63" s="809"/>
      <c r="L63" s="809"/>
      <c r="M63" s="809"/>
      <c r="N63" s="809"/>
      <c r="O63" s="809"/>
      <c r="P63" s="810"/>
      <c r="Q63" s="866"/>
      <c r="R63" s="867"/>
      <c r="S63" s="867"/>
      <c r="T63" s="867"/>
      <c r="U63" s="867"/>
      <c r="V63" s="867"/>
      <c r="W63" s="867"/>
      <c r="X63" s="867"/>
      <c r="Y63" s="867"/>
      <c r="Z63" s="867"/>
      <c r="AA63" s="867"/>
      <c r="AB63" s="867"/>
      <c r="AC63" s="867"/>
      <c r="AD63" s="867"/>
      <c r="AE63" s="868"/>
      <c r="AF63" s="869">
        <v>4315</v>
      </c>
      <c r="AG63" s="870"/>
      <c r="AH63" s="870"/>
      <c r="AI63" s="870"/>
      <c r="AJ63" s="871"/>
      <c r="AK63" s="872"/>
      <c r="AL63" s="867"/>
      <c r="AM63" s="867"/>
      <c r="AN63" s="867"/>
      <c r="AO63" s="867"/>
      <c r="AP63" s="870">
        <v>65273</v>
      </c>
      <c r="AQ63" s="870"/>
      <c r="AR63" s="870"/>
      <c r="AS63" s="870"/>
      <c r="AT63" s="870"/>
      <c r="AU63" s="870">
        <v>46113</v>
      </c>
      <c r="AV63" s="870"/>
      <c r="AW63" s="870"/>
      <c r="AX63" s="870"/>
      <c r="AY63" s="870"/>
      <c r="AZ63" s="874"/>
      <c r="BA63" s="874"/>
      <c r="BB63" s="874"/>
      <c r="BC63" s="874"/>
      <c r="BD63" s="874"/>
      <c r="BE63" s="875"/>
      <c r="BF63" s="875"/>
      <c r="BG63" s="875"/>
      <c r="BH63" s="875"/>
      <c r="BI63" s="876"/>
      <c r="BJ63" s="877" t="s">
        <v>109</v>
      </c>
      <c r="BK63" s="878"/>
      <c r="BL63" s="878"/>
      <c r="BM63" s="878"/>
      <c r="BN63" s="87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80" t="s">
        <v>371</v>
      </c>
      <c r="AG66" s="831"/>
      <c r="AH66" s="831"/>
      <c r="AI66" s="831"/>
      <c r="AJ66" s="881"/>
      <c r="AK66" s="735" t="s">
        <v>372</v>
      </c>
      <c r="AL66" s="759"/>
      <c r="AM66" s="759"/>
      <c r="AN66" s="759"/>
      <c r="AO66" s="760"/>
      <c r="AP66" s="735" t="s">
        <v>373</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2"/>
      <c r="AG67" s="834"/>
      <c r="AH67" s="834"/>
      <c r="AI67" s="834"/>
      <c r="AJ67" s="883"/>
      <c r="AK67" s="88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7"/>
    </row>
    <row r="68" spans="1:131" s="198" customFormat="1" ht="26.25" customHeight="1" thickTop="1">
      <c r="A68" s="209">
        <v>1</v>
      </c>
      <c r="B68" s="897" t="s">
        <v>541</v>
      </c>
      <c r="C68" s="839"/>
      <c r="D68" s="839"/>
      <c r="E68" s="839"/>
      <c r="F68" s="839"/>
      <c r="G68" s="839"/>
      <c r="H68" s="839"/>
      <c r="I68" s="839"/>
      <c r="J68" s="839"/>
      <c r="K68" s="839"/>
      <c r="L68" s="839"/>
      <c r="M68" s="839"/>
      <c r="N68" s="839"/>
      <c r="O68" s="839"/>
      <c r="P68" s="898"/>
      <c r="Q68" s="899">
        <v>19499</v>
      </c>
      <c r="R68" s="894"/>
      <c r="S68" s="894"/>
      <c r="T68" s="894"/>
      <c r="U68" s="894"/>
      <c r="V68" s="894">
        <v>20287</v>
      </c>
      <c r="W68" s="894"/>
      <c r="X68" s="894"/>
      <c r="Y68" s="894"/>
      <c r="Z68" s="894"/>
      <c r="AA68" s="894">
        <v>-788</v>
      </c>
      <c r="AB68" s="894"/>
      <c r="AC68" s="894"/>
      <c r="AD68" s="894"/>
      <c r="AE68" s="894"/>
      <c r="AF68" s="894">
        <v>1923</v>
      </c>
      <c r="AG68" s="894"/>
      <c r="AH68" s="894"/>
      <c r="AI68" s="894"/>
      <c r="AJ68" s="894"/>
      <c r="AK68" s="894" t="s">
        <v>542</v>
      </c>
      <c r="AL68" s="894"/>
      <c r="AM68" s="894"/>
      <c r="AN68" s="894"/>
      <c r="AO68" s="894"/>
      <c r="AP68" s="894">
        <v>24917</v>
      </c>
      <c r="AQ68" s="894"/>
      <c r="AR68" s="894"/>
      <c r="AS68" s="894"/>
      <c r="AT68" s="894"/>
      <c r="AU68" s="894">
        <v>12716</v>
      </c>
      <c r="AV68" s="894"/>
      <c r="AW68" s="894"/>
      <c r="AX68" s="894"/>
      <c r="AY68" s="894"/>
      <c r="AZ68" s="895"/>
      <c r="BA68" s="895"/>
      <c r="BB68" s="895"/>
      <c r="BC68" s="895"/>
      <c r="BD68" s="896"/>
      <c r="BE68" s="216"/>
      <c r="BF68" s="216"/>
      <c r="BG68" s="216"/>
      <c r="BH68" s="216"/>
      <c r="BI68" s="216"/>
      <c r="BJ68" s="216"/>
      <c r="BK68" s="216"/>
      <c r="BL68" s="216"/>
      <c r="BM68" s="216"/>
      <c r="BN68" s="216"/>
      <c r="BO68" s="216"/>
      <c r="BP68" s="216"/>
      <c r="BQ68" s="213">
        <v>62</v>
      </c>
      <c r="BR68" s="218"/>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7"/>
    </row>
    <row r="69" spans="1:131" s="198" customFormat="1" ht="26.25" customHeight="1">
      <c r="A69" s="212">
        <v>2</v>
      </c>
      <c r="B69" s="900" t="s">
        <v>543</v>
      </c>
      <c r="C69" s="848"/>
      <c r="D69" s="848"/>
      <c r="E69" s="848"/>
      <c r="F69" s="848"/>
      <c r="G69" s="848"/>
      <c r="H69" s="848"/>
      <c r="I69" s="848"/>
      <c r="J69" s="848"/>
      <c r="K69" s="848"/>
      <c r="L69" s="848"/>
      <c r="M69" s="848"/>
      <c r="N69" s="848"/>
      <c r="O69" s="848"/>
      <c r="P69" s="901"/>
      <c r="Q69" s="902">
        <v>4702</v>
      </c>
      <c r="R69" s="851"/>
      <c r="S69" s="851"/>
      <c r="T69" s="851"/>
      <c r="U69" s="851"/>
      <c r="V69" s="851">
        <v>4697</v>
      </c>
      <c r="W69" s="851"/>
      <c r="X69" s="851"/>
      <c r="Y69" s="851"/>
      <c r="Z69" s="851"/>
      <c r="AA69" s="851">
        <v>6</v>
      </c>
      <c r="AB69" s="851"/>
      <c r="AC69" s="851"/>
      <c r="AD69" s="851"/>
      <c r="AE69" s="851"/>
      <c r="AF69" s="851">
        <v>6</v>
      </c>
      <c r="AG69" s="851"/>
      <c r="AH69" s="851"/>
      <c r="AI69" s="851"/>
      <c r="AJ69" s="851"/>
      <c r="AK69" s="851" t="s">
        <v>542</v>
      </c>
      <c r="AL69" s="851"/>
      <c r="AM69" s="851"/>
      <c r="AN69" s="851"/>
      <c r="AO69" s="851"/>
      <c r="AP69" s="851" t="s">
        <v>542</v>
      </c>
      <c r="AQ69" s="851"/>
      <c r="AR69" s="851"/>
      <c r="AS69" s="851"/>
      <c r="AT69" s="851"/>
      <c r="AU69" s="851" t="s">
        <v>542</v>
      </c>
      <c r="AV69" s="851"/>
      <c r="AW69" s="851"/>
      <c r="AX69" s="851"/>
      <c r="AY69" s="851"/>
      <c r="AZ69" s="903"/>
      <c r="BA69" s="903"/>
      <c r="BB69" s="903"/>
      <c r="BC69" s="903"/>
      <c r="BD69" s="904"/>
      <c r="BE69" s="216"/>
      <c r="BF69" s="216"/>
      <c r="BG69" s="216"/>
      <c r="BH69" s="216"/>
      <c r="BI69" s="216"/>
      <c r="BJ69" s="216"/>
      <c r="BK69" s="216"/>
      <c r="BL69" s="216"/>
      <c r="BM69" s="216"/>
      <c r="BN69" s="216"/>
      <c r="BO69" s="216"/>
      <c r="BP69" s="216"/>
      <c r="BQ69" s="213">
        <v>63</v>
      </c>
      <c r="BR69" s="218"/>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7"/>
    </row>
    <row r="70" spans="1:131" s="198" customFormat="1" ht="26.25" customHeight="1">
      <c r="A70" s="212">
        <v>3</v>
      </c>
      <c r="B70" s="900" t="s">
        <v>544</v>
      </c>
      <c r="C70" s="848"/>
      <c r="D70" s="848"/>
      <c r="E70" s="848"/>
      <c r="F70" s="848"/>
      <c r="G70" s="848"/>
      <c r="H70" s="848"/>
      <c r="I70" s="848"/>
      <c r="J70" s="848"/>
      <c r="K70" s="848"/>
      <c r="L70" s="848"/>
      <c r="M70" s="848"/>
      <c r="N70" s="848"/>
      <c r="O70" s="848"/>
      <c r="P70" s="901"/>
      <c r="Q70" s="902">
        <v>130</v>
      </c>
      <c r="R70" s="851"/>
      <c r="S70" s="851"/>
      <c r="T70" s="851"/>
      <c r="U70" s="851"/>
      <c r="V70" s="851">
        <v>122</v>
      </c>
      <c r="W70" s="851"/>
      <c r="X70" s="851"/>
      <c r="Y70" s="851"/>
      <c r="Z70" s="851"/>
      <c r="AA70" s="851">
        <v>8</v>
      </c>
      <c r="AB70" s="851"/>
      <c r="AC70" s="851"/>
      <c r="AD70" s="851"/>
      <c r="AE70" s="851"/>
      <c r="AF70" s="851">
        <v>8</v>
      </c>
      <c r="AG70" s="851"/>
      <c r="AH70" s="851"/>
      <c r="AI70" s="851"/>
      <c r="AJ70" s="851"/>
      <c r="AK70" s="851" t="s">
        <v>542</v>
      </c>
      <c r="AL70" s="851"/>
      <c r="AM70" s="851"/>
      <c r="AN70" s="851"/>
      <c r="AO70" s="851"/>
      <c r="AP70" s="851" t="s">
        <v>542</v>
      </c>
      <c r="AQ70" s="851"/>
      <c r="AR70" s="851"/>
      <c r="AS70" s="851"/>
      <c r="AT70" s="851"/>
      <c r="AU70" s="851" t="s">
        <v>542</v>
      </c>
      <c r="AV70" s="851"/>
      <c r="AW70" s="851"/>
      <c r="AX70" s="851"/>
      <c r="AY70" s="851"/>
      <c r="AZ70" s="903"/>
      <c r="BA70" s="903"/>
      <c r="BB70" s="903"/>
      <c r="BC70" s="903"/>
      <c r="BD70" s="904"/>
      <c r="BE70" s="216"/>
      <c r="BF70" s="216"/>
      <c r="BG70" s="216"/>
      <c r="BH70" s="216"/>
      <c r="BI70" s="216"/>
      <c r="BJ70" s="216"/>
      <c r="BK70" s="216"/>
      <c r="BL70" s="216"/>
      <c r="BM70" s="216"/>
      <c r="BN70" s="216"/>
      <c r="BO70" s="216"/>
      <c r="BP70" s="216"/>
      <c r="BQ70" s="213">
        <v>64</v>
      </c>
      <c r="BR70" s="218"/>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7"/>
    </row>
    <row r="71" spans="1:131" s="198" customFormat="1" ht="26.25" customHeight="1">
      <c r="A71" s="212">
        <v>4</v>
      </c>
      <c r="B71" s="900" t="s">
        <v>545</v>
      </c>
      <c r="C71" s="848"/>
      <c r="D71" s="848"/>
      <c r="E71" s="848"/>
      <c r="F71" s="848"/>
      <c r="G71" s="848"/>
      <c r="H71" s="848"/>
      <c r="I71" s="848"/>
      <c r="J71" s="848"/>
      <c r="K71" s="848"/>
      <c r="L71" s="848"/>
      <c r="M71" s="848"/>
      <c r="N71" s="848"/>
      <c r="O71" s="848"/>
      <c r="P71" s="901"/>
      <c r="Q71" s="902">
        <v>15974</v>
      </c>
      <c r="R71" s="851"/>
      <c r="S71" s="851"/>
      <c r="T71" s="851"/>
      <c r="U71" s="851"/>
      <c r="V71" s="851">
        <v>13504</v>
      </c>
      <c r="W71" s="851"/>
      <c r="X71" s="851"/>
      <c r="Y71" s="851"/>
      <c r="Z71" s="851"/>
      <c r="AA71" s="851">
        <v>2470</v>
      </c>
      <c r="AB71" s="851"/>
      <c r="AC71" s="851"/>
      <c r="AD71" s="851"/>
      <c r="AE71" s="851"/>
      <c r="AF71" s="851">
        <v>2470</v>
      </c>
      <c r="AG71" s="851"/>
      <c r="AH71" s="851"/>
      <c r="AI71" s="851"/>
      <c r="AJ71" s="851"/>
      <c r="AK71" s="851" t="s">
        <v>542</v>
      </c>
      <c r="AL71" s="851"/>
      <c r="AM71" s="851"/>
      <c r="AN71" s="851"/>
      <c r="AO71" s="851"/>
      <c r="AP71" s="851" t="s">
        <v>542</v>
      </c>
      <c r="AQ71" s="851"/>
      <c r="AR71" s="851"/>
      <c r="AS71" s="851"/>
      <c r="AT71" s="851"/>
      <c r="AU71" s="851" t="s">
        <v>542</v>
      </c>
      <c r="AV71" s="851"/>
      <c r="AW71" s="851"/>
      <c r="AX71" s="851"/>
      <c r="AY71" s="851"/>
      <c r="AZ71" s="903"/>
      <c r="BA71" s="903"/>
      <c r="BB71" s="903"/>
      <c r="BC71" s="903"/>
      <c r="BD71" s="904"/>
      <c r="BE71" s="216"/>
      <c r="BF71" s="216"/>
      <c r="BG71" s="216"/>
      <c r="BH71" s="216"/>
      <c r="BI71" s="216"/>
      <c r="BJ71" s="216"/>
      <c r="BK71" s="216"/>
      <c r="BL71" s="216"/>
      <c r="BM71" s="216"/>
      <c r="BN71" s="216"/>
      <c r="BO71" s="216"/>
      <c r="BP71" s="216"/>
      <c r="BQ71" s="213">
        <v>65</v>
      </c>
      <c r="BR71" s="218"/>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7"/>
    </row>
    <row r="72" spans="1:131" s="198" customFormat="1" ht="26.25" customHeight="1">
      <c r="A72" s="212">
        <v>5</v>
      </c>
      <c r="B72" s="900" t="s">
        <v>546</v>
      </c>
      <c r="C72" s="848"/>
      <c r="D72" s="848"/>
      <c r="E72" s="848"/>
      <c r="F72" s="848"/>
      <c r="G72" s="848"/>
      <c r="H72" s="848"/>
      <c r="I72" s="848"/>
      <c r="J72" s="848"/>
      <c r="K72" s="848"/>
      <c r="L72" s="848"/>
      <c r="M72" s="848"/>
      <c r="N72" s="848"/>
      <c r="O72" s="848"/>
      <c r="P72" s="901"/>
      <c r="Q72" s="902">
        <v>127</v>
      </c>
      <c r="R72" s="851"/>
      <c r="S72" s="851"/>
      <c r="T72" s="851"/>
      <c r="U72" s="851"/>
      <c r="V72" s="851">
        <v>126</v>
      </c>
      <c r="W72" s="851"/>
      <c r="X72" s="851"/>
      <c r="Y72" s="851"/>
      <c r="Z72" s="851"/>
      <c r="AA72" s="851">
        <v>1</v>
      </c>
      <c r="AB72" s="851"/>
      <c r="AC72" s="851"/>
      <c r="AD72" s="851"/>
      <c r="AE72" s="851"/>
      <c r="AF72" s="851">
        <v>1</v>
      </c>
      <c r="AG72" s="851"/>
      <c r="AH72" s="851"/>
      <c r="AI72" s="851"/>
      <c r="AJ72" s="851"/>
      <c r="AK72" s="851" t="s">
        <v>542</v>
      </c>
      <c r="AL72" s="851"/>
      <c r="AM72" s="851"/>
      <c r="AN72" s="851"/>
      <c r="AO72" s="851"/>
      <c r="AP72" s="851" t="s">
        <v>542</v>
      </c>
      <c r="AQ72" s="851"/>
      <c r="AR72" s="851"/>
      <c r="AS72" s="851"/>
      <c r="AT72" s="851"/>
      <c r="AU72" s="851" t="s">
        <v>542</v>
      </c>
      <c r="AV72" s="851"/>
      <c r="AW72" s="851"/>
      <c r="AX72" s="851"/>
      <c r="AY72" s="851"/>
      <c r="AZ72" s="903"/>
      <c r="BA72" s="903"/>
      <c r="BB72" s="903"/>
      <c r="BC72" s="903"/>
      <c r="BD72" s="904"/>
      <c r="BE72" s="216"/>
      <c r="BF72" s="216"/>
      <c r="BG72" s="216"/>
      <c r="BH72" s="216"/>
      <c r="BI72" s="216"/>
      <c r="BJ72" s="216"/>
      <c r="BK72" s="216"/>
      <c r="BL72" s="216"/>
      <c r="BM72" s="216"/>
      <c r="BN72" s="216"/>
      <c r="BO72" s="216"/>
      <c r="BP72" s="216"/>
      <c r="BQ72" s="213">
        <v>66</v>
      </c>
      <c r="BR72" s="218"/>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7"/>
    </row>
    <row r="73" spans="1:131" s="198" customFormat="1" ht="26.25" customHeight="1">
      <c r="A73" s="212">
        <v>6</v>
      </c>
      <c r="B73" s="900" t="s">
        <v>547</v>
      </c>
      <c r="C73" s="848"/>
      <c r="D73" s="848"/>
      <c r="E73" s="848"/>
      <c r="F73" s="848"/>
      <c r="G73" s="848"/>
      <c r="H73" s="848"/>
      <c r="I73" s="848"/>
      <c r="J73" s="848"/>
      <c r="K73" s="848"/>
      <c r="L73" s="848"/>
      <c r="M73" s="848"/>
      <c r="N73" s="848"/>
      <c r="O73" s="848"/>
      <c r="P73" s="901"/>
      <c r="Q73" s="902">
        <v>3919</v>
      </c>
      <c r="R73" s="851"/>
      <c r="S73" s="851"/>
      <c r="T73" s="851"/>
      <c r="U73" s="851"/>
      <c r="V73" s="851">
        <v>3829</v>
      </c>
      <c r="W73" s="851"/>
      <c r="X73" s="851"/>
      <c r="Y73" s="851"/>
      <c r="Z73" s="851"/>
      <c r="AA73" s="851">
        <v>91</v>
      </c>
      <c r="AB73" s="851"/>
      <c r="AC73" s="851"/>
      <c r="AD73" s="851"/>
      <c r="AE73" s="851"/>
      <c r="AF73" s="851">
        <v>91</v>
      </c>
      <c r="AG73" s="851"/>
      <c r="AH73" s="851"/>
      <c r="AI73" s="851"/>
      <c r="AJ73" s="851"/>
      <c r="AK73" s="851">
        <v>168</v>
      </c>
      <c r="AL73" s="851"/>
      <c r="AM73" s="851"/>
      <c r="AN73" s="851"/>
      <c r="AO73" s="851"/>
      <c r="AP73" s="851" t="s">
        <v>542</v>
      </c>
      <c r="AQ73" s="851"/>
      <c r="AR73" s="851"/>
      <c r="AS73" s="851"/>
      <c r="AT73" s="851"/>
      <c r="AU73" s="851" t="s">
        <v>542</v>
      </c>
      <c r="AV73" s="851"/>
      <c r="AW73" s="851"/>
      <c r="AX73" s="851"/>
      <c r="AY73" s="851"/>
      <c r="AZ73" s="903"/>
      <c r="BA73" s="903"/>
      <c r="BB73" s="903"/>
      <c r="BC73" s="903"/>
      <c r="BD73" s="904"/>
      <c r="BE73" s="216"/>
      <c r="BF73" s="216"/>
      <c r="BG73" s="216"/>
      <c r="BH73" s="216"/>
      <c r="BI73" s="216"/>
      <c r="BJ73" s="216"/>
      <c r="BK73" s="216"/>
      <c r="BL73" s="216"/>
      <c r="BM73" s="216"/>
      <c r="BN73" s="216"/>
      <c r="BO73" s="216"/>
      <c r="BP73" s="216"/>
      <c r="BQ73" s="213">
        <v>67</v>
      </c>
      <c r="BR73" s="218"/>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7"/>
    </row>
    <row r="74" spans="1:131" s="198" customFormat="1" ht="26.25" customHeight="1">
      <c r="A74" s="212">
        <v>7</v>
      </c>
      <c r="B74" s="900" t="s">
        <v>548</v>
      </c>
      <c r="C74" s="848"/>
      <c r="D74" s="848"/>
      <c r="E74" s="848"/>
      <c r="F74" s="848"/>
      <c r="G74" s="848"/>
      <c r="H74" s="848"/>
      <c r="I74" s="848"/>
      <c r="J74" s="848"/>
      <c r="K74" s="848"/>
      <c r="L74" s="848"/>
      <c r="M74" s="848"/>
      <c r="N74" s="848"/>
      <c r="O74" s="848"/>
      <c r="P74" s="901"/>
      <c r="Q74" s="902">
        <v>690103</v>
      </c>
      <c r="R74" s="851"/>
      <c r="S74" s="851"/>
      <c r="T74" s="851"/>
      <c r="U74" s="851"/>
      <c r="V74" s="851">
        <v>676249</v>
      </c>
      <c r="W74" s="851"/>
      <c r="X74" s="851"/>
      <c r="Y74" s="851"/>
      <c r="Z74" s="851"/>
      <c r="AA74" s="851">
        <v>13854</v>
      </c>
      <c r="AB74" s="851"/>
      <c r="AC74" s="851"/>
      <c r="AD74" s="851"/>
      <c r="AE74" s="851"/>
      <c r="AF74" s="851">
        <v>13854</v>
      </c>
      <c r="AG74" s="851"/>
      <c r="AH74" s="851"/>
      <c r="AI74" s="851"/>
      <c r="AJ74" s="851"/>
      <c r="AK74" s="851">
        <v>7102</v>
      </c>
      <c r="AL74" s="851"/>
      <c r="AM74" s="851"/>
      <c r="AN74" s="851"/>
      <c r="AO74" s="851"/>
      <c r="AP74" s="851" t="s">
        <v>542</v>
      </c>
      <c r="AQ74" s="851"/>
      <c r="AR74" s="851"/>
      <c r="AS74" s="851"/>
      <c r="AT74" s="851"/>
      <c r="AU74" s="851" t="s">
        <v>542</v>
      </c>
      <c r="AV74" s="851"/>
      <c r="AW74" s="851"/>
      <c r="AX74" s="851"/>
      <c r="AY74" s="851"/>
      <c r="AZ74" s="903"/>
      <c r="BA74" s="903"/>
      <c r="BB74" s="903"/>
      <c r="BC74" s="903"/>
      <c r="BD74" s="904"/>
      <c r="BE74" s="216"/>
      <c r="BF74" s="216"/>
      <c r="BG74" s="216"/>
      <c r="BH74" s="216"/>
      <c r="BI74" s="216"/>
      <c r="BJ74" s="216"/>
      <c r="BK74" s="216"/>
      <c r="BL74" s="216"/>
      <c r="BM74" s="216"/>
      <c r="BN74" s="216"/>
      <c r="BO74" s="216"/>
      <c r="BP74" s="216"/>
      <c r="BQ74" s="213">
        <v>68</v>
      </c>
      <c r="BR74" s="218"/>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7"/>
    </row>
    <row r="75" spans="1:131" s="198" customFormat="1" ht="26.25" customHeight="1">
      <c r="A75" s="212">
        <v>8</v>
      </c>
      <c r="B75" s="900"/>
      <c r="C75" s="848"/>
      <c r="D75" s="848"/>
      <c r="E75" s="848"/>
      <c r="F75" s="848"/>
      <c r="G75" s="848"/>
      <c r="H75" s="848"/>
      <c r="I75" s="848"/>
      <c r="J75" s="848"/>
      <c r="K75" s="848"/>
      <c r="L75" s="848"/>
      <c r="M75" s="848"/>
      <c r="N75" s="848"/>
      <c r="O75" s="848"/>
      <c r="P75" s="901"/>
      <c r="Q75" s="905"/>
      <c r="R75" s="856"/>
      <c r="S75" s="856"/>
      <c r="T75" s="856"/>
      <c r="U75" s="850"/>
      <c r="V75" s="857"/>
      <c r="W75" s="856"/>
      <c r="X75" s="856"/>
      <c r="Y75" s="856"/>
      <c r="Z75" s="850"/>
      <c r="AA75" s="857"/>
      <c r="AB75" s="856"/>
      <c r="AC75" s="856"/>
      <c r="AD75" s="856"/>
      <c r="AE75" s="850"/>
      <c r="AF75" s="857"/>
      <c r="AG75" s="856"/>
      <c r="AH75" s="856"/>
      <c r="AI75" s="856"/>
      <c r="AJ75" s="850"/>
      <c r="AK75" s="857"/>
      <c r="AL75" s="856"/>
      <c r="AM75" s="856"/>
      <c r="AN75" s="856"/>
      <c r="AO75" s="850"/>
      <c r="AP75" s="857"/>
      <c r="AQ75" s="856"/>
      <c r="AR75" s="856"/>
      <c r="AS75" s="856"/>
      <c r="AT75" s="850"/>
      <c r="AU75" s="857"/>
      <c r="AV75" s="856"/>
      <c r="AW75" s="856"/>
      <c r="AX75" s="856"/>
      <c r="AY75" s="850"/>
      <c r="AZ75" s="903"/>
      <c r="BA75" s="903"/>
      <c r="BB75" s="903"/>
      <c r="BC75" s="903"/>
      <c r="BD75" s="904"/>
      <c r="BE75" s="216"/>
      <c r="BF75" s="216"/>
      <c r="BG75" s="216"/>
      <c r="BH75" s="216"/>
      <c r="BI75" s="216"/>
      <c r="BJ75" s="216"/>
      <c r="BK75" s="216"/>
      <c r="BL75" s="216"/>
      <c r="BM75" s="216"/>
      <c r="BN75" s="216"/>
      <c r="BO75" s="216"/>
      <c r="BP75" s="216"/>
      <c r="BQ75" s="213">
        <v>69</v>
      </c>
      <c r="BR75" s="218"/>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7"/>
    </row>
    <row r="76" spans="1:131" s="198" customFormat="1" ht="26.25" customHeight="1">
      <c r="A76" s="212">
        <v>9</v>
      </c>
      <c r="B76" s="900"/>
      <c r="C76" s="848"/>
      <c r="D76" s="848"/>
      <c r="E76" s="848"/>
      <c r="F76" s="848"/>
      <c r="G76" s="848"/>
      <c r="H76" s="848"/>
      <c r="I76" s="848"/>
      <c r="J76" s="848"/>
      <c r="K76" s="848"/>
      <c r="L76" s="848"/>
      <c r="M76" s="848"/>
      <c r="N76" s="848"/>
      <c r="O76" s="848"/>
      <c r="P76" s="901"/>
      <c r="Q76" s="905"/>
      <c r="R76" s="856"/>
      <c r="S76" s="856"/>
      <c r="T76" s="856"/>
      <c r="U76" s="850"/>
      <c r="V76" s="857"/>
      <c r="W76" s="856"/>
      <c r="X76" s="856"/>
      <c r="Y76" s="856"/>
      <c r="Z76" s="850"/>
      <c r="AA76" s="857"/>
      <c r="AB76" s="856"/>
      <c r="AC76" s="856"/>
      <c r="AD76" s="856"/>
      <c r="AE76" s="850"/>
      <c r="AF76" s="857"/>
      <c r="AG76" s="856"/>
      <c r="AH76" s="856"/>
      <c r="AI76" s="856"/>
      <c r="AJ76" s="850"/>
      <c r="AK76" s="857"/>
      <c r="AL76" s="856"/>
      <c r="AM76" s="856"/>
      <c r="AN76" s="856"/>
      <c r="AO76" s="850"/>
      <c r="AP76" s="857"/>
      <c r="AQ76" s="856"/>
      <c r="AR76" s="856"/>
      <c r="AS76" s="856"/>
      <c r="AT76" s="850"/>
      <c r="AU76" s="857"/>
      <c r="AV76" s="856"/>
      <c r="AW76" s="856"/>
      <c r="AX76" s="856"/>
      <c r="AY76" s="850"/>
      <c r="AZ76" s="903"/>
      <c r="BA76" s="903"/>
      <c r="BB76" s="903"/>
      <c r="BC76" s="903"/>
      <c r="BD76" s="904"/>
      <c r="BE76" s="216"/>
      <c r="BF76" s="216"/>
      <c r="BG76" s="216"/>
      <c r="BH76" s="216"/>
      <c r="BI76" s="216"/>
      <c r="BJ76" s="216"/>
      <c r="BK76" s="216"/>
      <c r="BL76" s="216"/>
      <c r="BM76" s="216"/>
      <c r="BN76" s="216"/>
      <c r="BO76" s="216"/>
      <c r="BP76" s="216"/>
      <c r="BQ76" s="213">
        <v>70</v>
      </c>
      <c r="BR76" s="218"/>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7"/>
    </row>
    <row r="77" spans="1:131" s="198" customFormat="1" ht="26.25" customHeight="1">
      <c r="A77" s="212">
        <v>10</v>
      </c>
      <c r="B77" s="900"/>
      <c r="C77" s="848"/>
      <c r="D77" s="848"/>
      <c r="E77" s="848"/>
      <c r="F77" s="848"/>
      <c r="G77" s="848"/>
      <c r="H77" s="848"/>
      <c r="I77" s="848"/>
      <c r="J77" s="848"/>
      <c r="K77" s="848"/>
      <c r="L77" s="848"/>
      <c r="M77" s="848"/>
      <c r="N77" s="848"/>
      <c r="O77" s="848"/>
      <c r="P77" s="901"/>
      <c r="Q77" s="905"/>
      <c r="R77" s="856"/>
      <c r="S77" s="856"/>
      <c r="T77" s="856"/>
      <c r="U77" s="850"/>
      <c r="V77" s="857"/>
      <c r="W77" s="856"/>
      <c r="X77" s="856"/>
      <c r="Y77" s="856"/>
      <c r="Z77" s="850"/>
      <c r="AA77" s="857"/>
      <c r="AB77" s="856"/>
      <c r="AC77" s="856"/>
      <c r="AD77" s="856"/>
      <c r="AE77" s="850"/>
      <c r="AF77" s="857"/>
      <c r="AG77" s="856"/>
      <c r="AH77" s="856"/>
      <c r="AI77" s="856"/>
      <c r="AJ77" s="850"/>
      <c r="AK77" s="857"/>
      <c r="AL77" s="856"/>
      <c r="AM77" s="856"/>
      <c r="AN77" s="856"/>
      <c r="AO77" s="850"/>
      <c r="AP77" s="857"/>
      <c r="AQ77" s="856"/>
      <c r="AR77" s="856"/>
      <c r="AS77" s="856"/>
      <c r="AT77" s="850"/>
      <c r="AU77" s="857"/>
      <c r="AV77" s="856"/>
      <c r="AW77" s="856"/>
      <c r="AX77" s="856"/>
      <c r="AY77" s="850"/>
      <c r="AZ77" s="903"/>
      <c r="BA77" s="903"/>
      <c r="BB77" s="903"/>
      <c r="BC77" s="903"/>
      <c r="BD77" s="904"/>
      <c r="BE77" s="216"/>
      <c r="BF77" s="216"/>
      <c r="BG77" s="216"/>
      <c r="BH77" s="216"/>
      <c r="BI77" s="216"/>
      <c r="BJ77" s="216"/>
      <c r="BK77" s="216"/>
      <c r="BL77" s="216"/>
      <c r="BM77" s="216"/>
      <c r="BN77" s="216"/>
      <c r="BO77" s="216"/>
      <c r="BP77" s="216"/>
      <c r="BQ77" s="213">
        <v>71</v>
      </c>
      <c r="BR77" s="218"/>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7"/>
    </row>
    <row r="78" spans="1:131" s="198" customFormat="1" ht="26.25" customHeight="1">
      <c r="A78" s="212">
        <v>11</v>
      </c>
      <c r="B78" s="900"/>
      <c r="C78" s="848"/>
      <c r="D78" s="848"/>
      <c r="E78" s="848"/>
      <c r="F78" s="848"/>
      <c r="G78" s="848"/>
      <c r="H78" s="848"/>
      <c r="I78" s="848"/>
      <c r="J78" s="848"/>
      <c r="K78" s="848"/>
      <c r="L78" s="848"/>
      <c r="M78" s="848"/>
      <c r="N78" s="848"/>
      <c r="O78" s="848"/>
      <c r="P78" s="901"/>
      <c r="Q78" s="902"/>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3"/>
      <c r="BA78" s="903"/>
      <c r="BB78" s="903"/>
      <c r="BC78" s="903"/>
      <c r="BD78" s="904"/>
      <c r="BE78" s="216"/>
      <c r="BF78" s="216"/>
      <c r="BG78" s="216"/>
      <c r="BH78" s="216"/>
      <c r="BI78" s="216"/>
      <c r="BJ78" s="219"/>
      <c r="BK78" s="219"/>
      <c r="BL78" s="219"/>
      <c r="BM78" s="219"/>
      <c r="BN78" s="219"/>
      <c r="BO78" s="216"/>
      <c r="BP78" s="216"/>
      <c r="BQ78" s="213">
        <v>72</v>
      </c>
      <c r="BR78" s="218"/>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7"/>
    </row>
    <row r="79" spans="1:131" s="198" customFormat="1" ht="26.25" customHeight="1">
      <c r="A79" s="212">
        <v>12</v>
      </c>
      <c r="B79" s="900"/>
      <c r="C79" s="848"/>
      <c r="D79" s="848"/>
      <c r="E79" s="848"/>
      <c r="F79" s="848"/>
      <c r="G79" s="848"/>
      <c r="H79" s="848"/>
      <c r="I79" s="848"/>
      <c r="J79" s="848"/>
      <c r="K79" s="848"/>
      <c r="L79" s="848"/>
      <c r="M79" s="848"/>
      <c r="N79" s="848"/>
      <c r="O79" s="848"/>
      <c r="P79" s="901"/>
      <c r="Q79" s="902"/>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3"/>
      <c r="BA79" s="903"/>
      <c r="BB79" s="903"/>
      <c r="BC79" s="903"/>
      <c r="BD79" s="904"/>
      <c r="BE79" s="216"/>
      <c r="BF79" s="216"/>
      <c r="BG79" s="216"/>
      <c r="BH79" s="216"/>
      <c r="BI79" s="216"/>
      <c r="BJ79" s="219"/>
      <c r="BK79" s="219"/>
      <c r="BL79" s="219"/>
      <c r="BM79" s="219"/>
      <c r="BN79" s="219"/>
      <c r="BO79" s="216"/>
      <c r="BP79" s="216"/>
      <c r="BQ79" s="213">
        <v>73</v>
      </c>
      <c r="BR79" s="218"/>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7"/>
    </row>
    <row r="80" spans="1:131" s="198" customFormat="1" ht="26.25" customHeight="1">
      <c r="A80" s="212">
        <v>13</v>
      </c>
      <c r="B80" s="900"/>
      <c r="C80" s="848"/>
      <c r="D80" s="848"/>
      <c r="E80" s="848"/>
      <c r="F80" s="848"/>
      <c r="G80" s="848"/>
      <c r="H80" s="848"/>
      <c r="I80" s="848"/>
      <c r="J80" s="848"/>
      <c r="K80" s="848"/>
      <c r="L80" s="848"/>
      <c r="M80" s="848"/>
      <c r="N80" s="848"/>
      <c r="O80" s="848"/>
      <c r="P80" s="901"/>
      <c r="Q80" s="902"/>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3"/>
      <c r="BA80" s="903"/>
      <c r="BB80" s="903"/>
      <c r="BC80" s="903"/>
      <c r="BD80" s="904"/>
      <c r="BE80" s="216"/>
      <c r="BF80" s="216"/>
      <c r="BG80" s="216"/>
      <c r="BH80" s="216"/>
      <c r="BI80" s="216"/>
      <c r="BJ80" s="216"/>
      <c r="BK80" s="216"/>
      <c r="BL80" s="216"/>
      <c r="BM80" s="216"/>
      <c r="BN80" s="216"/>
      <c r="BO80" s="216"/>
      <c r="BP80" s="216"/>
      <c r="BQ80" s="213">
        <v>74</v>
      </c>
      <c r="BR80" s="218"/>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7"/>
    </row>
    <row r="81" spans="1:131" s="198" customFormat="1" ht="26.25" customHeight="1">
      <c r="A81" s="212">
        <v>14</v>
      </c>
      <c r="B81" s="900"/>
      <c r="C81" s="848"/>
      <c r="D81" s="848"/>
      <c r="E81" s="848"/>
      <c r="F81" s="848"/>
      <c r="G81" s="848"/>
      <c r="H81" s="848"/>
      <c r="I81" s="848"/>
      <c r="J81" s="848"/>
      <c r="K81" s="848"/>
      <c r="L81" s="848"/>
      <c r="M81" s="848"/>
      <c r="N81" s="848"/>
      <c r="O81" s="848"/>
      <c r="P81" s="901"/>
      <c r="Q81" s="902"/>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3"/>
      <c r="BA81" s="903"/>
      <c r="BB81" s="903"/>
      <c r="BC81" s="903"/>
      <c r="BD81" s="904"/>
      <c r="BE81" s="216"/>
      <c r="BF81" s="216"/>
      <c r="BG81" s="216"/>
      <c r="BH81" s="216"/>
      <c r="BI81" s="216"/>
      <c r="BJ81" s="216"/>
      <c r="BK81" s="216"/>
      <c r="BL81" s="216"/>
      <c r="BM81" s="216"/>
      <c r="BN81" s="216"/>
      <c r="BO81" s="216"/>
      <c r="BP81" s="216"/>
      <c r="BQ81" s="213">
        <v>75</v>
      </c>
      <c r="BR81" s="218"/>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7"/>
    </row>
    <row r="82" spans="1:131" s="198" customFormat="1" ht="26.25" customHeight="1">
      <c r="A82" s="212">
        <v>15</v>
      </c>
      <c r="B82" s="900"/>
      <c r="C82" s="848"/>
      <c r="D82" s="848"/>
      <c r="E82" s="848"/>
      <c r="F82" s="848"/>
      <c r="G82" s="848"/>
      <c r="H82" s="848"/>
      <c r="I82" s="848"/>
      <c r="J82" s="848"/>
      <c r="K82" s="848"/>
      <c r="L82" s="848"/>
      <c r="M82" s="848"/>
      <c r="N82" s="848"/>
      <c r="O82" s="848"/>
      <c r="P82" s="901"/>
      <c r="Q82" s="902"/>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3"/>
      <c r="BA82" s="903"/>
      <c r="BB82" s="903"/>
      <c r="BC82" s="903"/>
      <c r="BD82" s="904"/>
      <c r="BE82" s="216"/>
      <c r="BF82" s="216"/>
      <c r="BG82" s="216"/>
      <c r="BH82" s="216"/>
      <c r="BI82" s="216"/>
      <c r="BJ82" s="216"/>
      <c r="BK82" s="216"/>
      <c r="BL82" s="216"/>
      <c r="BM82" s="216"/>
      <c r="BN82" s="216"/>
      <c r="BO82" s="216"/>
      <c r="BP82" s="216"/>
      <c r="BQ82" s="213">
        <v>76</v>
      </c>
      <c r="BR82" s="218"/>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7"/>
    </row>
    <row r="83" spans="1:131" s="198" customFormat="1" ht="26.25" customHeight="1">
      <c r="A83" s="212">
        <v>16</v>
      </c>
      <c r="B83" s="900"/>
      <c r="C83" s="848"/>
      <c r="D83" s="848"/>
      <c r="E83" s="848"/>
      <c r="F83" s="848"/>
      <c r="G83" s="848"/>
      <c r="H83" s="848"/>
      <c r="I83" s="848"/>
      <c r="J83" s="848"/>
      <c r="K83" s="848"/>
      <c r="L83" s="848"/>
      <c r="M83" s="848"/>
      <c r="N83" s="848"/>
      <c r="O83" s="848"/>
      <c r="P83" s="901"/>
      <c r="Q83" s="902"/>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3"/>
      <c r="BA83" s="903"/>
      <c r="BB83" s="903"/>
      <c r="BC83" s="903"/>
      <c r="BD83" s="904"/>
      <c r="BE83" s="216"/>
      <c r="BF83" s="216"/>
      <c r="BG83" s="216"/>
      <c r="BH83" s="216"/>
      <c r="BI83" s="216"/>
      <c r="BJ83" s="216"/>
      <c r="BK83" s="216"/>
      <c r="BL83" s="216"/>
      <c r="BM83" s="216"/>
      <c r="BN83" s="216"/>
      <c r="BO83" s="216"/>
      <c r="BP83" s="216"/>
      <c r="BQ83" s="213">
        <v>77</v>
      </c>
      <c r="BR83" s="218"/>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7"/>
    </row>
    <row r="84" spans="1:131" s="198" customFormat="1" ht="26.25" customHeight="1">
      <c r="A84" s="212">
        <v>17</v>
      </c>
      <c r="B84" s="900"/>
      <c r="C84" s="848"/>
      <c r="D84" s="848"/>
      <c r="E84" s="848"/>
      <c r="F84" s="848"/>
      <c r="G84" s="848"/>
      <c r="H84" s="848"/>
      <c r="I84" s="848"/>
      <c r="J84" s="848"/>
      <c r="K84" s="848"/>
      <c r="L84" s="848"/>
      <c r="M84" s="848"/>
      <c r="N84" s="848"/>
      <c r="O84" s="848"/>
      <c r="P84" s="901"/>
      <c r="Q84" s="902"/>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3"/>
      <c r="BA84" s="903"/>
      <c r="BB84" s="903"/>
      <c r="BC84" s="903"/>
      <c r="BD84" s="904"/>
      <c r="BE84" s="216"/>
      <c r="BF84" s="216"/>
      <c r="BG84" s="216"/>
      <c r="BH84" s="216"/>
      <c r="BI84" s="216"/>
      <c r="BJ84" s="216"/>
      <c r="BK84" s="216"/>
      <c r="BL84" s="216"/>
      <c r="BM84" s="216"/>
      <c r="BN84" s="216"/>
      <c r="BO84" s="216"/>
      <c r="BP84" s="216"/>
      <c r="BQ84" s="213">
        <v>78</v>
      </c>
      <c r="BR84" s="218"/>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7"/>
    </row>
    <row r="85" spans="1:131" s="198" customFormat="1" ht="26.25" customHeight="1">
      <c r="A85" s="212">
        <v>18</v>
      </c>
      <c r="B85" s="900"/>
      <c r="C85" s="848"/>
      <c r="D85" s="848"/>
      <c r="E85" s="848"/>
      <c r="F85" s="848"/>
      <c r="G85" s="848"/>
      <c r="H85" s="848"/>
      <c r="I85" s="848"/>
      <c r="J85" s="848"/>
      <c r="K85" s="848"/>
      <c r="L85" s="848"/>
      <c r="M85" s="848"/>
      <c r="N85" s="848"/>
      <c r="O85" s="848"/>
      <c r="P85" s="901"/>
      <c r="Q85" s="902"/>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3"/>
      <c r="BA85" s="903"/>
      <c r="BB85" s="903"/>
      <c r="BC85" s="903"/>
      <c r="BD85" s="904"/>
      <c r="BE85" s="216"/>
      <c r="BF85" s="216"/>
      <c r="BG85" s="216"/>
      <c r="BH85" s="216"/>
      <c r="BI85" s="216"/>
      <c r="BJ85" s="216"/>
      <c r="BK85" s="216"/>
      <c r="BL85" s="216"/>
      <c r="BM85" s="216"/>
      <c r="BN85" s="216"/>
      <c r="BO85" s="216"/>
      <c r="BP85" s="216"/>
      <c r="BQ85" s="213">
        <v>79</v>
      </c>
      <c r="BR85" s="218"/>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7"/>
    </row>
    <row r="86" spans="1:131" s="198" customFormat="1" ht="26.25" customHeight="1">
      <c r="A86" s="212">
        <v>19</v>
      </c>
      <c r="B86" s="900"/>
      <c r="C86" s="848"/>
      <c r="D86" s="848"/>
      <c r="E86" s="848"/>
      <c r="F86" s="848"/>
      <c r="G86" s="848"/>
      <c r="H86" s="848"/>
      <c r="I86" s="848"/>
      <c r="J86" s="848"/>
      <c r="K86" s="848"/>
      <c r="L86" s="848"/>
      <c r="M86" s="848"/>
      <c r="N86" s="848"/>
      <c r="O86" s="848"/>
      <c r="P86" s="901"/>
      <c r="Q86" s="902"/>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3"/>
      <c r="BA86" s="903"/>
      <c r="BB86" s="903"/>
      <c r="BC86" s="903"/>
      <c r="BD86" s="904"/>
      <c r="BE86" s="216"/>
      <c r="BF86" s="216"/>
      <c r="BG86" s="216"/>
      <c r="BH86" s="216"/>
      <c r="BI86" s="216"/>
      <c r="BJ86" s="216"/>
      <c r="BK86" s="216"/>
      <c r="BL86" s="216"/>
      <c r="BM86" s="216"/>
      <c r="BN86" s="216"/>
      <c r="BO86" s="216"/>
      <c r="BP86" s="216"/>
      <c r="BQ86" s="213">
        <v>80</v>
      </c>
      <c r="BR86" s="218"/>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7"/>
    </row>
    <row r="87" spans="1:131" s="198" customFormat="1" ht="26.25" customHeight="1">
      <c r="A87" s="220">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6"/>
      <c r="BF87" s="216"/>
      <c r="BG87" s="216"/>
      <c r="BH87" s="216"/>
      <c r="BI87" s="216"/>
      <c r="BJ87" s="216"/>
      <c r="BK87" s="216"/>
      <c r="BL87" s="216"/>
      <c r="BM87" s="216"/>
      <c r="BN87" s="216"/>
      <c r="BO87" s="216"/>
      <c r="BP87" s="216"/>
      <c r="BQ87" s="213">
        <v>81</v>
      </c>
      <c r="BR87" s="218"/>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7"/>
    </row>
    <row r="88" spans="1:131" s="198" customFormat="1" ht="26.25" customHeight="1" thickBot="1">
      <c r="A88" s="215" t="s">
        <v>364</v>
      </c>
      <c r="B88" s="808" t="s">
        <v>391</v>
      </c>
      <c r="C88" s="809"/>
      <c r="D88" s="809"/>
      <c r="E88" s="809"/>
      <c r="F88" s="809"/>
      <c r="G88" s="809"/>
      <c r="H88" s="809"/>
      <c r="I88" s="809"/>
      <c r="J88" s="809"/>
      <c r="K88" s="809"/>
      <c r="L88" s="809"/>
      <c r="M88" s="809"/>
      <c r="N88" s="809"/>
      <c r="O88" s="809"/>
      <c r="P88" s="810"/>
      <c r="Q88" s="866"/>
      <c r="R88" s="867"/>
      <c r="S88" s="867"/>
      <c r="T88" s="867"/>
      <c r="U88" s="867"/>
      <c r="V88" s="867"/>
      <c r="W88" s="867"/>
      <c r="X88" s="867"/>
      <c r="Y88" s="867"/>
      <c r="Z88" s="867"/>
      <c r="AA88" s="867"/>
      <c r="AB88" s="867"/>
      <c r="AC88" s="867"/>
      <c r="AD88" s="867"/>
      <c r="AE88" s="867"/>
      <c r="AF88" s="870">
        <v>18353</v>
      </c>
      <c r="AG88" s="870"/>
      <c r="AH88" s="870"/>
      <c r="AI88" s="870"/>
      <c r="AJ88" s="870"/>
      <c r="AK88" s="867"/>
      <c r="AL88" s="867"/>
      <c r="AM88" s="867"/>
      <c r="AN88" s="867"/>
      <c r="AO88" s="867"/>
      <c r="AP88" s="870">
        <v>24917</v>
      </c>
      <c r="AQ88" s="870"/>
      <c r="AR88" s="870"/>
      <c r="AS88" s="870"/>
      <c r="AT88" s="870"/>
      <c r="AU88" s="870">
        <v>12716</v>
      </c>
      <c r="AV88" s="870"/>
      <c r="AW88" s="870"/>
      <c r="AX88" s="870"/>
      <c r="AY88" s="870"/>
      <c r="AZ88" s="875"/>
      <c r="BA88" s="875"/>
      <c r="BB88" s="875"/>
      <c r="BC88" s="875"/>
      <c r="BD88" s="876"/>
      <c r="BE88" s="216"/>
      <c r="BF88" s="216"/>
      <c r="BG88" s="216"/>
      <c r="BH88" s="216"/>
      <c r="BI88" s="216"/>
      <c r="BJ88" s="216"/>
      <c r="BK88" s="216"/>
      <c r="BL88" s="216"/>
      <c r="BM88" s="216"/>
      <c r="BN88" s="216"/>
      <c r="BO88" s="216"/>
      <c r="BP88" s="216"/>
      <c r="BQ88" s="213">
        <v>82</v>
      </c>
      <c r="BR88" s="218"/>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392</v>
      </c>
      <c r="BS102" s="809"/>
      <c r="BT102" s="809"/>
      <c r="BU102" s="809"/>
      <c r="BV102" s="809"/>
      <c r="BW102" s="809"/>
      <c r="BX102" s="809"/>
      <c r="BY102" s="809"/>
      <c r="BZ102" s="809"/>
      <c r="CA102" s="809"/>
      <c r="CB102" s="809"/>
      <c r="CC102" s="809"/>
      <c r="CD102" s="809"/>
      <c r="CE102" s="809"/>
      <c r="CF102" s="809"/>
      <c r="CG102" s="810"/>
      <c r="CH102" s="913"/>
      <c r="CI102" s="914"/>
      <c r="CJ102" s="914"/>
      <c r="CK102" s="914"/>
      <c r="CL102" s="915"/>
      <c r="CM102" s="913"/>
      <c r="CN102" s="914"/>
      <c r="CO102" s="914"/>
      <c r="CP102" s="914"/>
      <c r="CQ102" s="915"/>
      <c r="CR102" s="916">
        <v>216</v>
      </c>
      <c r="CS102" s="878"/>
      <c r="CT102" s="878"/>
      <c r="CU102" s="878"/>
      <c r="CV102" s="917"/>
      <c r="CW102" s="916">
        <v>15</v>
      </c>
      <c r="CX102" s="878"/>
      <c r="CY102" s="878"/>
      <c r="CZ102" s="878"/>
      <c r="DA102" s="917"/>
      <c r="DB102" s="916">
        <v>700</v>
      </c>
      <c r="DC102" s="878"/>
      <c r="DD102" s="878"/>
      <c r="DE102" s="878"/>
      <c r="DF102" s="917"/>
      <c r="DG102" s="916">
        <v>0</v>
      </c>
      <c r="DH102" s="878"/>
      <c r="DI102" s="878"/>
      <c r="DJ102" s="878"/>
      <c r="DK102" s="917"/>
      <c r="DL102" s="916">
        <v>384</v>
      </c>
      <c r="DM102" s="878"/>
      <c r="DN102" s="878"/>
      <c r="DO102" s="878"/>
      <c r="DP102" s="917"/>
      <c r="DQ102" s="916">
        <v>0</v>
      </c>
      <c r="DR102" s="878"/>
      <c r="DS102" s="878"/>
      <c r="DT102" s="878"/>
      <c r="DU102" s="917"/>
      <c r="DV102" s="942"/>
      <c r="DW102" s="943"/>
      <c r="DX102" s="943"/>
      <c r="DY102" s="943"/>
      <c r="DZ102" s="94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5" t="s">
        <v>393</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6" t="s">
        <v>394</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7" t="s">
        <v>397</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398</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7" customFormat="1" ht="26.25" customHeight="1">
      <c r="A109" s="940" t="s">
        <v>399</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400</v>
      </c>
      <c r="AB109" s="919"/>
      <c r="AC109" s="919"/>
      <c r="AD109" s="919"/>
      <c r="AE109" s="920"/>
      <c r="AF109" s="918" t="s">
        <v>283</v>
      </c>
      <c r="AG109" s="919"/>
      <c r="AH109" s="919"/>
      <c r="AI109" s="919"/>
      <c r="AJ109" s="920"/>
      <c r="AK109" s="918" t="s">
        <v>282</v>
      </c>
      <c r="AL109" s="919"/>
      <c r="AM109" s="919"/>
      <c r="AN109" s="919"/>
      <c r="AO109" s="920"/>
      <c r="AP109" s="918" t="s">
        <v>401</v>
      </c>
      <c r="AQ109" s="919"/>
      <c r="AR109" s="919"/>
      <c r="AS109" s="919"/>
      <c r="AT109" s="921"/>
      <c r="AU109" s="940" t="s">
        <v>399</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400</v>
      </c>
      <c r="BR109" s="919"/>
      <c r="BS109" s="919"/>
      <c r="BT109" s="919"/>
      <c r="BU109" s="920"/>
      <c r="BV109" s="918" t="s">
        <v>283</v>
      </c>
      <c r="BW109" s="919"/>
      <c r="BX109" s="919"/>
      <c r="BY109" s="919"/>
      <c r="BZ109" s="920"/>
      <c r="CA109" s="918" t="s">
        <v>282</v>
      </c>
      <c r="CB109" s="919"/>
      <c r="CC109" s="919"/>
      <c r="CD109" s="919"/>
      <c r="CE109" s="920"/>
      <c r="CF109" s="941" t="s">
        <v>401</v>
      </c>
      <c r="CG109" s="941"/>
      <c r="CH109" s="941"/>
      <c r="CI109" s="941"/>
      <c r="CJ109" s="941"/>
      <c r="CK109" s="918" t="s">
        <v>402</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400</v>
      </c>
      <c r="DH109" s="919"/>
      <c r="DI109" s="919"/>
      <c r="DJ109" s="919"/>
      <c r="DK109" s="920"/>
      <c r="DL109" s="918" t="s">
        <v>283</v>
      </c>
      <c r="DM109" s="919"/>
      <c r="DN109" s="919"/>
      <c r="DO109" s="919"/>
      <c r="DP109" s="920"/>
      <c r="DQ109" s="918" t="s">
        <v>282</v>
      </c>
      <c r="DR109" s="919"/>
      <c r="DS109" s="919"/>
      <c r="DT109" s="919"/>
      <c r="DU109" s="920"/>
      <c r="DV109" s="918" t="s">
        <v>401</v>
      </c>
      <c r="DW109" s="919"/>
      <c r="DX109" s="919"/>
      <c r="DY109" s="919"/>
      <c r="DZ109" s="921"/>
    </row>
    <row r="110" spans="1:131" s="197" customFormat="1" ht="26.25" customHeight="1">
      <c r="A110" s="922" t="s">
        <v>403</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6985424</v>
      </c>
      <c r="AB110" s="926"/>
      <c r="AC110" s="926"/>
      <c r="AD110" s="926"/>
      <c r="AE110" s="927"/>
      <c r="AF110" s="928">
        <v>7153607</v>
      </c>
      <c r="AG110" s="926"/>
      <c r="AH110" s="926"/>
      <c r="AI110" s="926"/>
      <c r="AJ110" s="927"/>
      <c r="AK110" s="928">
        <v>6872067</v>
      </c>
      <c r="AL110" s="926"/>
      <c r="AM110" s="926"/>
      <c r="AN110" s="926"/>
      <c r="AO110" s="927"/>
      <c r="AP110" s="929">
        <v>31.8</v>
      </c>
      <c r="AQ110" s="930"/>
      <c r="AR110" s="930"/>
      <c r="AS110" s="930"/>
      <c r="AT110" s="931"/>
      <c r="AU110" s="932" t="s">
        <v>61</v>
      </c>
      <c r="AV110" s="933"/>
      <c r="AW110" s="933"/>
      <c r="AX110" s="933"/>
      <c r="AY110" s="934"/>
      <c r="AZ110" s="976" t="s">
        <v>404</v>
      </c>
      <c r="BA110" s="923"/>
      <c r="BB110" s="923"/>
      <c r="BC110" s="923"/>
      <c r="BD110" s="923"/>
      <c r="BE110" s="923"/>
      <c r="BF110" s="923"/>
      <c r="BG110" s="923"/>
      <c r="BH110" s="923"/>
      <c r="BI110" s="923"/>
      <c r="BJ110" s="923"/>
      <c r="BK110" s="923"/>
      <c r="BL110" s="923"/>
      <c r="BM110" s="923"/>
      <c r="BN110" s="923"/>
      <c r="BO110" s="923"/>
      <c r="BP110" s="924"/>
      <c r="BQ110" s="962">
        <v>63423854</v>
      </c>
      <c r="BR110" s="963"/>
      <c r="BS110" s="963"/>
      <c r="BT110" s="963"/>
      <c r="BU110" s="963"/>
      <c r="BV110" s="963">
        <v>62532578</v>
      </c>
      <c r="BW110" s="963"/>
      <c r="BX110" s="963"/>
      <c r="BY110" s="963"/>
      <c r="BZ110" s="963"/>
      <c r="CA110" s="963">
        <v>62038777</v>
      </c>
      <c r="CB110" s="963"/>
      <c r="CC110" s="963"/>
      <c r="CD110" s="963"/>
      <c r="CE110" s="963"/>
      <c r="CF110" s="977">
        <v>286.89999999999998</v>
      </c>
      <c r="CG110" s="978"/>
      <c r="CH110" s="978"/>
      <c r="CI110" s="978"/>
      <c r="CJ110" s="978"/>
      <c r="CK110" s="979" t="s">
        <v>405</v>
      </c>
      <c r="CL110" s="980"/>
      <c r="CM110" s="959" t="s">
        <v>406</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62" t="s">
        <v>109</v>
      </c>
      <c r="DH110" s="963"/>
      <c r="DI110" s="963"/>
      <c r="DJ110" s="963"/>
      <c r="DK110" s="963"/>
      <c r="DL110" s="963" t="s">
        <v>109</v>
      </c>
      <c r="DM110" s="963"/>
      <c r="DN110" s="963"/>
      <c r="DO110" s="963"/>
      <c r="DP110" s="963"/>
      <c r="DQ110" s="963" t="s">
        <v>109</v>
      </c>
      <c r="DR110" s="963"/>
      <c r="DS110" s="963"/>
      <c r="DT110" s="963"/>
      <c r="DU110" s="963"/>
      <c r="DV110" s="964" t="s">
        <v>109</v>
      </c>
      <c r="DW110" s="964"/>
      <c r="DX110" s="964"/>
      <c r="DY110" s="964"/>
      <c r="DZ110" s="965"/>
    </row>
    <row r="111" spans="1:131" s="197" customFormat="1" ht="26.25" customHeight="1">
      <c r="A111" s="966" t="s">
        <v>407</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109</v>
      </c>
      <c r="AB111" s="970"/>
      <c r="AC111" s="970"/>
      <c r="AD111" s="970"/>
      <c r="AE111" s="971"/>
      <c r="AF111" s="972" t="s">
        <v>109</v>
      </c>
      <c r="AG111" s="970"/>
      <c r="AH111" s="970"/>
      <c r="AI111" s="970"/>
      <c r="AJ111" s="971"/>
      <c r="AK111" s="972" t="s">
        <v>109</v>
      </c>
      <c r="AL111" s="970"/>
      <c r="AM111" s="970"/>
      <c r="AN111" s="970"/>
      <c r="AO111" s="971"/>
      <c r="AP111" s="973" t="s">
        <v>109</v>
      </c>
      <c r="AQ111" s="974"/>
      <c r="AR111" s="974"/>
      <c r="AS111" s="974"/>
      <c r="AT111" s="975"/>
      <c r="AU111" s="935"/>
      <c r="AV111" s="936"/>
      <c r="AW111" s="936"/>
      <c r="AX111" s="936"/>
      <c r="AY111" s="937"/>
      <c r="AZ111" s="985" t="s">
        <v>408</v>
      </c>
      <c r="BA111" s="986"/>
      <c r="BB111" s="986"/>
      <c r="BC111" s="986"/>
      <c r="BD111" s="986"/>
      <c r="BE111" s="986"/>
      <c r="BF111" s="986"/>
      <c r="BG111" s="986"/>
      <c r="BH111" s="986"/>
      <c r="BI111" s="986"/>
      <c r="BJ111" s="986"/>
      <c r="BK111" s="986"/>
      <c r="BL111" s="986"/>
      <c r="BM111" s="986"/>
      <c r="BN111" s="986"/>
      <c r="BO111" s="986"/>
      <c r="BP111" s="987"/>
      <c r="BQ111" s="955">
        <v>148677</v>
      </c>
      <c r="BR111" s="956"/>
      <c r="BS111" s="956"/>
      <c r="BT111" s="956"/>
      <c r="BU111" s="956"/>
      <c r="BV111" s="956">
        <v>129894</v>
      </c>
      <c r="BW111" s="956"/>
      <c r="BX111" s="956"/>
      <c r="BY111" s="956"/>
      <c r="BZ111" s="956"/>
      <c r="CA111" s="956">
        <v>111127</v>
      </c>
      <c r="CB111" s="956"/>
      <c r="CC111" s="956"/>
      <c r="CD111" s="956"/>
      <c r="CE111" s="956"/>
      <c r="CF111" s="950">
        <v>0.5</v>
      </c>
      <c r="CG111" s="951"/>
      <c r="CH111" s="951"/>
      <c r="CI111" s="951"/>
      <c r="CJ111" s="951"/>
      <c r="CK111" s="981"/>
      <c r="CL111" s="982"/>
      <c r="CM111" s="952" t="s">
        <v>409</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109</v>
      </c>
      <c r="DH111" s="956"/>
      <c r="DI111" s="956"/>
      <c r="DJ111" s="956"/>
      <c r="DK111" s="956"/>
      <c r="DL111" s="956" t="s">
        <v>109</v>
      </c>
      <c r="DM111" s="956"/>
      <c r="DN111" s="956"/>
      <c r="DO111" s="956"/>
      <c r="DP111" s="956"/>
      <c r="DQ111" s="956" t="s">
        <v>109</v>
      </c>
      <c r="DR111" s="956"/>
      <c r="DS111" s="956"/>
      <c r="DT111" s="956"/>
      <c r="DU111" s="956"/>
      <c r="DV111" s="957" t="s">
        <v>109</v>
      </c>
      <c r="DW111" s="957"/>
      <c r="DX111" s="957"/>
      <c r="DY111" s="957"/>
      <c r="DZ111" s="958"/>
    </row>
    <row r="112" spans="1:131" s="197" customFormat="1" ht="26.25" customHeight="1">
      <c r="A112" s="988" t="s">
        <v>410</v>
      </c>
      <c r="B112" s="989"/>
      <c r="C112" s="986" t="s">
        <v>411</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994">
        <v>110237</v>
      </c>
      <c r="AB112" s="995"/>
      <c r="AC112" s="995"/>
      <c r="AD112" s="995"/>
      <c r="AE112" s="996"/>
      <c r="AF112" s="997">
        <v>116903</v>
      </c>
      <c r="AG112" s="995"/>
      <c r="AH112" s="995"/>
      <c r="AI112" s="995"/>
      <c r="AJ112" s="996"/>
      <c r="AK112" s="997">
        <v>116903</v>
      </c>
      <c r="AL112" s="995"/>
      <c r="AM112" s="995"/>
      <c r="AN112" s="995"/>
      <c r="AO112" s="996"/>
      <c r="AP112" s="998">
        <v>0.5</v>
      </c>
      <c r="AQ112" s="999"/>
      <c r="AR112" s="999"/>
      <c r="AS112" s="999"/>
      <c r="AT112" s="1000"/>
      <c r="AU112" s="935"/>
      <c r="AV112" s="936"/>
      <c r="AW112" s="936"/>
      <c r="AX112" s="936"/>
      <c r="AY112" s="937"/>
      <c r="AZ112" s="985" t="s">
        <v>412</v>
      </c>
      <c r="BA112" s="986"/>
      <c r="BB112" s="986"/>
      <c r="BC112" s="986"/>
      <c r="BD112" s="986"/>
      <c r="BE112" s="986"/>
      <c r="BF112" s="986"/>
      <c r="BG112" s="986"/>
      <c r="BH112" s="986"/>
      <c r="BI112" s="986"/>
      <c r="BJ112" s="986"/>
      <c r="BK112" s="986"/>
      <c r="BL112" s="986"/>
      <c r="BM112" s="986"/>
      <c r="BN112" s="986"/>
      <c r="BO112" s="986"/>
      <c r="BP112" s="987"/>
      <c r="BQ112" s="955">
        <v>48795422</v>
      </c>
      <c r="BR112" s="956"/>
      <c r="BS112" s="956"/>
      <c r="BT112" s="956"/>
      <c r="BU112" s="956"/>
      <c r="BV112" s="956">
        <v>47460463</v>
      </c>
      <c r="BW112" s="956"/>
      <c r="BX112" s="956"/>
      <c r="BY112" s="956"/>
      <c r="BZ112" s="956"/>
      <c r="CA112" s="956">
        <v>46113832</v>
      </c>
      <c r="CB112" s="956"/>
      <c r="CC112" s="956"/>
      <c r="CD112" s="956"/>
      <c r="CE112" s="956"/>
      <c r="CF112" s="950">
        <v>213.3</v>
      </c>
      <c r="CG112" s="951"/>
      <c r="CH112" s="951"/>
      <c r="CI112" s="951"/>
      <c r="CJ112" s="951"/>
      <c r="CK112" s="981"/>
      <c r="CL112" s="982"/>
      <c r="CM112" s="952" t="s">
        <v>413</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109</v>
      </c>
      <c r="DH112" s="956"/>
      <c r="DI112" s="956"/>
      <c r="DJ112" s="956"/>
      <c r="DK112" s="956"/>
      <c r="DL112" s="956" t="s">
        <v>109</v>
      </c>
      <c r="DM112" s="956"/>
      <c r="DN112" s="956"/>
      <c r="DO112" s="956"/>
      <c r="DP112" s="956"/>
      <c r="DQ112" s="956" t="s">
        <v>109</v>
      </c>
      <c r="DR112" s="956"/>
      <c r="DS112" s="956"/>
      <c r="DT112" s="956"/>
      <c r="DU112" s="956"/>
      <c r="DV112" s="957" t="s">
        <v>109</v>
      </c>
      <c r="DW112" s="957"/>
      <c r="DX112" s="957"/>
      <c r="DY112" s="957"/>
      <c r="DZ112" s="958"/>
    </row>
    <row r="113" spans="1:130" s="197" customFormat="1" ht="26.25" customHeight="1">
      <c r="A113" s="990"/>
      <c r="B113" s="991"/>
      <c r="C113" s="986" t="s">
        <v>414</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969">
        <v>3115025</v>
      </c>
      <c r="AB113" s="970"/>
      <c r="AC113" s="970"/>
      <c r="AD113" s="970"/>
      <c r="AE113" s="971"/>
      <c r="AF113" s="972">
        <v>2919259</v>
      </c>
      <c r="AG113" s="970"/>
      <c r="AH113" s="970"/>
      <c r="AI113" s="970"/>
      <c r="AJ113" s="971"/>
      <c r="AK113" s="972">
        <v>2980264</v>
      </c>
      <c r="AL113" s="970"/>
      <c r="AM113" s="970"/>
      <c r="AN113" s="970"/>
      <c r="AO113" s="971"/>
      <c r="AP113" s="973">
        <v>13.8</v>
      </c>
      <c r="AQ113" s="974"/>
      <c r="AR113" s="974"/>
      <c r="AS113" s="974"/>
      <c r="AT113" s="975"/>
      <c r="AU113" s="935"/>
      <c r="AV113" s="936"/>
      <c r="AW113" s="936"/>
      <c r="AX113" s="936"/>
      <c r="AY113" s="937"/>
      <c r="AZ113" s="985" t="s">
        <v>415</v>
      </c>
      <c r="BA113" s="986"/>
      <c r="BB113" s="986"/>
      <c r="BC113" s="986"/>
      <c r="BD113" s="986"/>
      <c r="BE113" s="986"/>
      <c r="BF113" s="986"/>
      <c r="BG113" s="986"/>
      <c r="BH113" s="986"/>
      <c r="BI113" s="986"/>
      <c r="BJ113" s="986"/>
      <c r="BK113" s="986"/>
      <c r="BL113" s="986"/>
      <c r="BM113" s="986"/>
      <c r="BN113" s="986"/>
      <c r="BO113" s="986"/>
      <c r="BP113" s="987"/>
      <c r="BQ113" s="955">
        <v>10261593</v>
      </c>
      <c r="BR113" s="956"/>
      <c r="BS113" s="956"/>
      <c r="BT113" s="956"/>
      <c r="BU113" s="956"/>
      <c r="BV113" s="956">
        <v>10353882</v>
      </c>
      <c r="BW113" s="956"/>
      <c r="BX113" s="956"/>
      <c r="BY113" s="956"/>
      <c r="BZ113" s="956"/>
      <c r="CA113" s="956">
        <v>12715758</v>
      </c>
      <c r="CB113" s="956"/>
      <c r="CC113" s="956"/>
      <c r="CD113" s="956"/>
      <c r="CE113" s="956"/>
      <c r="CF113" s="950">
        <v>58.8</v>
      </c>
      <c r="CG113" s="951"/>
      <c r="CH113" s="951"/>
      <c r="CI113" s="951"/>
      <c r="CJ113" s="951"/>
      <c r="CK113" s="981"/>
      <c r="CL113" s="982"/>
      <c r="CM113" s="952" t="s">
        <v>416</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4" t="s">
        <v>109</v>
      </c>
      <c r="DH113" s="995"/>
      <c r="DI113" s="995"/>
      <c r="DJ113" s="995"/>
      <c r="DK113" s="996"/>
      <c r="DL113" s="997" t="s">
        <v>109</v>
      </c>
      <c r="DM113" s="995"/>
      <c r="DN113" s="995"/>
      <c r="DO113" s="995"/>
      <c r="DP113" s="996"/>
      <c r="DQ113" s="997" t="s">
        <v>109</v>
      </c>
      <c r="DR113" s="995"/>
      <c r="DS113" s="995"/>
      <c r="DT113" s="995"/>
      <c r="DU113" s="996"/>
      <c r="DV113" s="998" t="s">
        <v>109</v>
      </c>
      <c r="DW113" s="999"/>
      <c r="DX113" s="999"/>
      <c r="DY113" s="999"/>
      <c r="DZ113" s="1000"/>
    </row>
    <row r="114" spans="1:130" s="197" customFormat="1" ht="26.25" customHeight="1">
      <c r="A114" s="990"/>
      <c r="B114" s="991"/>
      <c r="C114" s="986" t="s">
        <v>417</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994">
        <v>926577</v>
      </c>
      <c r="AB114" s="995"/>
      <c r="AC114" s="995"/>
      <c r="AD114" s="995"/>
      <c r="AE114" s="996"/>
      <c r="AF114" s="997">
        <v>778380</v>
      </c>
      <c r="AG114" s="995"/>
      <c r="AH114" s="995"/>
      <c r="AI114" s="995"/>
      <c r="AJ114" s="996"/>
      <c r="AK114" s="997">
        <v>825063</v>
      </c>
      <c r="AL114" s="995"/>
      <c r="AM114" s="995"/>
      <c r="AN114" s="995"/>
      <c r="AO114" s="996"/>
      <c r="AP114" s="998">
        <v>3.8</v>
      </c>
      <c r="AQ114" s="999"/>
      <c r="AR114" s="999"/>
      <c r="AS114" s="999"/>
      <c r="AT114" s="1000"/>
      <c r="AU114" s="935"/>
      <c r="AV114" s="936"/>
      <c r="AW114" s="936"/>
      <c r="AX114" s="936"/>
      <c r="AY114" s="937"/>
      <c r="AZ114" s="985" t="s">
        <v>418</v>
      </c>
      <c r="BA114" s="986"/>
      <c r="BB114" s="986"/>
      <c r="BC114" s="986"/>
      <c r="BD114" s="986"/>
      <c r="BE114" s="986"/>
      <c r="BF114" s="986"/>
      <c r="BG114" s="986"/>
      <c r="BH114" s="986"/>
      <c r="BI114" s="986"/>
      <c r="BJ114" s="986"/>
      <c r="BK114" s="986"/>
      <c r="BL114" s="986"/>
      <c r="BM114" s="986"/>
      <c r="BN114" s="986"/>
      <c r="BO114" s="986"/>
      <c r="BP114" s="987"/>
      <c r="BQ114" s="955">
        <v>7550855</v>
      </c>
      <c r="BR114" s="956"/>
      <c r="BS114" s="956"/>
      <c r="BT114" s="956"/>
      <c r="BU114" s="956"/>
      <c r="BV114" s="956">
        <v>6870975</v>
      </c>
      <c r="BW114" s="956"/>
      <c r="BX114" s="956"/>
      <c r="BY114" s="956"/>
      <c r="BZ114" s="956"/>
      <c r="CA114" s="956">
        <v>6477981</v>
      </c>
      <c r="CB114" s="956"/>
      <c r="CC114" s="956"/>
      <c r="CD114" s="956"/>
      <c r="CE114" s="956"/>
      <c r="CF114" s="950">
        <v>30</v>
      </c>
      <c r="CG114" s="951"/>
      <c r="CH114" s="951"/>
      <c r="CI114" s="951"/>
      <c r="CJ114" s="951"/>
      <c r="CK114" s="981"/>
      <c r="CL114" s="982"/>
      <c r="CM114" s="952" t="s">
        <v>419</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4" t="s">
        <v>109</v>
      </c>
      <c r="DH114" s="995"/>
      <c r="DI114" s="995"/>
      <c r="DJ114" s="995"/>
      <c r="DK114" s="996"/>
      <c r="DL114" s="997" t="s">
        <v>109</v>
      </c>
      <c r="DM114" s="995"/>
      <c r="DN114" s="995"/>
      <c r="DO114" s="995"/>
      <c r="DP114" s="996"/>
      <c r="DQ114" s="997" t="s">
        <v>109</v>
      </c>
      <c r="DR114" s="995"/>
      <c r="DS114" s="995"/>
      <c r="DT114" s="995"/>
      <c r="DU114" s="996"/>
      <c r="DV114" s="998" t="s">
        <v>109</v>
      </c>
      <c r="DW114" s="999"/>
      <c r="DX114" s="999"/>
      <c r="DY114" s="999"/>
      <c r="DZ114" s="1000"/>
    </row>
    <row r="115" spans="1:130" s="197" customFormat="1" ht="26.25" customHeight="1">
      <c r="A115" s="990"/>
      <c r="B115" s="991"/>
      <c r="C115" s="986" t="s">
        <v>420</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969">
        <v>19512</v>
      </c>
      <c r="AB115" s="970"/>
      <c r="AC115" s="970"/>
      <c r="AD115" s="970"/>
      <c r="AE115" s="971"/>
      <c r="AF115" s="972">
        <v>19208</v>
      </c>
      <c r="AG115" s="970"/>
      <c r="AH115" s="970"/>
      <c r="AI115" s="970"/>
      <c r="AJ115" s="971"/>
      <c r="AK115" s="972">
        <v>18911</v>
      </c>
      <c r="AL115" s="970"/>
      <c r="AM115" s="970"/>
      <c r="AN115" s="970"/>
      <c r="AO115" s="971"/>
      <c r="AP115" s="973">
        <v>0.1</v>
      </c>
      <c r="AQ115" s="974"/>
      <c r="AR115" s="974"/>
      <c r="AS115" s="974"/>
      <c r="AT115" s="975"/>
      <c r="AU115" s="935"/>
      <c r="AV115" s="936"/>
      <c r="AW115" s="936"/>
      <c r="AX115" s="936"/>
      <c r="AY115" s="937"/>
      <c r="AZ115" s="985" t="s">
        <v>421</v>
      </c>
      <c r="BA115" s="986"/>
      <c r="BB115" s="986"/>
      <c r="BC115" s="986"/>
      <c r="BD115" s="986"/>
      <c r="BE115" s="986"/>
      <c r="BF115" s="986"/>
      <c r="BG115" s="986"/>
      <c r="BH115" s="986"/>
      <c r="BI115" s="986"/>
      <c r="BJ115" s="986"/>
      <c r="BK115" s="986"/>
      <c r="BL115" s="986"/>
      <c r="BM115" s="986"/>
      <c r="BN115" s="986"/>
      <c r="BO115" s="986"/>
      <c r="BP115" s="987"/>
      <c r="BQ115" s="955">
        <v>111487</v>
      </c>
      <c r="BR115" s="956"/>
      <c r="BS115" s="956"/>
      <c r="BT115" s="956"/>
      <c r="BU115" s="956"/>
      <c r="BV115" s="956" t="s">
        <v>109</v>
      </c>
      <c r="BW115" s="956"/>
      <c r="BX115" s="956"/>
      <c r="BY115" s="956"/>
      <c r="BZ115" s="956"/>
      <c r="CA115" s="956" t="s">
        <v>109</v>
      </c>
      <c r="CB115" s="956"/>
      <c r="CC115" s="956"/>
      <c r="CD115" s="956"/>
      <c r="CE115" s="956"/>
      <c r="CF115" s="950" t="s">
        <v>109</v>
      </c>
      <c r="CG115" s="951"/>
      <c r="CH115" s="951"/>
      <c r="CI115" s="951"/>
      <c r="CJ115" s="951"/>
      <c r="CK115" s="981"/>
      <c r="CL115" s="982"/>
      <c r="CM115" s="985" t="s">
        <v>422</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987"/>
      <c r="DG115" s="994">
        <v>110558</v>
      </c>
      <c r="DH115" s="995"/>
      <c r="DI115" s="995"/>
      <c r="DJ115" s="995"/>
      <c r="DK115" s="996"/>
      <c r="DL115" s="997">
        <v>110983</v>
      </c>
      <c r="DM115" s="995"/>
      <c r="DN115" s="995"/>
      <c r="DO115" s="995"/>
      <c r="DP115" s="996"/>
      <c r="DQ115" s="997">
        <v>111127</v>
      </c>
      <c r="DR115" s="995"/>
      <c r="DS115" s="995"/>
      <c r="DT115" s="995"/>
      <c r="DU115" s="996"/>
      <c r="DV115" s="998">
        <v>0.5</v>
      </c>
      <c r="DW115" s="999"/>
      <c r="DX115" s="999"/>
      <c r="DY115" s="999"/>
      <c r="DZ115" s="1000"/>
    </row>
    <row r="116" spans="1:130" s="197" customFormat="1" ht="26.25" customHeight="1">
      <c r="A116" s="992"/>
      <c r="B116" s="993"/>
      <c r="C116" s="1007" t="s">
        <v>423</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994">
        <v>4084</v>
      </c>
      <c r="AB116" s="995"/>
      <c r="AC116" s="995"/>
      <c r="AD116" s="995"/>
      <c r="AE116" s="996"/>
      <c r="AF116" s="997">
        <v>2704</v>
      </c>
      <c r="AG116" s="995"/>
      <c r="AH116" s="995"/>
      <c r="AI116" s="995"/>
      <c r="AJ116" s="996"/>
      <c r="AK116" s="997">
        <v>4940</v>
      </c>
      <c r="AL116" s="995"/>
      <c r="AM116" s="995"/>
      <c r="AN116" s="995"/>
      <c r="AO116" s="996"/>
      <c r="AP116" s="998">
        <v>0</v>
      </c>
      <c r="AQ116" s="999"/>
      <c r="AR116" s="999"/>
      <c r="AS116" s="999"/>
      <c r="AT116" s="1000"/>
      <c r="AU116" s="935"/>
      <c r="AV116" s="936"/>
      <c r="AW116" s="936"/>
      <c r="AX116" s="936"/>
      <c r="AY116" s="937"/>
      <c r="AZ116" s="985" t="s">
        <v>424</v>
      </c>
      <c r="BA116" s="986"/>
      <c r="BB116" s="986"/>
      <c r="BC116" s="986"/>
      <c r="BD116" s="986"/>
      <c r="BE116" s="986"/>
      <c r="BF116" s="986"/>
      <c r="BG116" s="986"/>
      <c r="BH116" s="986"/>
      <c r="BI116" s="986"/>
      <c r="BJ116" s="986"/>
      <c r="BK116" s="986"/>
      <c r="BL116" s="986"/>
      <c r="BM116" s="986"/>
      <c r="BN116" s="986"/>
      <c r="BO116" s="986"/>
      <c r="BP116" s="987"/>
      <c r="BQ116" s="955" t="s">
        <v>109</v>
      </c>
      <c r="BR116" s="956"/>
      <c r="BS116" s="956"/>
      <c r="BT116" s="956"/>
      <c r="BU116" s="956"/>
      <c r="BV116" s="956" t="s">
        <v>109</v>
      </c>
      <c r="BW116" s="956"/>
      <c r="BX116" s="956"/>
      <c r="BY116" s="956"/>
      <c r="BZ116" s="956"/>
      <c r="CA116" s="956" t="s">
        <v>109</v>
      </c>
      <c r="CB116" s="956"/>
      <c r="CC116" s="956"/>
      <c r="CD116" s="956"/>
      <c r="CE116" s="956"/>
      <c r="CF116" s="950" t="s">
        <v>109</v>
      </c>
      <c r="CG116" s="951"/>
      <c r="CH116" s="951"/>
      <c r="CI116" s="951"/>
      <c r="CJ116" s="951"/>
      <c r="CK116" s="981"/>
      <c r="CL116" s="982"/>
      <c r="CM116" s="952" t="s">
        <v>425</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4">
        <v>38119</v>
      </c>
      <c r="DH116" s="995"/>
      <c r="DI116" s="995"/>
      <c r="DJ116" s="995"/>
      <c r="DK116" s="996"/>
      <c r="DL116" s="997">
        <v>18911</v>
      </c>
      <c r="DM116" s="995"/>
      <c r="DN116" s="995"/>
      <c r="DO116" s="995"/>
      <c r="DP116" s="996"/>
      <c r="DQ116" s="997" t="s">
        <v>109</v>
      </c>
      <c r="DR116" s="995"/>
      <c r="DS116" s="995"/>
      <c r="DT116" s="995"/>
      <c r="DU116" s="996"/>
      <c r="DV116" s="998" t="s">
        <v>109</v>
      </c>
      <c r="DW116" s="999"/>
      <c r="DX116" s="999"/>
      <c r="DY116" s="999"/>
      <c r="DZ116" s="1000"/>
    </row>
    <row r="117" spans="1:130" s="197" customFormat="1" ht="26.25" customHeight="1">
      <c r="A117" s="940" t="s">
        <v>166</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29" t="s">
        <v>426</v>
      </c>
      <c r="Z117" s="920"/>
      <c r="AA117" s="1032">
        <v>11160859</v>
      </c>
      <c r="AB117" s="1002"/>
      <c r="AC117" s="1002"/>
      <c r="AD117" s="1002"/>
      <c r="AE117" s="1003"/>
      <c r="AF117" s="1001">
        <v>10990061</v>
      </c>
      <c r="AG117" s="1002"/>
      <c r="AH117" s="1002"/>
      <c r="AI117" s="1002"/>
      <c r="AJ117" s="1003"/>
      <c r="AK117" s="1001">
        <v>10818148</v>
      </c>
      <c r="AL117" s="1002"/>
      <c r="AM117" s="1002"/>
      <c r="AN117" s="1002"/>
      <c r="AO117" s="1003"/>
      <c r="AP117" s="1004"/>
      <c r="AQ117" s="1005"/>
      <c r="AR117" s="1005"/>
      <c r="AS117" s="1005"/>
      <c r="AT117" s="1006"/>
      <c r="AU117" s="935"/>
      <c r="AV117" s="936"/>
      <c r="AW117" s="936"/>
      <c r="AX117" s="936"/>
      <c r="AY117" s="937"/>
      <c r="AZ117" s="1031" t="s">
        <v>427</v>
      </c>
      <c r="BA117" s="1007"/>
      <c r="BB117" s="1007"/>
      <c r="BC117" s="1007"/>
      <c r="BD117" s="1007"/>
      <c r="BE117" s="1007"/>
      <c r="BF117" s="1007"/>
      <c r="BG117" s="1007"/>
      <c r="BH117" s="1007"/>
      <c r="BI117" s="1007"/>
      <c r="BJ117" s="1007"/>
      <c r="BK117" s="1007"/>
      <c r="BL117" s="1007"/>
      <c r="BM117" s="1007"/>
      <c r="BN117" s="1007"/>
      <c r="BO117" s="1007"/>
      <c r="BP117" s="1008"/>
      <c r="BQ117" s="1021" t="s">
        <v>109</v>
      </c>
      <c r="BR117" s="1022"/>
      <c r="BS117" s="1022"/>
      <c r="BT117" s="1022"/>
      <c r="BU117" s="1022"/>
      <c r="BV117" s="1022" t="s">
        <v>109</v>
      </c>
      <c r="BW117" s="1022"/>
      <c r="BX117" s="1022"/>
      <c r="BY117" s="1022"/>
      <c r="BZ117" s="1022"/>
      <c r="CA117" s="1022" t="s">
        <v>109</v>
      </c>
      <c r="CB117" s="1022"/>
      <c r="CC117" s="1022"/>
      <c r="CD117" s="1022"/>
      <c r="CE117" s="1022"/>
      <c r="CF117" s="950" t="s">
        <v>109</v>
      </c>
      <c r="CG117" s="951"/>
      <c r="CH117" s="951"/>
      <c r="CI117" s="951"/>
      <c r="CJ117" s="951"/>
      <c r="CK117" s="981"/>
      <c r="CL117" s="982"/>
      <c r="CM117" s="952" t="s">
        <v>428</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4" t="s">
        <v>109</v>
      </c>
      <c r="DH117" s="995"/>
      <c r="DI117" s="995"/>
      <c r="DJ117" s="995"/>
      <c r="DK117" s="996"/>
      <c r="DL117" s="997" t="s">
        <v>109</v>
      </c>
      <c r="DM117" s="995"/>
      <c r="DN117" s="995"/>
      <c r="DO117" s="995"/>
      <c r="DP117" s="996"/>
      <c r="DQ117" s="997" t="s">
        <v>109</v>
      </c>
      <c r="DR117" s="995"/>
      <c r="DS117" s="995"/>
      <c r="DT117" s="995"/>
      <c r="DU117" s="996"/>
      <c r="DV117" s="998" t="s">
        <v>109</v>
      </c>
      <c r="DW117" s="999"/>
      <c r="DX117" s="999"/>
      <c r="DY117" s="999"/>
      <c r="DZ117" s="1000"/>
    </row>
    <row r="118" spans="1:130" s="197" customFormat="1" ht="26.25" customHeight="1">
      <c r="A118" s="940" t="s">
        <v>402</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400</v>
      </c>
      <c r="AB118" s="919"/>
      <c r="AC118" s="919"/>
      <c r="AD118" s="919"/>
      <c r="AE118" s="920"/>
      <c r="AF118" s="918" t="s">
        <v>283</v>
      </c>
      <c r="AG118" s="919"/>
      <c r="AH118" s="919"/>
      <c r="AI118" s="919"/>
      <c r="AJ118" s="920"/>
      <c r="AK118" s="918" t="s">
        <v>282</v>
      </c>
      <c r="AL118" s="919"/>
      <c r="AM118" s="919"/>
      <c r="AN118" s="919"/>
      <c r="AO118" s="920"/>
      <c r="AP118" s="1026" t="s">
        <v>401</v>
      </c>
      <c r="AQ118" s="1027"/>
      <c r="AR118" s="1027"/>
      <c r="AS118" s="1027"/>
      <c r="AT118" s="1028"/>
      <c r="AU118" s="938"/>
      <c r="AV118" s="939"/>
      <c r="AW118" s="939"/>
      <c r="AX118" s="939"/>
      <c r="AY118" s="939"/>
      <c r="AZ118" s="228" t="s">
        <v>166</v>
      </c>
      <c r="BA118" s="228"/>
      <c r="BB118" s="228"/>
      <c r="BC118" s="228"/>
      <c r="BD118" s="228"/>
      <c r="BE118" s="228"/>
      <c r="BF118" s="228"/>
      <c r="BG118" s="228"/>
      <c r="BH118" s="228"/>
      <c r="BI118" s="228"/>
      <c r="BJ118" s="228"/>
      <c r="BK118" s="228"/>
      <c r="BL118" s="228"/>
      <c r="BM118" s="228"/>
      <c r="BN118" s="228"/>
      <c r="BO118" s="1029" t="s">
        <v>429</v>
      </c>
      <c r="BP118" s="1030"/>
      <c r="BQ118" s="1021">
        <v>130291888</v>
      </c>
      <c r="BR118" s="1022"/>
      <c r="BS118" s="1022"/>
      <c r="BT118" s="1022"/>
      <c r="BU118" s="1022"/>
      <c r="BV118" s="1022">
        <v>127347792</v>
      </c>
      <c r="BW118" s="1022"/>
      <c r="BX118" s="1022"/>
      <c r="BY118" s="1022"/>
      <c r="BZ118" s="1022"/>
      <c r="CA118" s="1022">
        <v>127457475</v>
      </c>
      <c r="CB118" s="1022"/>
      <c r="CC118" s="1022"/>
      <c r="CD118" s="1022"/>
      <c r="CE118" s="1022"/>
      <c r="CF118" s="1023"/>
      <c r="CG118" s="1024"/>
      <c r="CH118" s="1024"/>
      <c r="CI118" s="1024"/>
      <c r="CJ118" s="1025"/>
      <c r="CK118" s="981"/>
      <c r="CL118" s="982"/>
      <c r="CM118" s="952" t="s">
        <v>430</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4" t="s">
        <v>109</v>
      </c>
      <c r="DH118" s="995"/>
      <c r="DI118" s="995"/>
      <c r="DJ118" s="995"/>
      <c r="DK118" s="996"/>
      <c r="DL118" s="997" t="s">
        <v>109</v>
      </c>
      <c r="DM118" s="995"/>
      <c r="DN118" s="995"/>
      <c r="DO118" s="995"/>
      <c r="DP118" s="996"/>
      <c r="DQ118" s="997" t="s">
        <v>109</v>
      </c>
      <c r="DR118" s="995"/>
      <c r="DS118" s="995"/>
      <c r="DT118" s="995"/>
      <c r="DU118" s="996"/>
      <c r="DV118" s="998" t="s">
        <v>109</v>
      </c>
      <c r="DW118" s="999"/>
      <c r="DX118" s="999"/>
      <c r="DY118" s="999"/>
      <c r="DZ118" s="1000"/>
    </row>
    <row r="119" spans="1:130" s="197" customFormat="1" ht="26.25" customHeight="1">
      <c r="A119" s="1010" t="s">
        <v>405</v>
      </c>
      <c r="B119" s="980"/>
      <c r="C119" s="959" t="s">
        <v>406</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25" t="s">
        <v>109</v>
      </c>
      <c r="AB119" s="926"/>
      <c r="AC119" s="926"/>
      <c r="AD119" s="926"/>
      <c r="AE119" s="927"/>
      <c r="AF119" s="928" t="s">
        <v>109</v>
      </c>
      <c r="AG119" s="926"/>
      <c r="AH119" s="926"/>
      <c r="AI119" s="926"/>
      <c r="AJ119" s="927"/>
      <c r="AK119" s="928" t="s">
        <v>109</v>
      </c>
      <c r="AL119" s="926"/>
      <c r="AM119" s="926"/>
      <c r="AN119" s="926"/>
      <c r="AO119" s="927"/>
      <c r="AP119" s="929" t="s">
        <v>109</v>
      </c>
      <c r="AQ119" s="930"/>
      <c r="AR119" s="930"/>
      <c r="AS119" s="930"/>
      <c r="AT119" s="931"/>
      <c r="AU119" s="1013" t="s">
        <v>431</v>
      </c>
      <c r="AV119" s="1014"/>
      <c r="AW119" s="1014"/>
      <c r="AX119" s="1014"/>
      <c r="AY119" s="1015"/>
      <c r="AZ119" s="976" t="s">
        <v>432</v>
      </c>
      <c r="BA119" s="923"/>
      <c r="BB119" s="923"/>
      <c r="BC119" s="923"/>
      <c r="BD119" s="923"/>
      <c r="BE119" s="923"/>
      <c r="BF119" s="923"/>
      <c r="BG119" s="923"/>
      <c r="BH119" s="923"/>
      <c r="BI119" s="923"/>
      <c r="BJ119" s="923"/>
      <c r="BK119" s="923"/>
      <c r="BL119" s="923"/>
      <c r="BM119" s="923"/>
      <c r="BN119" s="923"/>
      <c r="BO119" s="923"/>
      <c r="BP119" s="924"/>
      <c r="BQ119" s="962">
        <v>14645383</v>
      </c>
      <c r="BR119" s="963"/>
      <c r="BS119" s="963"/>
      <c r="BT119" s="963"/>
      <c r="BU119" s="963"/>
      <c r="BV119" s="963">
        <v>16416441</v>
      </c>
      <c r="BW119" s="963"/>
      <c r="BX119" s="963"/>
      <c r="BY119" s="963"/>
      <c r="BZ119" s="963"/>
      <c r="CA119" s="963">
        <v>17408459</v>
      </c>
      <c r="CB119" s="963"/>
      <c r="CC119" s="963"/>
      <c r="CD119" s="963"/>
      <c r="CE119" s="963"/>
      <c r="CF119" s="977">
        <v>80.5</v>
      </c>
      <c r="CG119" s="978"/>
      <c r="CH119" s="978"/>
      <c r="CI119" s="978"/>
      <c r="CJ119" s="978"/>
      <c r="CK119" s="983"/>
      <c r="CL119" s="984"/>
      <c r="CM119" s="1040" t="s">
        <v>433</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33" t="s">
        <v>109</v>
      </c>
      <c r="DH119" s="1034"/>
      <c r="DI119" s="1034"/>
      <c r="DJ119" s="1034"/>
      <c r="DK119" s="1035"/>
      <c r="DL119" s="1036" t="s">
        <v>109</v>
      </c>
      <c r="DM119" s="1034"/>
      <c r="DN119" s="1034"/>
      <c r="DO119" s="1034"/>
      <c r="DP119" s="1035"/>
      <c r="DQ119" s="1036" t="s">
        <v>109</v>
      </c>
      <c r="DR119" s="1034"/>
      <c r="DS119" s="1034"/>
      <c r="DT119" s="1034"/>
      <c r="DU119" s="1035"/>
      <c r="DV119" s="1037" t="s">
        <v>109</v>
      </c>
      <c r="DW119" s="1038"/>
      <c r="DX119" s="1038"/>
      <c r="DY119" s="1038"/>
      <c r="DZ119" s="1039"/>
    </row>
    <row r="120" spans="1:130" s="197" customFormat="1" ht="26.25" customHeight="1">
      <c r="A120" s="1011"/>
      <c r="B120" s="982"/>
      <c r="C120" s="952" t="s">
        <v>409</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4" t="s">
        <v>109</v>
      </c>
      <c r="AB120" s="995"/>
      <c r="AC120" s="995"/>
      <c r="AD120" s="995"/>
      <c r="AE120" s="996"/>
      <c r="AF120" s="997" t="s">
        <v>109</v>
      </c>
      <c r="AG120" s="995"/>
      <c r="AH120" s="995"/>
      <c r="AI120" s="995"/>
      <c r="AJ120" s="996"/>
      <c r="AK120" s="997" t="s">
        <v>109</v>
      </c>
      <c r="AL120" s="995"/>
      <c r="AM120" s="995"/>
      <c r="AN120" s="995"/>
      <c r="AO120" s="996"/>
      <c r="AP120" s="998" t="s">
        <v>109</v>
      </c>
      <c r="AQ120" s="999"/>
      <c r="AR120" s="999"/>
      <c r="AS120" s="999"/>
      <c r="AT120" s="1000"/>
      <c r="AU120" s="1016"/>
      <c r="AV120" s="1017"/>
      <c r="AW120" s="1017"/>
      <c r="AX120" s="1017"/>
      <c r="AY120" s="1018"/>
      <c r="AZ120" s="985" t="s">
        <v>434</v>
      </c>
      <c r="BA120" s="986"/>
      <c r="BB120" s="986"/>
      <c r="BC120" s="986"/>
      <c r="BD120" s="986"/>
      <c r="BE120" s="986"/>
      <c r="BF120" s="986"/>
      <c r="BG120" s="986"/>
      <c r="BH120" s="986"/>
      <c r="BI120" s="986"/>
      <c r="BJ120" s="986"/>
      <c r="BK120" s="986"/>
      <c r="BL120" s="986"/>
      <c r="BM120" s="986"/>
      <c r="BN120" s="986"/>
      <c r="BO120" s="986"/>
      <c r="BP120" s="987"/>
      <c r="BQ120" s="955">
        <v>2240022</v>
      </c>
      <c r="BR120" s="956"/>
      <c r="BS120" s="956"/>
      <c r="BT120" s="956"/>
      <c r="BU120" s="956"/>
      <c r="BV120" s="956">
        <v>1971792</v>
      </c>
      <c r="BW120" s="956"/>
      <c r="BX120" s="956"/>
      <c r="BY120" s="956"/>
      <c r="BZ120" s="956"/>
      <c r="CA120" s="956">
        <v>1427545</v>
      </c>
      <c r="CB120" s="956"/>
      <c r="CC120" s="956"/>
      <c r="CD120" s="956"/>
      <c r="CE120" s="956"/>
      <c r="CF120" s="950">
        <v>6.6</v>
      </c>
      <c r="CG120" s="951"/>
      <c r="CH120" s="951"/>
      <c r="CI120" s="951"/>
      <c r="CJ120" s="951"/>
      <c r="CK120" s="1049" t="s">
        <v>435</v>
      </c>
      <c r="CL120" s="1050"/>
      <c r="CM120" s="1050"/>
      <c r="CN120" s="1050"/>
      <c r="CO120" s="1051"/>
      <c r="CP120" s="1057" t="s">
        <v>382</v>
      </c>
      <c r="CQ120" s="1058"/>
      <c r="CR120" s="1058"/>
      <c r="CS120" s="1058"/>
      <c r="CT120" s="1058"/>
      <c r="CU120" s="1058"/>
      <c r="CV120" s="1058"/>
      <c r="CW120" s="1058"/>
      <c r="CX120" s="1058"/>
      <c r="CY120" s="1058"/>
      <c r="CZ120" s="1058"/>
      <c r="DA120" s="1058"/>
      <c r="DB120" s="1058"/>
      <c r="DC120" s="1058"/>
      <c r="DD120" s="1058"/>
      <c r="DE120" s="1058"/>
      <c r="DF120" s="1059"/>
      <c r="DG120" s="962">
        <v>44142462</v>
      </c>
      <c r="DH120" s="963"/>
      <c r="DI120" s="963"/>
      <c r="DJ120" s="963"/>
      <c r="DK120" s="963"/>
      <c r="DL120" s="963">
        <v>43077080</v>
      </c>
      <c r="DM120" s="963"/>
      <c r="DN120" s="963"/>
      <c r="DO120" s="963"/>
      <c r="DP120" s="963"/>
      <c r="DQ120" s="963">
        <v>42001163</v>
      </c>
      <c r="DR120" s="963"/>
      <c r="DS120" s="963"/>
      <c r="DT120" s="963"/>
      <c r="DU120" s="963"/>
      <c r="DV120" s="964">
        <v>194.3</v>
      </c>
      <c r="DW120" s="964"/>
      <c r="DX120" s="964"/>
      <c r="DY120" s="964"/>
      <c r="DZ120" s="965"/>
    </row>
    <row r="121" spans="1:130" s="197" customFormat="1" ht="26.25" customHeight="1">
      <c r="A121" s="1011"/>
      <c r="B121" s="982"/>
      <c r="C121" s="1046" t="s">
        <v>436</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994" t="s">
        <v>109</v>
      </c>
      <c r="AB121" s="995"/>
      <c r="AC121" s="995"/>
      <c r="AD121" s="995"/>
      <c r="AE121" s="996"/>
      <c r="AF121" s="997" t="s">
        <v>109</v>
      </c>
      <c r="AG121" s="995"/>
      <c r="AH121" s="995"/>
      <c r="AI121" s="995"/>
      <c r="AJ121" s="996"/>
      <c r="AK121" s="997" t="s">
        <v>109</v>
      </c>
      <c r="AL121" s="995"/>
      <c r="AM121" s="995"/>
      <c r="AN121" s="995"/>
      <c r="AO121" s="996"/>
      <c r="AP121" s="998" t="s">
        <v>109</v>
      </c>
      <c r="AQ121" s="999"/>
      <c r="AR121" s="999"/>
      <c r="AS121" s="999"/>
      <c r="AT121" s="1000"/>
      <c r="AU121" s="1016"/>
      <c r="AV121" s="1017"/>
      <c r="AW121" s="1017"/>
      <c r="AX121" s="1017"/>
      <c r="AY121" s="1018"/>
      <c r="AZ121" s="1031" t="s">
        <v>437</v>
      </c>
      <c r="BA121" s="1007"/>
      <c r="BB121" s="1007"/>
      <c r="BC121" s="1007"/>
      <c r="BD121" s="1007"/>
      <c r="BE121" s="1007"/>
      <c r="BF121" s="1007"/>
      <c r="BG121" s="1007"/>
      <c r="BH121" s="1007"/>
      <c r="BI121" s="1007"/>
      <c r="BJ121" s="1007"/>
      <c r="BK121" s="1007"/>
      <c r="BL121" s="1007"/>
      <c r="BM121" s="1007"/>
      <c r="BN121" s="1007"/>
      <c r="BO121" s="1007"/>
      <c r="BP121" s="1008"/>
      <c r="BQ121" s="1021">
        <v>86821306</v>
      </c>
      <c r="BR121" s="1022"/>
      <c r="BS121" s="1022"/>
      <c r="BT121" s="1022"/>
      <c r="BU121" s="1022"/>
      <c r="BV121" s="1022">
        <v>85241880</v>
      </c>
      <c r="BW121" s="1022"/>
      <c r="BX121" s="1022"/>
      <c r="BY121" s="1022"/>
      <c r="BZ121" s="1022"/>
      <c r="CA121" s="1022">
        <v>84276138</v>
      </c>
      <c r="CB121" s="1022"/>
      <c r="CC121" s="1022"/>
      <c r="CD121" s="1022"/>
      <c r="CE121" s="1022"/>
      <c r="CF121" s="1060">
        <v>389.8</v>
      </c>
      <c r="CG121" s="1061"/>
      <c r="CH121" s="1061"/>
      <c r="CI121" s="1061"/>
      <c r="CJ121" s="1061"/>
      <c r="CK121" s="1052"/>
      <c r="CL121" s="1053"/>
      <c r="CM121" s="1053"/>
      <c r="CN121" s="1053"/>
      <c r="CO121" s="1054"/>
      <c r="CP121" s="1043" t="s">
        <v>380</v>
      </c>
      <c r="CQ121" s="1044"/>
      <c r="CR121" s="1044"/>
      <c r="CS121" s="1044"/>
      <c r="CT121" s="1044"/>
      <c r="CU121" s="1044"/>
      <c r="CV121" s="1044"/>
      <c r="CW121" s="1044"/>
      <c r="CX121" s="1044"/>
      <c r="CY121" s="1044"/>
      <c r="CZ121" s="1044"/>
      <c r="DA121" s="1044"/>
      <c r="DB121" s="1044"/>
      <c r="DC121" s="1044"/>
      <c r="DD121" s="1044"/>
      <c r="DE121" s="1044"/>
      <c r="DF121" s="1045"/>
      <c r="DG121" s="955">
        <v>4646838</v>
      </c>
      <c r="DH121" s="956"/>
      <c r="DI121" s="956"/>
      <c r="DJ121" s="956"/>
      <c r="DK121" s="956"/>
      <c r="DL121" s="956">
        <v>4383177</v>
      </c>
      <c r="DM121" s="956"/>
      <c r="DN121" s="956"/>
      <c r="DO121" s="956"/>
      <c r="DP121" s="956"/>
      <c r="DQ121" s="956">
        <v>4112377</v>
      </c>
      <c r="DR121" s="956"/>
      <c r="DS121" s="956"/>
      <c r="DT121" s="956"/>
      <c r="DU121" s="956"/>
      <c r="DV121" s="957">
        <v>19</v>
      </c>
      <c r="DW121" s="957"/>
      <c r="DX121" s="957"/>
      <c r="DY121" s="957"/>
      <c r="DZ121" s="958"/>
    </row>
    <row r="122" spans="1:130" s="197" customFormat="1" ht="26.25" customHeight="1">
      <c r="A122" s="1011"/>
      <c r="B122" s="982"/>
      <c r="C122" s="952" t="s">
        <v>419</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4" t="s">
        <v>109</v>
      </c>
      <c r="AB122" s="995"/>
      <c r="AC122" s="995"/>
      <c r="AD122" s="995"/>
      <c r="AE122" s="996"/>
      <c r="AF122" s="997" t="s">
        <v>109</v>
      </c>
      <c r="AG122" s="995"/>
      <c r="AH122" s="995"/>
      <c r="AI122" s="995"/>
      <c r="AJ122" s="996"/>
      <c r="AK122" s="997" t="s">
        <v>109</v>
      </c>
      <c r="AL122" s="995"/>
      <c r="AM122" s="995"/>
      <c r="AN122" s="995"/>
      <c r="AO122" s="996"/>
      <c r="AP122" s="998" t="s">
        <v>109</v>
      </c>
      <c r="AQ122" s="999"/>
      <c r="AR122" s="999"/>
      <c r="AS122" s="999"/>
      <c r="AT122" s="1000"/>
      <c r="AU122" s="1019"/>
      <c r="AV122" s="1020"/>
      <c r="AW122" s="1020"/>
      <c r="AX122" s="1020"/>
      <c r="AY122" s="1020"/>
      <c r="AZ122" s="228" t="s">
        <v>166</v>
      </c>
      <c r="BA122" s="228"/>
      <c r="BB122" s="228"/>
      <c r="BC122" s="228"/>
      <c r="BD122" s="228"/>
      <c r="BE122" s="228"/>
      <c r="BF122" s="228"/>
      <c r="BG122" s="228"/>
      <c r="BH122" s="228"/>
      <c r="BI122" s="228"/>
      <c r="BJ122" s="228"/>
      <c r="BK122" s="228"/>
      <c r="BL122" s="228"/>
      <c r="BM122" s="228"/>
      <c r="BN122" s="228"/>
      <c r="BO122" s="1029" t="s">
        <v>438</v>
      </c>
      <c r="BP122" s="1030"/>
      <c r="BQ122" s="1070">
        <v>103706711</v>
      </c>
      <c r="BR122" s="1071"/>
      <c r="BS122" s="1071"/>
      <c r="BT122" s="1071"/>
      <c r="BU122" s="1071"/>
      <c r="BV122" s="1071">
        <v>103630113</v>
      </c>
      <c r="BW122" s="1071"/>
      <c r="BX122" s="1071"/>
      <c r="BY122" s="1071"/>
      <c r="BZ122" s="1071"/>
      <c r="CA122" s="1071">
        <v>103112142</v>
      </c>
      <c r="CB122" s="1071"/>
      <c r="CC122" s="1071"/>
      <c r="CD122" s="1071"/>
      <c r="CE122" s="1071"/>
      <c r="CF122" s="1023"/>
      <c r="CG122" s="1024"/>
      <c r="CH122" s="1024"/>
      <c r="CI122" s="1024"/>
      <c r="CJ122" s="1025"/>
      <c r="CK122" s="1052"/>
      <c r="CL122" s="1053"/>
      <c r="CM122" s="1053"/>
      <c r="CN122" s="1053"/>
      <c r="CO122" s="1054"/>
      <c r="CP122" s="1043" t="s">
        <v>377</v>
      </c>
      <c r="CQ122" s="1044"/>
      <c r="CR122" s="1044"/>
      <c r="CS122" s="1044"/>
      <c r="CT122" s="1044"/>
      <c r="CU122" s="1044"/>
      <c r="CV122" s="1044"/>
      <c r="CW122" s="1044"/>
      <c r="CX122" s="1044"/>
      <c r="CY122" s="1044"/>
      <c r="CZ122" s="1044"/>
      <c r="DA122" s="1044"/>
      <c r="DB122" s="1044"/>
      <c r="DC122" s="1044"/>
      <c r="DD122" s="1044"/>
      <c r="DE122" s="1044"/>
      <c r="DF122" s="1045"/>
      <c r="DG122" s="955">
        <v>250</v>
      </c>
      <c r="DH122" s="956"/>
      <c r="DI122" s="956"/>
      <c r="DJ122" s="956"/>
      <c r="DK122" s="956"/>
      <c r="DL122" s="956">
        <v>206</v>
      </c>
      <c r="DM122" s="956"/>
      <c r="DN122" s="956"/>
      <c r="DO122" s="956"/>
      <c r="DP122" s="956"/>
      <c r="DQ122" s="956">
        <v>292</v>
      </c>
      <c r="DR122" s="956"/>
      <c r="DS122" s="956"/>
      <c r="DT122" s="956"/>
      <c r="DU122" s="956"/>
      <c r="DV122" s="957">
        <v>0</v>
      </c>
      <c r="DW122" s="957"/>
      <c r="DX122" s="957"/>
      <c r="DY122" s="957"/>
      <c r="DZ122" s="958"/>
    </row>
    <row r="123" spans="1:130" s="197" customFormat="1" ht="26.25" customHeight="1" thickBot="1">
      <c r="A123" s="1011"/>
      <c r="B123" s="982"/>
      <c r="C123" s="952" t="s">
        <v>425</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4">
        <v>19512</v>
      </c>
      <c r="AB123" s="995"/>
      <c r="AC123" s="995"/>
      <c r="AD123" s="995"/>
      <c r="AE123" s="996"/>
      <c r="AF123" s="997">
        <v>19208</v>
      </c>
      <c r="AG123" s="995"/>
      <c r="AH123" s="995"/>
      <c r="AI123" s="995"/>
      <c r="AJ123" s="996"/>
      <c r="AK123" s="997">
        <v>18911</v>
      </c>
      <c r="AL123" s="995"/>
      <c r="AM123" s="995"/>
      <c r="AN123" s="995"/>
      <c r="AO123" s="996"/>
      <c r="AP123" s="998">
        <v>0.1</v>
      </c>
      <c r="AQ123" s="999"/>
      <c r="AR123" s="999"/>
      <c r="AS123" s="999"/>
      <c r="AT123" s="1000"/>
      <c r="AU123" s="1067" t="s">
        <v>439</v>
      </c>
      <c r="AV123" s="1068"/>
      <c r="AW123" s="1068"/>
      <c r="AX123" s="1068"/>
      <c r="AY123" s="1068"/>
      <c r="AZ123" s="1068"/>
      <c r="BA123" s="1068"/>
      <c r="BB123" s="1068"/>
      <c r="BC123" s="1068"/>
      <c r="BD123" s="1068"/>
      <c r="BE123" s="1068"/>
      <c r="BF123" s="1068"/>
      <c r="BG123" s="1068"/>
      <c r="BH123" s="1068"/>
      <c r="BI123" s="1068"/>
      <c r="BJ123" s="1068"/>
      <c r="BK123" s="1068"/>
      <c r="BL123" s="1068"/>
      <c r="BM123" s="1068"/>
      <c r="BN123" s="1068"/>
      <c r="BO123" s="1068"/>
      <c r="BP123" s="1069"/>
      <c r="BQ123" s="1062">
        <v>120.5</v>
      </c>
      <c r="BR123" s="1063"/>
      <c r="BS123" s="1063"/>
      <c r="BT123" s="1063"/>
      <c r="BU123" s="1063"/>
      <c r="BV123" s="1063">
        <v>110.8</v>
      </c>
      <c r="BW123" s="1063"/>
      <c r="BX123" s="1063"/>
      <c r="BY123" s="1063"/>
      <c r="BZ123" s="1063"/>
      <c r="CA123" s="1063">
        <v>112.5</v>
      </c>
      <c r="CB123" s="1063"/>
      <c r="CC123" s="1063"/>
      <c r="CD123" s="1063"/>
      <c r="CE123" s="1063"/>
      <c r="CF123" s="1064"/>
      <c r="CG123" s="1065"/>
      <c r="CH123" s="1065"/>
      <c r="CI123" s="1065"/>
      <c r="CJ123" s="1066"/>
      <c r="CK123" s="1052"/>
      <c r="CL123" s="1053"/>
      <c r="CM123" s="1053"/>
      <c r="CN123" s="1053"/>
      <c r="CO123" s="1054"/>
      <c r="CP123" s="1043" t="s">
        <v>378</v>
      </c>
      <c r="CQ123" s="1044"/>
      <c r="CR123" s="1044"/>
      <c r="CS123" s="1044"/>
      <c r="CT123" s="1044"/>
      <c r="CU123" s="1044"/>
      <c r="CV123" s="1044"/>
      <c r="CW123" s="1044"/>
      <c r="CX123" s="1044"/>
      <c r="CY123" s="1044"/>
      <c r="CZ123" s="1044"/>
      <c r="DA123" s="1044"/>
      <c r="DB123" s="1044"/>
      <c r="DC123" s="1044"/>
      <c r="DD123" s="1044"/>
      <c r="DE123" s="1044"/>
      <c r="DF123" s="1045"/>
      <c r="DG123" s="994" t="s">
        <v>109</v>
      </c>
      <c r="DH123" s="995"/>
      <c r="DI123" s="995"/>
      <c r="DJ123" s="995"/>
      <c r="DK123" s="996"/>
      <c r="DL123" s="997" t="s">
        <v>109</v>
      </c>
      <c r="DM123" s="995"/>
      <c r="DN123" s="995"/>
      <c r="DO123" s="995"/>
      <c r="DP123" s="996"/>
      <c r="DQ123" s="997" t="s">
        <v>109</v>
      </c>
      <c r="DR123" s="995"/>
      <c r="DS123" s="995"/>
      <c r="DT123" s="995"/>
      <c r="DU123" s="996"/>
      <c r="DV123" s="998" t="s">
        <v>109</v>
      </c>
      <c r="DW123" s="999"/>
      <c r="DX123" s="999"/>
      <c r="DY123" s="999"/>
      <c r="DZ123" s="1000"/>
    </row>
    <row r="124" spans="1:130" s="197" customFormat="1" ht="26.25" customHeight="1">
      <c r="A124" s="1011"/>
      <c r="B124" s="982"/>
      <c r="C124" s="952" t="s">
        <v>428</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4" t="s">
        <v>109</v>
      </c>
      <c r="AB124" s="995"/>
      <c r="AC124" s="995"/>
      <c r="AD124" s="995"/>
      <c r="AE124" s="996"/>
      <c r="AF124" s="997" t="s">
        <v>109</v>
      </c>
      <c r="AG124" s="995"/>
      <c r="AH124" s="995"/>
      <c r="AI124" s="995"/>
      <c r="AJ124" s="996"/>
      <c r="AK124" s="997" t="s">
        <v>109</v>
      </c>
      <c r="AL124" s="995"/>
      <c r="AM124" s="995"/>
      <c r="AN124" s="995"/>
      <c r="AO124" s="996"/>
      <c r="AP124" s="998" t="s">
        <v>109</v>
      </c>
      <c r="AQ124" s="999"/>
      <c r="AR124" s="999"/>
      <c r="AS124" s="999"/>
      <c r="AT124" s="100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5"/>
      <c r="CL124" s="1055"/>
      <c r="CM124" s="1055"/>
      <c r="CN124" s="1055"/>
      <c r="CO124" s="1056"/>
      <c r="CP124" s="1043" t="s">
        <v>440</v>
      </c>
      <c r="CQ124" s="1044"/>
      <c r="CR124" s="1044"/>
      <c r="CS124" s="1044"/>
      <c r="CT124" s="1044"/>
      <c r="CU124" s="1044"/>
      <c r="CV124" s="1044"/>
      <c r="CW124" s="1044"/>
      <c r="CX124" s="1044"/>
      <c r="CY124" s="1044"/>
      <c r="CZ124" s="1044"/>
      <c r="DA124" s="1044"/>
      <c r="DB124" s="1044"/>
      <c r="DC124" s="1044"/>
      <c r="DD124" s="1044"/>
      <c r="DE124" s="1044"/>
      <c r="DF124" s="1045"/>
      <c r="DG124" s="1033">
        <v>5872</v>
      </c>
      <c r="DH124" s="1034"/>
      <c r="DI124" s="1034"/>
      <c r="DJ124" s="1034"/>
      <c r="DK124" s="1035"/>
      <c r="DL124" s="1036" t="s">
        <v>109</v>
      </c>
      <c r="DM124" s="1034"/>
      <c r="DN124" s="1034"/>
      <c r="DO124" s="1034"/>
      <c r="DP124" s="1035"/>
      <c r="DQ124" s="1036" t="s">
        <v>109</v>
      </c>
      <c r="DR124" s="1034"/>
      <c r="DS124" s="1034"/>
      <c r="DT124" s="1034"/>
      <c r="DU124" s="1035"/>
      <c r="DV124" s="1037" t="s">
        <v>109</v>
      </c>
      <c r="DW124" s="1038"/>
      <c r="DX124" s="1038"/>
      <c r="DY124" s="1038"/>
      <c r="DZ124" s="1039"/>
    </row>
    <row r="125" spans="1:130" s="197" customFormat="1" ht="26.25" customHeight="1" thickBot="1">
      <c r="A125" s="1011"/>
      <c r="B125" s="982"/>
      <c r="C125" s="952" t="s">
        <v>430</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4" t="s">
        <v>109</v>
      </c>
      <c r="AB125" s="995"/>
      <c r="AC125" s="995"/>
      <c r="AD125" s="995"/>
      <c r="AE125" s="996"/>
      <c r="AF125" s="997" t="s">
        <v>109</v>
      </c>
      <c r="AG125" s="995"/>
      <c r="AH125" s="995"/>
      <c r="AI125" s="995"/>
      <c r="AJ125" s="996"/>
      <c r="AK125" s="997" t="s">
        <v>109</v>
      </c>
      <c r="AL125" s="995"/>
      <c r="AM125" s="995"/>
      <c r="AN125" s="995"/>
      <c r="AO125" s="996"/>
      <c r="AP125" s="998" t="s">
        <v>109</v>
      </c>
      <c r="AQ125" s="999"/>
      <c r="AR125" s="999"/>
      <c r="AS125" s="999"/>
      <c r="AT125" s="100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0" t="s">
        <v>441</v>
      </c>
      <c r="CL125" s="1050"/>
      <c r="CM125" s="1050"/>
      <c r="CN125" s="1050"/>
      <c r="CO125" s="1051"/>
      <c r="CP125" s="976" t="s">
        <v>442</v>
      </c>
      <c r="CQ125" s="923"/>
      <c r="CR125" s="923"/>
      <c r="CS125" s="923"/>
      <c r="CT125" s="923"/>
      <c r="CU125" s="923"/>
      <c r="CV125" s="923"/>
      <c r="CW125" s="923"/>
      <c r="CX125" s="923"/>
      <c r="CY125" s="923"/>
      <c r="CZ125" s="923"/>
      <c r="DA125" s="923"/>
      <c r="DB125" s="923"/>
      <c r="DC125" s="923"/>
      <c r="DD125" s="923"/>
      <c r="DE125" s="923"/>
      <c r="DF125" s="924"/>
      <c r="DG125" s="962" t="s">
        <v>109</v>
      </c>
      <c r="DH125" s="963"/>
      <c r="DI125" s="963"/>
      <c r="DJ125" s="963"/>
      <c r="DK125" s="963"/>
      <c r="DL125" s="963" t="s">
        <v>109</v>
      </c>
      <c r="DM125" s="963"/>
      <c r="DN125" s="963"/>
      <c r="DO125" s="963"/>
      <c r="DP125" s="963"/>
      <c r="DQ125" s="963" t="s">
        <v>109</v>
      </c>
      <c r="DR125" s="963"/>
      <c r="DS125" s="963"/>
      <c r="DT125" s="963"/>
      <c r="DU125" s="963"/>
      <c r="DV125" s="964" t="s">
        <v>109</v>
      </c>
      <c r="DW125" s="964"/>
      <c r="DX125" s="964"/>
      <c r="DY125" s="964"/>
      <c r="DZ125" s="965"/>
    </row>
    <row r="126" spans="1:130" s="197" customFormat="1" ht="26.25" customHeight="1">
      <c r="A126" s="1011"/>
      <c r="B126" s="982"/>
      <c r="C126" s="952" t="s">
        <v>433</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4" t="s">
        <v>109</v>
      </c>
      <c r="AB126" s="995"/>
      <c r="AC126" s="995"/>
      <c r="AD126" s="995"/>
      <c r="AE126" s="996"/>
      <c r="AF126" s="997" t="s">
        <v>109</v>
      </c>
      <c r="AG126" s="995"/>
      <c r="AH126" s="995"/>
      <c r="AI126" s="995"/>
      <c r="AJ126" s="996"/>
      <c r="AK126" s="997" t="s">
        <v>109</v>
      </c>
      <c r="AL126" s="995"/>
      <c r="AM126" s="995"/>
      <c r="AN126" s="995"/>
      <c r="AO126" s="996"/>
      <c r="AP126" s="998" t="s">
        <v>109</v>
      </c>
      <c r="AQ126" s="999"/>
      <c r="AR126" s="999"/>
      <c r="AS126" s="999"/>
      <c r="AT126" s="1000"/>
      <c r="AU126" s="233"/>
      <c r="AV126" s="233"/>
      <c r="AW126" s="233"/>
      <c r="AX126" s="1072" t="s">
        <v>443</v>
      </c>
      <c r="AY126" s="1073"/>
      <c r="AZ126" s="1073"/>
      <c r="BA126" s="1073"/>
      <c r="BB126" s="1073"/>
      <c r="BC126" s="1073"/>
      <c r="BD126" s="1073"/>
      <c r="BE126" s="1074"/>
      <c r="BF126" s="1088" t="s">
        <v>444</v>
      </c>
      <c r="BG126" s="1073"/>
      <c r="BH126" s="1073"/>
      <c r="BI126" s="1073"/>
      <c r="BJ126" s="1073"/>
      <c r="BK126" s="1073"/>
      <c r="BL126" s="1074"/>
      <c r="BM126" s="1088" t="s">
        <v>445</v>
      </c>
      <c r="BN126" s="1073"/>
      <c r="BO126" s="1073"/>
      <c r="BP126" s="1073"/>
      <c r="BQ126" s="1073"/>
      <c r="BR126" s="1073"/>
      <c r="BS126" s="1074"/>
      <c r="BT126" s="1088" t="s">
        <v>446</v>
      </c>
      <c r="BU126" s="1073"/>
      <c r="BV126" s="1073"/>
      <c r="BW126" s="1073"/>
      <c r="BX126" s="1073"/>
      <c r="BY126" s="1073"/>
      <c r="BZ126" s="1089"/>
      <c r="CA126" s="233"/>
      <c r="CB126" s="233"/>
      <c r="CC126" s="233"/>
      <c r="CD126" s="234"/>
      <c r="CE126" s="234"/>
      <c r="CF126" s="234"/>
      <c r="CG126" s="231"/>
      <c r="CH126" s="231"/>
      <c r="CI126" s="231"/>
      <c r="CJ126" s="232"/>
      <c r="CK126" s="1053"/>
      <c r="CL126" s="1053"/>
      <c r="CM126" s="1053"/>
      <c r="CN126" s="1053"/>
      <c r="CO126" s="1054"/>
      <c r="CP126" s="985" t="s">
        <v>447</v>
      </c>
      <c r="CQ126" s="986"/>
      <c r="CR126" s="986"/>
      <c r="CS126" s="986"/>
      <c r="CT126" s="986"/>
      <c r="CU126" s="986"/>
      <c r="CV126" s="986"/>
      <c r="CW126" s="986"/>
      <c r="CX126" s="986"/>
      <c r="CY126" s="986"/>
      <c r="CZ126" s="986"/>
      <c r="DA126" s="986"/>
      <c r="DB126" s="986"/>
      <c r="DC126" s="986"/>
      <c r="DD126" s="986"/>
      <c r="DE126" s="986"/>
      <c r="DF126" s="987"/>
      <c r="DG126" s="955">
        <v>87384</v>
      </c>
      <c r="DH126" s="956"/>
      <c r="DI126" s="956"/>
      <c r="DJ126" s="956"/>
      <c r="DK126" s="956"/>
      <c r="DL126" s="956" t="s">
        <v>109</v>
      </c>
      <c r="DM126" s="956"/>
      <c r="DN126" s="956"/>
      <c r="DO126" s="956"/>
      <c r="DP126" s="956"/>
      <c r="DQ126" s="956" t="s">
        <v>109</v>
      </c>
      <c r="DR126" s="956"/>
      <c r="DS126" s="956"/>
      <c r="DT126" s="956"/>
      <c r="DU126" s="956"/>
      <c r="DV126" s="957" t="s">
        <v>109</v>
      </c>
      <c r="DW126" s="957"/>
      <c r="DX126" s="957"/>
      <c r="DY126" s="957"/>
      <c r="DZ126" s="958"/>
    </row>
    <row r="127" spans="1:130" s="197" customFormat="1" ht="26.25" customHeight="1" thickBot="1">
      <c r="A127" s="1012"/>
      <c r="B127" s="984"/>
      <c r="C127" s="1040" t="s">
        <v>448</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94" t="s">
        <v>109</v>
      </c>
      <c r="AB127" s="995"/>
      <c r="AC127" s="995"/>
      <c r="AD127" s="995"/>
      <c r="AE127" s="996"/>
      <c r="AF127" s="997" t="s">
        <v>109</v>
      </c>
      <c r="AG127" s="995"/>
      <c r="AH127" s="995"/>
      <c r="AI127" s="995"/>
      <c r="AJ127" s="996"/>
      <c r="AK127" s="997" t="s">
        <v>109</v>
      </c>
      <c r="AL127" s="995"/>
      <c r="AM127" s="995"/>
      <c r="AN127" s="995"/>
      <c r="AO127" s="996"/>
      <c r="AP127" s="998" t="s">
        <v>109</v>
      </c>
      <c r="AQ127" s="999"/>
      <c r="AR127" s="999"/>
      <c r="AS127" s="999"/>
      <c r="AT127" s="1000"/>
      <c r="AU127" s="233"/>
      <c r="AV127" s="233"/>
      <c r="AW127" s="233"/>
      <c r="AX127" s="922" t="s">
        <v>449</v>
      </c>
      <c r="AY127" s="923"/>
      <c r="AZ127" s="923"/>
      <c r="BA127" s="923"/>
      <c r="BB127" s="923"/>
      <c r="BC127" s="923"/>
      <c r="BD127" s="923"/>
      <c r="BE127" s="924"/>
      <c r="BF127" s="1077" t="s">
        <v>109</v>
      </c>
      <c r="BG127" s="1078"/>
      <c r="BH127" s="1078"/>
      <c r="BI127" s="1078"/>
      <c r="BJ127" s="1078"/>
      <c r="BK127" s="1078"/>
      <c r="BL127" s="1087"/>
      <c r="BM127" s="1077">
        <v>11.82</v>
      </c>
      <c r="BN127" s="1078"/>
      <c r="BO127" s="1078"/>
      <c r="BP127" s="1078"/>
      <c r="BQ127" s="1078"/>
      <c r="BR127" s="1078"/>
      <c r="BS127" s="1087"/>
      <c r="BT127" s="1077">
        <v>20</v>
      </c>
      <c r="BU127" s="1078"/>
      <c r="BV127" s="1078"/>
      <c r="BW127" s="1078"/>
      <c r="BX127" s="1078"/>
      <c r="BY127" s="1078"/>
      <c r="BZ127" s="1079"/>
      <c r="CA127" s="234"/>
      <c r="CB127" s="234"/>
      <c r="CC127" s="234"/>
      <c r="CD127" s="234"/>
      <c r="CE127" s="234"/>
      <c r="CF127" s="234"/>
      <c r="CG127" s="231"/>
      <c r="CH127" s="231"/>
      <c r="CI127" s="231"/>
      <c r="CJ127" s="232"/>
      <c r="CK127" s="1075"/>
      <c r="CL127" s="1075"/>
      <c r="CM127" s="1075"/>
      <c r="CN127" s="1075"/>
      <c r="CO127" s="1076"/>
      <c r="CP127" s="1080" t="s">
        <v>450</v>
      </c>
      <c r="CQ127" s="1081"/>
      <c r="CR127" s="1081"/>
      <c r="CS127" s="1081"/>
      <c r="CT127" s="1081"/>
      <c r="CU127" s="1081"/>
      <c r="CV127" s="1081"/>
      <c r="CW127" s="1081"/>
      <c r="CX127" s="1081"/>
      <c r="CY127" s="1081"/>
      <c r="CZ127" s="1081"/>
      <c r="DA127" s="1081"/>
      <c r="DB127" s="1081"/>
      <c r="DC127" s="1081"/>
      <c r="DD127" s="1081"/>
      <c r="DE127" s="1081"/>
      <c r="DF127" s="1082"/>
      <c r="DG127" s="1083">
        <v>24103</v>
      </c>
      <c r="DH127" s="1084"/>
      <c r="DI127" s="1084"/>
      <c r="DJ127" s="1084"/>
      <c r="DK127" s="1084"/>
      <c r="DL127" s="1084" t="s">
        <v>451</v>
      </c>
      <c r="DM127" s="1084"/>
      <c r="DN127" s="1084"/>
      <c r="DO127" s="1084"/>
      <c r="DP127" s="1084"/>
      <c r="DQ127" s="1084" t="s">
        <v>451</v>
      </c>
      <c r="DR127" s="1084"/>
      <c r="DS127" s="1084"/>
      <c r="DT127" s="1084"/>
      <c r="DU127" s="1084"/>
      <c r="DV127" s="1085" t="s">
        <v>451</v>
      </c>
      <c r="DW127" s="1085"/>
      <c r="DX127" s="1085"/>
      <c r="DY127" s="1085"/>
      <c r="DZ127" s="1086"/>
    </row>
    <row r="128" spans="1:130" s="197" customFormat="1" ht="26.25" customHeight="1">
      <c r="A128" s="1107" t="s">
        <v>452</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453</v>
      </c>
      <c r="X128" s="1109"/>
      <c r="Y128" s="1109"/>
      <c r="Z128" s="1110"/>
      <c r="AA128" s="1125">
        <v>319965</v>
      </c>
      <c r="AB128" s="1126"/>
      <c r="AC128" s="1126"/>
      <c r="AD128" s="1126"/>
      <c r="AE128" s="1127"/>
      <c r="AF128" s="1128">
        <v>280463</v>
      </c>
      <c r="AG128" s="1126"/>
      <c r="AH128" s="1126"/>
      <c r="AI128" s="1126"/>
      <c r="AJ128" s="1127"/>
      <c r="AK128" s="1128">
        <v>231403</v>
      </c>
      <c r="AL128" s="1126"/>
      <c r="AM128" s="1126"/>
      <c r="AN128" s="1126"/>
      <c r="AO128" s="1127"/>
      <c r="AP128" s="1129"/>
      <c r="AQ128" s="1130"/>
      <c r="AR128" s="1130"/>
      <c r="AS128" s="1130"/>
      <c r="AT128" s="1131"/>
      <c r="AU128" s="235"/>
      <c r="AV128" s="235"/>
      <c r="AW128" s="235"/>
      <c r="AX128" s="1090" t="s">
        <v>454</v>
      </c>
      <c r="AY128" s="986"/>
      <c r="AZ128" s="986"/>
      <c r="BA128" s="986"/>
      <c r="BB128" s="986"/>
      <c r="BC128" s="986"/>
      <c r="BD128" s="986"/>
      <c r="BE128" s="987"/>
      <c r="BF128" s="1102" t="s">
        <v>109</v>
      </c>
      <c r="BG128" s="1103"/>
      <c r="BH128" s="1103"/>
      <c r="BI128" s="1103"/>
      <c r="BJ128" s="1103"/>
      <c r="BK128" s="1103"/>
      <c r="BL128" s="1104"/>
      <c r="BM128" s="1102">
        <v>16.82</v>
      </c>
      <c r="BN128" s="1103"/>
      <c r="BO128" s="1103"/>
      <c r="BP128" s="1103"/>
      <c r="BQ128" s="1103"/>
      <c r="BR128" s="1103"/>
      <c r="BS128" s="1104"/>
      <c r="BT128" s="1102">
        <v>30</v>
      </c>
      <c r="BU128" s="1105"/>
      <c r="BV128" s="1105"/>
      <c r="BW128" s="1105"/>
      <c r="BX128" s="1105"/>
      <c r="BY128" s="1105"/>
      <c r="BZ128" s="110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6" t="s">
        <v>90</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096" t="s">
        <v>455</v>
      </c>
      <c r="X129" s="1097"/>
      <c r="Y129" s="1097"/>
      <c r="Z129" s="1098"/>
      <c r="AA129" s="994">
        <v>29899832</v>
      </c>
      <c r="AB129" s="995"/>
      <c r="AC129" s="995"/>
      <c r="AD129" s="995"/>
      <c r="AE129" s="996"/>
      <c r="AF129" s="997">
        <v>29440041</v>
      </c>
      <c r="AG129" s="995"/>
      <c r="AH129" s="995"/>
      <c r="AI129" s="995"/>
      <c r="AJ129" s="996"/>
      <c r="AK129" s="997">
        <v>29611957</v>
      </c>
      <c r="AL129" s="995"/>
      <c r="AM129" s="995"/>
      <c r="AN129" s="995"/>
      <c r="AO129" s="996"/>
      <c r="AP129" s="1099"/>
      <c r="AQ129" s="1100"/>
      <c r="AR129" s="1100"/>
      <c r="AS129" s="1100"/>
      <c r="AT129" s="1101"/>
      <c r="AU129" s="235"/>
      <c r="AV129" s="235"/>
      <c r="AW129" s="235"/>
      <c r="AX129" s="1090" t="s">
        <v>456</v>
      </c>
      <c r="AY129" s="986"/>
      <c r="AZ129" s="986"/>
      <c r="BA129" s="986"/>
      <c r="BB129" s="986"/>
      <c r="BC129" s="986"/>
      <c r="BD129" s="986"/>
      <c r="BE129" s="987"/>
      <c r="BF129" s="1091">
        <v>12.6</v>
      </c>
      <c r="BG129" s="1092"/>
      <c r="BH129" s="1092"/>
      <c r="BI129" s="1092"/>
      <c r="BJ129" s="1092"/>
      <c r="BK129" s="1092"/>
      <c r="BL129" s="1093"/>
      <c r="BM129" s="1091">
        <v>25</v>
      </c>
      <c r="BN129" s="1092"/>
      <c r="BO129" s="1092"/>
      <c r="BP129" s="1092"/>
      <c r="BQ129" s="1092"/>
      <c r="BR129" s="1092"/>
      <c r="BS129" s="1093"/>
      <c r="BT129" s="1091">
        <v>35</v>
      </c>
      <c r="BU129" s="1094"/>
      <c r="BV129" s="1094"/>
      <c r="BW129" s="1094"/>
      <c r="BX129" s="1094"/>
      <c r="BY129" s="1094"/>
      <c r="BZ129" s="109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6" t="s">
        <v>457</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096" t="s">
        <v>458</v>
      </c>
      <c r="X130" s="1097"/>
      <c r="Y130" s="1097"/>
      <c r="Z130" s="1098"/>
      <c r="AA130" s="994">
        <v>7846953</v>
      </c>
      <c r="AB130" s="995"/>
      <c r="AC130" s="995"/>
      <c r="AD130" s="995"/>
      <c r="AE130" s="996"/>
      <c r="AF130" s="997">
        <v>8035438</v>
      </c>
      <c r="AG130" s="995"/>
      <c r="AH130" s="995"/>
      <c r="AI130" s="995"/>
      <c r="AJ130" s="996"/>
      <c r="AK130" s="997">
        <v>7989938</v>
      </c>
      <c r="AL130" s="995"/>
      <c r="AM130" s="995"/>
      <c r="AN130" s="995"/>
      <c r="AO130" s="996"/>
      <c r="AP130" s="1099"/>
      <c r="AQ130" s="1100"/>
      <c r="AR130" s="1100"/>
      <c r="AS130" s="1100"/>
      <c r="AT130" s="1101"/>
      <c r="AU130" s="235"/>
      <c r="AV130" s="235"/>
      <c r="AW130" s="235"/>
      <c r="AX130" s="1149" t="s">
        <v>459</v>
      </c>
      <c r="AY130" s="1081"/>
      <c r="AZ130" s="1081"/>
      <c r="BA130" s="1081"/>
      <c r="BB130" s="1081"/>
      <c r="BC130" s="1081"/>
      <c r="BD130" s="1081"/>
      <c r="BE130" s="1082"/>
      <c r="BF130" s="1111">
        <v>112.5</v>
      </c>
      <c r="BG130" s="1112"/>
      <c r="BH130" s="1112"/>
      <c r="BI130" s="1112"/>
      <c r="BJ130" s="1112"/>
      <c r="BK130" s="1112"/>
      <c r="BL130" s="1113"/>
      <c r="BM130" s="1111">
        <v>350</v>
      </c>
      <c r="BN130" s="1112"/>
      <c r="BO130" s="1112"/>
      <c r="BP130" s="1112"/>
      <c r="BQ130" s="1112"/>
      <c r="BR130" s="1112"/>
      <c r="BS130" s="1113"/>
      <c r="BT130" s="1114"/>
      <c r="BU130" s="1115"/>
      <c r="BV130" s="1115"/>
      <c r="BW130" s="1115"/>
      <c r="BX130" s="1115"/>
      <c r="BY130" s="1115"/>
      <c r="BZ130" s="111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460</v>
      </c>
      <c r="X131" s="1120"/>
      <c r="Y131" s="1120"/>
      <c r="Z131" s="1121"/>
      <c r="AA131" s="1033">
        <v>22052879</v>
      </c>
      <c r="AB131" s="1034"/>
      <c r="AC131" s="1034"/>
      <c r="AD131" s="1034"/>
      <c r="AE131" s="1035"/>
      <c r="AF131" s="1036">
        <v>21404603</v>
      </c>
      <c r="AG131" s="1034"/>
      <c r="AH131" s="1034"/>
      <c r="AI131" s="1034"/>
      <c r="AJ131" s="1035"/>
      <c r="AK131" s="1036">
        <v>21622019</v>
      </c>
      <c r="AL131" s="1034"/>
      <c r="AM131" s="1034"/>
      <c r="AN131" s="1034"/>
      <c r="AO131" s="1035"/>
      <c r="AP131" s="1122"/>
      <c r="AQ131" s="1123"/>
      <c r="AR131" s="1123"/>
      <c r="AS131" s="1123"/>
      <c r="AT131" s="112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3" t="s">
        <v>461</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462</v>
      </c>
      <c r="W132" s="1137"/>
      <c r="X132" s="1137"/>
      <c r="Y132" s="1137"/>
      <c r="Z132" s="1138"/>
      <c r="AA132" s="1139">
        <v>13.57619008</v>
      </c>
      <c r="AB132" s="1140"/>
      <c r="AC132" s="1140"/>
      <c r="AD132" s="1140"/>
      <c r="AE132" s="1141"/>
      <c r="AF132" s="1142">
        <v>12.493387520000001</v>
      </c>
      <c r="AG132" s="1140"/>
      <c r="AH132" s="1140"/>
      <c r="AI132" s="1140"/>
      <c r="AJ132" s="1141"/>
      <c r="AK132" s="1142">
        <v>12.010011649999999</v>
      </c>
      <c r="AL132" s="1140"/>
      <c r="AM132" s="1140"/>
      <c r="AN132" s="1140"/>
      <c r="AO132" s="1141"/>
      <c r="AP132" s="1023"/>
      <c r="AQ132" s="1024"/>
      <c r="AR132" s="1024"/>
      <c r="AS132" s="1024"/>
      <c r="AT132" s="11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44" t="s">
        <v>463</v>
      </c>
      <c r="W133" s="1144"/>
      <c r="X133" s="1144"/>
      <c r="Y133" s="1144"/>
      <c r="Z133" s="1145"/>
      <c r="AA133" s="1146">
        <v>15.5</v>
      </c>
      <c r="AB133" s="1147"/>
      <c r="AC133" s="1147"/>
      <c r="AD133" s="1147"/>
      <c r="AE133" s="1148"/>
      <c r="AF133" s="1146">
        <v>13.9</v>
      </c>
      <c r="AG133" s="1147"/>
      <c r="AH133" s="1147"/>
      <c r="AI133" s="1147"/>
      <c r="AJ133" s="1148"/>
      <c r="AK133" s="1146">
        <v>12.6</v>
      </c>
      <c r="AL133" s="1147"/>
      <c r="AM133" s="1147"/>
      <c r="AN133" s="1147"/>
      <c r="AO133" s="1148"/>
      <c r="AP133" s="1064"/>
      <c r="AQ133" s="1065"/>
      <c r="AR133" s="1065"/>
      <c r="AS133" s="1065"/>
      <c r="AT133" s="11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9" sqref="L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53" t="s">
        <v>466</v>
      </c>
      <c r="L7" s="254"/>
      <c r="M7" s="255" t="s">
        <v>467</v>
      </c>
      <c r="N7" s="256"/>
    </row>
    <row r="8" spans="1:16">
      <c r="A8" s="248"/>
      <c r="B8" s="244"/>
      <c r="C8" s="244"/>
      <c r="D8" s="244"/>
      <c r="E8" s="244"/>
      <c r="F8" s="244"/>
      <c r="G8" s="257"/>
      <c r="H8" s="258"/>
      <c r="I8" s="258"/>
      <c r="J8" s="259"/>
      <c r="K8" s="1154"/>
      <c r="L8" s="260" t="s">
        <v>468</v>
      </c>
      <c r="M8" s="261" t="s">
        <v>469</v>
      </c>
      <c r="N8" s="262" t="s">
        <v>470</v>
      </c>
    </row>
    <row r="9" spans="1:16">
      <c r="A9" s="248"/>
      <c r="B9" s="244"/>
      <c r="C9" s="244"/>
      <c r="D9" s="244"/>
      <c r="E9" s="244"/>
      <c r="F9" s="244"/>
      <c r="G9" s="1155" t="s">
        <v>471</v>
      </c>
      <c r="H9" s="1156"/>
      <c r="I9" s="1156"/>
      <c r="J9" s="1157"/>
      <c r="K9" s="263">
        <v>7891226</v>
      </c>
      <c r="L9" s="264">
        <v>93032</v>
      </c>
      <c r="M9" s="265">
        <v>62416</v>
      </c>
      <c r="N9" s="266">
        <v>49.1</v>
      </c>
    </row>
    <row r="10" spans="1:16">
      <c r="A10" s="248"/>
      <c r="B10" s="244"/>
      <c r="C10" s="244"/>
      <c r="D10" s="244"/>
      <c r="E10" s="244"/>
      <c r="F10" s="244"/>
      <c r="G10" s="1155" t="s">
        <v>472</v>
      </c>
      <c r="H10" s="1156"/>
      <c r="I10" s="1156"/>
      <c r="J10" s="1157"/>
      <c r="K10" s="267">
        <v>155861</v>
      </c>
      <c r="L10" s="268">
        <v>1837</v>
      </c>
      <c r="M10" s="269">
        <v>5506</v>
      </c>
      <c r="N10" s="270">
        <v>-66.599999999999994</v>
      </c>
    </row>
    <row r="11" spans="1:16" ht="13.5" customHeight="1">
      <c r="A11" s="248"/>
      <c r="B11" s="244"/>
      <c r="C11" s="244"/>
      <c r="D11" s="244"/>
      <c r="E11" s="244"/>
      <c r="F11" s="244"/>
      <c r="G11" s="1155" t="s">
        <v>473</v>
      </c>
      <c r="H11" s="1156"/>
      <c r="I11" s="1156"/>
      <c r="J11" s="1157"/>
      <c r="K11" s="267">
        <v>7027</v>
      </c>
      <c r="L11" s="268">
        <v>83</v>
      </c>
      <c r="M11" s="269">
        <v>5414</v>
      </c>
      <c r="N11" s="270">
        <v>-98.5</v>
      </c>
    </row>
    <row r="12" spans="1:16" ht="13.5" customHeight="1">
      <c r="A12" s="248"/>
      <c r="B12" s="244"/>
      <c r="C12" s="244"/>
      <c r="D12" s="244"/>
      <c r="E12" s="244"/>
      <c r="F12" s="244"/>
      <c r="G12" s="1155" t="s">
        <v>474</v>
      </c>
      <c r="H12" s="1156"/>
      <c r="I12" s="1156"/>
      <c r="J12" s="1157"/>
      <c r="K12" s="267" t="s">
        <v>475</v>
      </c>
      <c r="L12" s="268" t="s">
        <v>475</v>
      </c>
      <c r="M12" s="269">
        <v>1117</v>
      </c>
      <c r="N12" s="270" t="s">
        <v>475</v>
      </c>
    </row>
    <row r="13" spans="1:16" ht="13.5" customHeight="1">
      <c r="A13" s="248"/>
      <c r="B13" s="244"/>
      <c r="C13" s="244"/>
      <c r="D13" s="244"/>
      <c r="E13" s="244"/>
      <c r="F13" s="244"/>
      <c r="G13" s="1155" t="s">
        <v>476</v>
      </c>
      <c r="H13" s="1156"/>
      <c r="I13" s="1156"/>
      <c r="J13" s="1157"/>
      <c r="K13" s="267" t="s">
        <v>475</v>
      </c>
      <c r="L13" s="268" t="s">
        <v>475</v>
      </c>
      <c r="M13" s="269">
        <v>0</v>
      </c>
      <c r="N13" s="270" t="s">
        <v>475</v>
      </c>
    </row>
    <row r="14" spans="1:16" ht="13.5" customHeight="1">
      <c r="A14" s="248"/>
      <c r="B14" s="244"/>
      <c r="C14" s="244"/>
      <c r="D14" s="244"/>
      <c r="E14" s="244"/>
      <c r="F14" s="244"/>
      <c r="G14" s="1155" t="s">
        <v>477</v>
      </c>
      <c r="H14" s="1156"/>
      <c r="I14" s="1156"/>
      <c r="J14" s="1157"/>
      <c r="K14" s="267" t="s">
        <v>475</v>
      </c>
      <c r="L14" s="268" t="s">
        <v>475</v>
      </c>
      <c r="M14" s="269">
        <v>2298</v>
      </c>
      <c r="N14" s="270" t="s">
        <v>475</v>
      </c>
    </row>
    <row r="15" spans="1:16" ht="13.5" customHeight="1">
      <c r="A15" s="248"/>
      <c r="B15" s="244"/>
      <c r="C15" s="244"/>
      <c r="D15" s="244"/>
      <c r="E15" s="244"/>
      <c r="F15" s="244"/>
      <c r="G15" s="1155" t="s">
        <v>478</v>
      </c>
      <c r="H15" s="1156"/>
      <c r="I15" s="1156"/>
      <c r="J15" s="1157"/>
      <c r="K15" s="267">
        <v>344024</v>
      </c>
      <c r="L15" s="268">
        <v>4056</v>
      </c>
      <c r="M15" s="269">
        <v>1592</v>
      </c>
      <c r="N15" s="270">
        <v>154.80000000000001</v>
      </c>
    </row>
    <row r="16" spans="1:16">
      <c r="A16" s="248"/>
      <c r="B16" s="244"/>
      <c r="C16" s="244"/>
      <c r="D16" s="244"/>
      <c r="E16" s="244"/>
      <c r="F16" s="244"/>
      <c r="G16" s="1158" t="s">
        <v>479</v>
      </c>
      <c r="H16" s="1159"/>
      <c r="I16" s="1159"/>
      <c r="J16" s="1160"/>
      <c r="K16" s="268">
        <v>-721629</v>
      </c>
      <c r="L16" s="268">
        <v>-8507</v>
      </c>
      <c r="M16" s="269">
        <v>-6284</v>
      </c>
      <c r="N16" s="270">
        <v>35.4</v>
      </c>
    </row>
    <row r="17" spans="1:16">
      <c r="A17" s="248"/>
      <c r="B17" s="244"/>
      <c r="C17" s="244"/>
      <c r="D17" s="244"/>
      <c r="E17" s="244"/>
      <c r="F17" s="244"/>
      <c r="G17" s="1158" t="s">
        <v>166</v>
      </c>
      <c r="H17" s="1159"/>
      <c r="I17" s="1159"/>
      <c r="J17" s="1160"/>
      <c r="K17" s="268">
        <v>7676509</v>
      </c>
      <c r="L17" s="268">
        <v>90500</v>
      </c>
      <c r="M17" s="269">
        <v>72059</v>
      </c>
      <c r="N17" s="270">
        <v>25.6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50" t="s">
        <v>484</v>
      </c>
      <c r="H21" s="1151"/>
      <c r="I21" s="1151"/>
      <c r="J21" s="1152"/>
      <c r="K21" s="280">
        <v>9.24</v>
      </c>
      <c r="L21" s="281">
        <v>7.1</v>
      </c>
      <c r="M21" s="282">
        <v>2.14</v>
      </c>
      <c r="N21" s="249"/>
      <c r="O21" s="283"/>
      <c r="P21" s="279"/>
    </row>
    <row r="22" spans="1:16" s="284" customFormat="1">
      <c r="A22" s="279"/>
      <c r="B22" s="249"/>
      <c r="C22" s="249"/>
      <c r="D22" s="249"/>
      <c r="E22" s="249"/>
      <c r="F22" s="249"/>
      <c r="G22" s="1150" t="s">
        <v>485</v>
      </c>
      <c r="H22" s="1151"/>
      <c r="I22" s="1151"/>
      <c r="J22" s="1152"/>
      <c r="K22" s="285">
        <v>95.5</v>
      </c>
      <c r="L22" s="286">
        <v>98.4</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53" t="s">
        <v>466</v>
      </c>
      <c r="L30" s="254"/>
      <c r="M30" s="255" t="s">
        <v>467</v>
      </c>
      <c r="N30" s="256"/>
    </row>
    <row r="31" spans="1:16">
      <c r="A31" s="248"/>
      <c r="B31" s="244"/>
      <c r="C31" s="244"/>
      <c r="D31" s="244"/>
      <c r="E31" s="244"/>
      <c r="F31" s="244"/>
      <c r="G31" s="257"/>
      <c r="H31" s="258"/>
      <c r="I31" s="258"/>
      <c r="J31" s="259"/>
      <c r="K31" s="1154"/>
      <c r="L31" s="260" t="s">
        <v>468</v>
      </c>
      <c r="M31" s="261" t="s">
        <v>469</v>
      </c>
      <c r="N31" s="262" t="s">
        <v>470</v>
      </c>
    </row>
    <row r="32" spans="1:16" ht="27" customHeight="1">
      <c r="A32" s="248"/>
      <c r="B32" s="244"/>
      <c r="C32" s="244"/>
      <c r="D32" s="244"/>
      <c r="E32" s="244"/>
      <c r="F32" s="244"/>
      <c r="G32" s="1166" t="s">
        <v>489</v>
      </c>
      <c r="H32" s="1167"/>
      <c r="I32" s="1167"/>
      <c r="J32" s="1168"/>
      <c r="K32" s="294">
        <v>6872067</v>
      </c>
      <c r="L32" s="294">
        <v>81017</v>
      </c>
      <c r="M32" s="295">
        <v>39864</v>
      </c>
      <c r="N32" s="296">
        <v>103.2</v>
      </c>
    </row>
    <row r="33" spans="1:16" ht="13.5" customHeight="1">
      <c r="A33" s="248"/>
      <c r="B33" s="244"/>
      <c r="C33" s="244"/>
      <c r="D33" s="244"/>
      <c r="E33" s="244"/>
      <c r="F33" s="244"/>
      <c r="G33" s="1166" t="s">
        <v>490</v>
      </c>
      <c r="H33" s="1167"/>
      <c r="I33" s="1167"/>
      <c r="J33" s="1168"/>
      <c r="K33" s="294" t="s">
        <v>475</v>
      </c>
      <c r="L33" s="294" t="s">
        <v>475</v>
      </c>
      <c r="M33" s="295">
        <v>3</v>
      </c>
      <c r="N33" s="296" t="s">
        <v>475</v>
      </c>
    </row>
    <row r="34" spans="1:16" ht="27" customHeight="1">
      <c r="A34" s="248"/>
      <c r="B34" s="244"/>
      <c r="C34" s="244"/>
      <c r="D34" s="244"/>
      <c r="E34" s="244"/>
      <c r="F34" s="244"/>
      <c r="G34" s="1166" t="s">
        <v>491</v>
      </c>
      <c r="H34" s="1167"/>
      <c r="I34" s="1167"/>
      <c r="J34" s="1168"/>
      <c r="K34" s="294">
        <v>116903</v>
      </c>
      <c r="L34" s="294">
        <v>1378</v>
      </c>
      <c r="M34" s="295">
        <v>79</v>
      </c>
      <c r="N34" s="296">
        <v>1644.3</v>
      </c>
    </row>
    <row r="35" spans="1:16" ht="27" customHeight="1">
      <c r="A35" s="248"/>
      <c r="B35" s="244"/>
      <c r="C35" s="244"/>
      <c r="D35" s="244"/>
      <c r="E35" s="244"/>
      <c r="F35" s="244"/>
      <c r="G35" s="1166" t="s">
        <v>492</v>
      </c>
      <c r="H35" s="1167"/>
      <c r="I35" s="1167"/>
      <c r="J35" s="1168"/>
      <c r="K35" s="294">
        <v>2980264</v>
      </c>
      <c r="L35" s="294">
        <v>35135</v>
      </c>
      <c r="M35" s="295">
        <v>14090</v>
      </c>
      <c r="N35" s="296">
        <v>149.4</v>
      </c>
    </row>
    <row r="36" spans="1:16" ht="27" customHeight="1">
      <c r="A36" s="248"/>
      <c r="B36" s="244"/>
      <c r="C36" s="244"/>
      <c r="D36" s="244"/>
      <c r="E36" s="244"/>
      <c r="F36" s="244"/>
      <c r="G36" s="1166" t="s">
        <v>493</v>
      </c>
      <c r="H36" s="1167"/>
      <c r="I36" s="1167"/>
      <c r="J36" s="1168"/>
      <c r="K36" s="294">
        <v>825063</v>
      </c>
      <c r="L36" s="294">
        <v>9727</v>
      </c>
      <c r="M36" s="295">
        <v>1791</v>
      </c>
      <c r="N36" s="296">
        <v>443.1</v>
      </c>
    </row>
    <row r="37" spans="1:16" ht="13.5" customHeight="1">
      <c r="A37" s="248"/>
      <c r="B37" s="244"/>
      <c r="C37" s="244"/>
      <c r="D37" s="244"/>
      <c r="E37" s="244"/>
      <c r="F37" s="244"/>
      <c r="G37" s="1166" t="s">
        <v>494</v>
      </c>
      <c r="H37" s="1167"/>
      <c r="I37" s="1167"/>
      <c r="J37" s="1168"/>
      <c r="K37" s="294">
        <v>18911</v>
      </c>
      <c r="L37" s="294">
        <v>223</v>
      </c>
      <c r="M37" s="295">
        <v>866</v>
      </c>
      <c r="N37" s="296">
        <v>-74.2</v>
      </c>
    </row>
    <row r="38" spans="1:16" ht="27" customHeight="1">
      <c r="A38" s="248"/>
      <c r="B38" s="244"/>
      <c r="C38" s="244"/>
      <c r="D38" s="244"/>
      <c r="E38" s="244"/>
      <c r="F38" s="244"/>
      <c r="G38" s="1169" t="s">
        <v>495</v>
      </c>
      <c r="H38" s="1170"/>
      <c r="I38" s="1170"/>
      <c r="J38" s="1171"/>
      <c r="K38" s="297">
        <v>4940</v>
      </c>
      <c r="L38" s="297">
        <v>58</v>
      </c>
      <c r="M38" s="298">
        <v>3</v>
      </c>
      <c r="N38" s="299">
        <v>1833.3</v>
      </c>
      <c r="O38" s="293"/>
    </row>
    <row r="39" spans="1:16">
      <c r="A39" s="248"/>
      <c r="B39" s="244"/>
      <c r="C39" s="244"/>
      <c r="D39" s="244"/>
      <c r="E39" s="244"/>
      <c r="F39" s="244"/>
      <c r="G39" s="1169" t="s">
        <v>496</v>
      </c>
      <c r="H39" s="1170"/>
      <c r="I39" s="1170"/>
      <c r="J39" s="1171"/>
      <c r="K39" s="300">
        <v>-231403</v>
      </c>
      <c r="L39" s="300">
        <v>-2728</v>
      </c>
      <c r="M39" s="301">
        <v>-5541</v>
      </c>
      <c r="N39" s="302">
        <v>-50.8</v>
      </c>
      <c r="O39" s="293"/>
    </row>
    <row r="40" spans="1:16" ht="27" customHeight="1">
      <c r="A40" s="248"/>
      <c r="B40" s="244"/>
      <c r="C40" s="244"/>
      <c r="D40" s="244"/>
      <c r="E40" s="244"/>
      <c r="F40" s="244"/>
      <c r="G40" s="1166" t="s">
        <v>497</v>
      </c>
      <c r="H40" s="1167"/>
      <c r="I40" s="1167"/>
      <c r="J40" s="1168"/>
      <c r="K40" s="300">
        <v>-7989938</v>
      </c>
      <c r="L40" s="300">
        <v>-94195</v>
      </c>
      <c r="M40" s="301">
        <v>-36202</v>
      </c>
      <c r="N40" s="302">
        <v>160.19999999999999</v>
      </c>
      <c r="O40" s="293"/>
    </row>
    <row r="41" spans="1:16">
      <c r="A41" s="248"/>
      <c r="B41" s="244"/>
      <c r="C41" s="244"/>
      <c r="D41" s="244"/>
      <c r="E41" s="244"/>
      <c r="F41" s="244"/>
      <c r="G41" s="1172" t="s">
        <v>277</v>
      </c>
      <c r="H41" s="1173"/>
      <c r="I41" s="1173"/>
      <c r="J41" s="1174"/>
      <c r="K41" s="294">
        <v>2596807</v>
      </c>
      <c r="L41" s="300">
        <v>30614</v>
      </c>
      <c r="M41" s="301">
        <v>14952</v>
      </c>
      <c r="N41" s="302">
        <v>104.7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61" t="s">
        <v>466</v>
      </c>
      <c r="J49" s="1163" t="s">
        <v>501</v>
      </c>
      <c r="K49" s="1164"/>
      <c r="L49" s="1164"/>
      <c r="M49" s="1164"/>
      <c r="N49" s="1165"/>
    </row>
    <row r="50" spans="1:14">
      <c r="A50" s="248"/>
      <c r="B50" s="244"/>
      <c r="C50" s="244"/>
      <c r="D50" s="244"/>
      <c r="E50" s="244"/>
      <c r="F50" s="244"/>
      <c r="G50" s="312"/>
      <c r="H50" s="313"/>
      <c r="I50" s="1162"/>
      <c r="J50" s="314" t="s">
        <v>502</v>
      </c>
      <c r="K50" s="315" t="s">
        <v>503</v>
      </c>
      <c r="L50" s="316" t="s">
        <v>504</v>
      </c>
      <c r="M50" s="317" t="s">
        <v>505</v>
      </c>
      <c r="N50" s="318" t="s">
        <v>506</v>
      </c>
    </row>
    <row r="51" spans="1:14">
      <c r="A51" s="248"/>
      <c r="B51" s="244"/>
      <c r="C51" s="244"/>
      <c r="D51" s="244"/>
      <c r="E51" s="244"/>
      <c r="F51" s="244"/>
      <c r="G51" s="310" t="s">
        <v>507</v>
      </c>
      <c r="H51" s="311"/>
      <c r="I51" s="319">
        <v>6476794</v>
      </c>
      <c r="J51" s="320">
        <v>74276</v>
      </c>
      <c r="K51" s="321">
        <v>-3.7</v>
      </c>
      <c r="L51" s="322">
        <v>47569</v>
      </c>
      <c r="M51" s="323">
        <v>-23.1</v>
      </c>
      <c r="N51" s="324">
        <v>19.399999999999999</v>
      </c>
    </row>
    <row r="52" spans="1:14">
      <c r="A52" s="248"/>
      <c r="B52" s="244"/>
      <c r="C52" s="244"/>
      <c r="D52" s="244"/>
      <c r="E52" s="244"/>
      <c r="F52" s="244"/>
      <c r="G52" s="325"/>
      <c r="H52" s="326" t="s">
        <v>508</v>
      </c>
      <c r="I52" s="327">
        <v>4175328</v>
      </c>
      <c r="J52" s="328">
        <v>47883</v>
      </c>
      <c r="K52" s="329">
        <v>-11.2</v>
      </c>
      <c r="L52" s="330">
        <v>26255</v>
      </c>
      <c r="M52" s="331">
        <v>-18.399999999999999</v>
      </c>
      <c r="N52" s="332">
        <v>7.2</v>
      </c>
    </row>
    <row r="53" spans="1:14">
      <c r="A53" s="248"/>
      <c r="B53" s="244"/>
      <c r="C53" s="244"/>
      <c r="D53" s="244"/>
      <c r="E53" s="244"/>
      <c r="F53" s="244"/>
      <c r="G53" s="310" t="s">
        <v>509</v>
      </c>
      <c r="H53" s="311"/>
      <c r="I53" s="319">
        <v>10178456</v>
      </c>
      <c r="J53" s="320">
        <v>116945</v>
      </c>
      <c r="K53" s="321">
        <v>57.4</v>
      </c>
      <c r="L53" s="322">
        <v>50880</v>
      </c>
      <c r="M53" s="323">
        <v>7</v>
      </c>
      <c r="N53" s="324">
        <v>50.4</v>
      </c>
    </row>
    <row r="54" spans="1:14">
      <c r="A54" s="248"/>
      <c r="B54" s="244"/>
      <c r="C54" s="244"/>
      <c r="D54" s="244"/>
      <c r="E54" s="244"/>
      <c r="F54" s="244"/>
      <c r="G54" s="325"/>
      <c r="H54" s="326" t="s">
        <v>508</v>
      </c>
      <c r="I54" s="327">
        <v>8917722</v>
      </c>
      <c r="J54" s="328">
        <v>102460</v>
      </c>
      <c r="K54" s="329">
        <v>114</v>
      </c>
      <c r="L54" s="330">
        <v>26879</v>
      </c>
      <c r="M54" s="331">
        <v>2.4</v>
      </c>
      <c r="N54" s="332">
        <v>111.6</v>
      </c>
    </row>
    <row r="55" spans="1:14">
      <c r="A55" s="248"/>
      <c r="B55" s="244"/>
      <c r="C55" s="244"/>
      <c r="D55" s="244"/>
      <c r="E55" s="244"/>
      <c r="F55" s="244"/>
      <c r="G55" s="310" t="s">
        <v>510</v>
      </c>
      <c r="H55" s="311"/>
      <c r="I55" s="319">
        <v>9341071</v>
      </c>
      <c r="J55" s="320">
        <v>107754</v>
      </c>
      <c r="K55" s="321">
        <v>-7.9</v>
      </c>
      <c r="L55" s="322">
        <v>63956</v>
      </c>
      <c r="M55" s="323">
        <v>25.7</v>
      </c>
      <c r="N55" s="324">
        <v>-33.6</v>
      </c>
    </row>
    <row r="56" spans="1:14">
      <c r="A56" s="248"/>
      <c r="B56" s="244"/>
      <c r="C56" s="244"/>
      <c r="D56" s="244"/>
      <c r="E56" s="244"/>
      <c r="F56" s="244"/>
      <c r="G56" s="325"/>
      <c r="H56" s="326" t="s">
        <v>508</v>
      </c>
      <c r="I56" s="327">
        <v>5072641</v>
      </c>
      <c r="J56" s="328">
        <v>58515</v>
      </c>
      <c r="K56" s="329">
        <v>-42.9</v>
      </c>
      <c r="L56" s="330">
        <v>29239</v>
      </c>
      <c r="M56" s="331">
        <v>8.8000000000000007</v>
      </c>
      <c r="N56" s="332">
        <v>-51.7</v>
      </c>
    </row>
    <row r="57" spans="1:14">
      <c r="A57" s="248"/>
      <c r="B57" s="244"/>
      <c r="C57" s="244"/>
      <c r="D57" s="244"/>
      <c r="E57" s="244"/>
      <c r="F57" s="244"/>
      <c r="G57" s="310" t="s">
        <v>511</v>
      </c>
      <c r="H57" s="311"/>
      <c r="I57" s="319">
        <v>6444308</v>
      </c>
      <c r="J57" s="320">
        <v>75153</v>
      </c>
      <c r="K57" s="321">
        <v>-30.3</v>
      </c>
      <c r="L57" s="322">
        <v>66255</v>
      </c>
      <c r="M57" s="323">
        <v>3.6</v>
      </c>
      <c r="N57" s="324">
        <v>-33.9</v>
      </c>
    </row>
    <row r="58" spans="1:14">
      <c r="A58" s="248"/>
      <c r="B58" s="244"/>
      <c r="C58" s="244"/>
      <c r="D58" s="244"/>
      <c r="E58" s="244"/>
      <c r="F58" s="244"/>
      <c r="G58" s="325"/>
      <c r="H58" s="326" t="s">
        <v>508</v>
      </c>
      <c r="I58" s="327">
        <v>4256231</v>
      </c>
      <c r="J58" s="328">
        <v>49636</v>
      </c>
      <c r="K58" s="329">
        <v>-15.2</v>
      </c>
      <c r="L58" s="330">
        <v>31822</v>
      </c>
      <c r="M58" s="331">
        <v>8.8000000000000007</v>
      </c>
      <c r="N58" s="332">
        <v>-24</v>
      </c>
    </row>
    <row r="59" spans="1:14">
      <c r="A59" s="248"/>
      <c r="B59" s="244"/>
      <c r="C59" s="244"/>
      <c r="D59" s="244"/>
      <c r="E59" s="244"/>
      <c r="F59" s="244"/>
      <c r="G59" s="310" t="s">
        <v>512</v>
      </c>
      <c r="H59" s="311"/>
      <c r="I59" s="319">
        <v>5571165</v>
      </c>
      <c r="J59" s="320">
        <v>65680</v>
      </c>
      <c r="K59" s="321">
        <v>-12.6</v>
      </c>
      <c r="L59" s="322">
        <v>54227</v>
      </c>
      <c r="M59" s="323">
        <v>-18.2</v>
      </c>
      <c r="N59" s="324">
        <v>5.6</v>
      </c>
    </row>
    <row r="60" spans="1:14">
      <c r="A60" s="248"/>
      <c r="B60" s="244"/>
      <c r="C60" s="244"/>
      <c r="D60" s="244"/>
      <c r="E60" s="244"/>
      <c r="F60" s="244"/>
      <c r="G60" s="325"/>
      <c r="H60" s="326" t="s">
        <v>508</v>
      </c>
      <c r="I60" s="333">
        <v>4362641</v>
      </c>
      <c r="J60" s="328">
        <v>51432</v>
      </c>
      <c r="K60" s="329">
        <v>3.6</v>
      </c>
      <c r="L60" s="330">
        <v>29694</v>
      </c>
      <c r="M60" s="331">
        <v>-6.7</v>
      </c>
      <c r="N60" s="332">
        <v>10.3</v>
      </c>
    </row>
    <row r="61" spans="1:14">
      <c r="A61" s="248"/>
      <c r="B61" s="244"/>
      <c r="C61" s="244"/>
      <c r="D61" s="244"/>
      <c r="E61" s="244"/>
      <c r="F61" s="244"/>
      <c r="G61" s="310" t="s">
        <v>513</v>
      </c>
      <c r="H61" s="334"/>
      <c r="I61" s="335">
        <v>7602359</v>
      </c>
      <c r="J61" s="336">
        <v>87962</v>
      </c>
      <c r="K61" s="337">
        <v>0.6</v>
      </c>
      <c r="L61" s="338">
        <v>56577</v>
      </c>
      <c r="M61" s="339">
        <v>-1</v>
      </c>
      <c r="N61" s="324">
        <v>1.6</v>
      </c>
    </row>
    <row r="62" spans="1:14">
      <c r="A62" s="248"/>
      <c r="B62" s="244"/>
      <c r="C62" s="244"/>
      <c r="D62" s="244"/>
      <c r="E62" s="244"/>
      <c r="F62" s="244"/>
      <c r="G62" s="325"/>
      <c r="H62" s="326" t="s">
        <v>508</v>
      </c>
      <c r="I62" s="327">
        <v>5356913</v>
      </c>
      <c r="J62" s="328">
        <v>61985</v>
      </c>
      <c r="K62" s="329">
        <v>9.6999999999999993</v>
      </c>
      <c r="L62" s="330">
        <v>28778</v>
      </c>
      <c r="M62" s="331">
        <v>-1</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5" t="s">
        <v>3</v>
      </c>
      <c r="D47" s="1175"/>
      <c r="E47" s="1176"/>
      <c r="F47" s="11">
        <v>19.489999999999998</v>
      </c>
      <c r="G47" s="12">
        <v>23.98</v>
      </c>
      <c r="H47" s="12">
        <v>27.88</v>
      </c>
      <c r="I47" s="12">
        <v>32.659999999999997</v>
      </c>
      <c r="J47" s="13">
        <v>35.979999999999997</v>
      </c>
    </row>
    <row r="48" spans="2:10" ht="57.75" customHeight="1">
      <c r="B48" s="14"/>
      <c r="C48" s="1177" t="s">
        <v>4</v>
      </c>
      <c r="D48" s="1177"/>
      <c r="E48" s="1178"/>
      <c r="F48" s="15">
        <v>4.0199999999999996</v>
      </c>
      <c r="G48" s="16">
        <v>2.62</v>
      </c>
      <c r="H48" s="16">
        <v>3.29</v>
      </c>
      <c r="I48" s="16">
        <v>2.62</v>
      </c>
      <c r="J48" s="17">
        <v>2.91</v>
      </c>
    </row>
    <row r="49" spans="2:10" ht="57.75" customHeight="1" thickBot="1">
      <c r="B49" s="18"/>
      <c r="C49" s="1179" t="s">
        <v>5</v>
      </c>
      <c r="D49" s="1179"/>
      <c r="E49" s="1180"/>
      <c r="F49" s="19">
        <v>8.4600000000000009</v>
      </c>
      <c r="G49" s="20">
        <v>3.15</v>
      </c>
      <c r="H49" s="20">
        <v>5.22</v>
      </c>
      <c r="I49" s="20">
        <v>3.63</v>
      </c>
      <c r="J49" s="21">
        <v>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7" t="s">
        <v>520</v>
      </c>
      <c r="D34" s="1187"/>
      <c r="E34" s="1188"/>
      <c r="F34" s="32">
        <v>7.54</v>
      </c>
      <c r="G34" s="33">
        <v>8.16</v>
      </c>
      <c r="H34" s="33">
        <v>8.24</v>
      </c>
      <c r="I34" s="33">
        <v>9.27</v>
      </c>
      <c r="J34" s="34">
        <v>9.17</v>
      </c>
      <c r="K34" s="22"/>
      <c r="L34" s="22"/>
      <c r="M34" s="22"/>
      <c r="N34" s="22"/>
      <c r="O34" s="22"/>
      <c r="P34" s="22"/>
    </row>
    <row r="35" spans="1:16" ht="39" customHeight="1">
      <c r="A35" s="22"/>
      <c r="B35" s="35"/>
      <c r="C35" s="1181" t="s">
        <v>521</v>
      </c>
      <c r="D35" s="1182"/>
      <c r="E35" s="1183"/>
      <c r="F35" s="36">
        <v>0.76</v>
      </c>
      <c r="G35" s="37">
        <v>1.05</v>
      </c>
      <c r="H35" s="37">
        <v>0.95</v>
      </c>
      <c r="I35" s="37">
        <v>2.44</v>
      </c>
      <c r="J35" s="38">
        <v>3.14</v>
      </c>
      <c r="K35" s="22"/>
      <c r="L35" s="22"/>
      <c r="M35" s="22"/>
      <c r="N35" s="22"/>
      <c r="O35" s="22"/>
      <c r="P35" s="22"/>
    </row>
    <row r="36" spans="1:16" ht="39" customHeight="1">
      <c r="A36" s="22"/>
      <c r="B36" s="35"/>
      <c r="C36" s="1181" t="s">
        <v>522</v>
      </c>
      <c r="D36" s="1182"/>
      <c r="E36" s="1183"/>
      <c r="F36" s="36">
        <v>3.64</v>
      </c>
      <c r="G36" s="37">
        <v>2.27</v>
      </c>
      <c r="H36" s="37">
        <v>3.03</v>
      </c>
      <c r="I36" s="37">
        <v>2.5299999999999998</v>
      </c>
      <c r="J36" s="38">
        <v>2.81</v>
      </c>
      <c r="K36" s="22"/>
      <c r="L36" s="22"/>
      <c r="M36" s="22"/>
      <c r="N36" s="22"/>
      <c r="O36" s="22"/>
      <c r="P36" s="22"/>
    </row>
    <row r="37" spans="1:16" ht="39" customHeight="1">
      <c r="A37" s="22"/>
      <c r="B37" s="35"/>
      <c r="C37" s="1181" t="s">
        <v>523</v>
      </c>
      <c r="D37" s="1182"/>
      <c r="E37" s="1183"/>
      <c r="F37" s="36">
        <v>1.89</v>
      </c>
      <c r="G37" s="37">
        <v>1.82</v>
      </c>
      <c r="H37" s="37">
        <v>0.83</v>
      </c>
      <c r="I37" s="37">
        <v>0.73</v>
      </c>
      <c r="J37" s="38">
        <v>1.01</v>
      </c>
      <c r="K37" s="22"/>
      <c r="L37" s="22"/>
      <c r="M37" s="22"/>
      <c r="N37" s="22"/>
      <c r="O37" s="22"/>
      <c r="P37" s="22"/>
    </row>
    <row r="38" spans="1:16" ht="39" customHeight="1">
      <c r="A38" s="22"/>
      <c r="B38" s="35"/>
      <c r="C38" s="1181" t="s">
        <v>524</v>
      </c>
      <c r="D38" s="1182"/>
      <c r="E38" s="1183"/>
      <c r="F38" s="36">
        <v>0.55000000000000004</v>
      </c>
      <c r="G38" s="37">
        <v>0.56000000000000005</v>
      </c>
      <c r="H38" s="37">
        <v>0.55000000000000004</v>
      </c>
      <c r="I38" s="37">
        <v>0.56000000000000005</v>
      </c>
      <c r="J38" s="38">
        <v>0.57999999999999996</v>
      </c>
      <c r="K38" s="22"/>
      <c r="L38" s="22"/>
      <c r="M38" s="22"/>
      <c r="N38" s="22"/>
      <c r="O38" s="22"/>
      <c r="P38" s="22"/>
    </row>
    <row r="39" spans="1:16" ht="39" customHeight="1">
      <c r="A39" s="22"/>
      <c r="B39" s="35"/>
      <c r="C39" s="1181" t="s">
        <v>525</v>
      </c>
      <c r="D39" s="1182"/>
      <c r="E39" s="1183"/>
      <c r="F39" s="36">
        <v>0.45</v>
      </c>
      <c r="G39" s="37">
        <v>0.47</v>
      </c>
      <c r="H39" s="37">
        <v>0.56000000000000005</v>
      </c>
      <c r="I39" s="37">
        <v>0.55000000000000004</v>
      </c>
      <c r="J39" s="38">
        <v>0.52</v>
      </c>
      <c r="K39" s="22"/>
      <c r="L39" s="22"/>
      <c r="M39" s="22"/>
      <c r="N39" s="22"/>
      <c r="O39" s="22"/>
      <c r="P39" s="22"/>
    </row>
    <row r="40" spans="1:16" ht="39" customHeight="1">
      <c r="A40" s="22"/>
      <c r="B40" s="35"/>
      <c r="C40" s="1181" t="s">
        <v>526</v>
      </c>
      <c r="D40" s="1182"/>
      <c r="E40" s="1183"/>
      <c r="F40" s="36">
        <v>0.05</v>
      </c>
      <c r="G40" s="37">
        <v>7.0000000000000007E-2</v>
      </c>
      <c r="H40" s="37">
        <v>0.06</v>
      </c>
      <c r="I40" s="37">
        <v>0.08</v>
      </c>
      <c r="J40" s="38">
        <v>7.0000000000000007E-2</v>
      </c>
      <c r="K40" s="22"/>
      <c r="L40" s="22"/>
      <c r="M40" s="22"/>
      <c r="N40" s="22"/>
      <c r="O40" s="22"/>
      <c r="P40" s="22"/>
    </row>
    <row r="41" spans="1:16" ht="39" customHeight="1">
      <c r="A41" s="22"/>
      <c r="B41" s="35"/>
      <c r="C41" s="1181" t="s">
        <v>527</v>
      </c>
      <c r="D41" s="1182"/>
      <c r="E41" s="1183"/>
      <c r="F41" s="36">
        <v>0.02</v>
      </c>
      <c r="G41" s="37">
        <v>0.02</v>
      </c>
      <c r="H41" s="37">
        <v>0.03</v>
      </c>
      <c r="I41" s="37">
        <v>0.01</v>
      </c>
      <c r="J41" s="38">
        <v>7.0000000000000007E-2</v>
      </c>
      <c r="K41" s="22"/>
      <c r="L41" s="22"/>
      <c r="M41" s="22"/>
      <c r="N41" s="22"/>
      <c r="O41" s="22"/>
      <c r="P41" s="22"/>
    </row>
    <row r="42" spans="1:16" ht="39" customHeight="1">
      <c r="A42" s="22"/>
      <c r="B42" s="39"/>
      <c r="C42" s="1181" t="s">
        <v>528</v>
      </c>
      <c r="D42" s="1182"/>
      <c r="E42" s="1183"/>
      <c r="F42" s="36" t="s">
        <v>475</v>
      </c>
      <c r="G42" s="37" t="s">
        <v>475</v>
      </c>
      <c r="H42" s="37" t="s">
        <v>475</v>
      </c>
      <c r="I42" s="37" t="s">
        <v>475</v>
      </c>
      <c r="J42" s="38" t="s">
        <v>475</v>
      </c>
      <c r="K42" s="22"/>
      <c r="L42" s="22"/>
      <c r="M42" s="22"/>
      <c r="N42" s="22"/>
      <c r="O42" s="22"/>
      <c r="P42" s="22"/>
    </row>
    <row r="43" spans="1:16" ht="39" customHeight="1" thickBot="1">
      <c r="A43" s="22"/>
      <c r="B43" s="40"/>
      <c r="C43" s="1184" t="s">
        <v>529</v>
      </c>
      <c r="D43" s="1185"/>
      <c r="E43" s="1186"/>
      <c r="F43" s="41">
        <v>0.35</v>
      </c>
      <c r="G43" s="42">
        <v>0.33</v>
      </c>
      <c r="H43" s="42">
        <v>0.23</v>
      </c>
      <c r="I43" s="42">
        <v>0.31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7" t="s">
        <v>11</v>
      </c>
      <c r="C45" s="1198"/>
      <c r="D45" s="58"/>
      <c r="E45" s="1203" t="s">
        <v>12</v>
      </c>
      <c r="F45" s="1203"/>
      <c r="G45" s="1203"/>
      <c r="H45" s="1203"/>
      <c r="I45" s="1203"/>
      <c r="J45" s="1204"/>
      <c r="K45" s="59">
        <v>7117</v>
      </c>
      <c r="L45" s="60">
        <v>6957</v>
      </c>
      <c r="M45" s="60">
        <v>6985</v>
      </c>
      <c r="N45" s="60">
        <v>7154</v>
      </c>
      <c r="O45" s="61">
        <v>6872</v>
      </c>
      <c r="P45" s="48"/>
      <c r="Q45" s="48"/>
      <c r="R45" s="48"/>
      <c r="S45" s="48"/>
      <c r="T45" s="48"/>
      <c r="U45" s="48"/>
    </row>
    <row r="46" spans="1:21" ht="30.75" customHeight="1">
      <c r="A46" s="48"/>
      <c r="B46" s="1199"/>
      <c r="C46" s="1200"/>
      <c r="D46" s="62"/>
      <c r="E46" s="1191" t="s">
        <v>13</v>
      </c>
      <c r="F46" s="1191"/>
      <c r="G46" s="1191"/>
      <c r="H46" s="1191"/>
      <c r="I46" s="1191"/>
      <c r="J46" s="1192"/>
      <c r="K46" s="63" t="s">
        <v>475</v>
      </c>
      <c r="L46" s="64" t="s">
        <v>475</v>
      </c>
      <c r="M46" s="64" t="s">
        <v>475</v>
      </c>
      <c r="N46" s="64" t="s">
        <v>475</v>
      </c>
      <c r="O46" s="65" t="s">
        <v>475</v>
      </c>
      <c r="P46" s="48"/>
      <c r="Q46" s="48"/>
      <c r="R46" s="48"/>
      <c r="S46" s="48"/>
      <c r="T46" s="48"/>
      <c r="U46" s="48"/>
    </row>
    <row r="47" spans="1:21" ht="30.75" customHeight="1">
      <c r="A47" s="48"/>
      <c r="B47" s="1199"/>
      <c r="C47" s="1200"/>
      <c r="D47" s="62"/>
      <c r="E47" s="1191" t="s">
        <v>14</v>
      </c>
      <c r="F47" s="1191"/>
      <c r="G47" s="1191"/>
      <c r="H47" s="1191"/>
      <c r="I47" s="1191"/>
      <c r="J47" s="1192"/>
      <c r="K47" s="63">
        <v>43</v>
      </c>
      <c r="L47" s="64">
        <v>53</v>
      </c>
      <c r="M47" s="64">
        <v>110</v>
      </c>
      <c r="N47" s="64">
        <v>117</v>
      </c>
      <c r="O47" s="65">
        <v>117</v>
      </c>
      <c r="P47" s="48"/>
      <c r="Q47" s="48"/>
      <c r="R47" s="48"/>
      <c r="S47" s="48"/>
      <c r="T47" s="48"/>
      <c r="U47" s="48"/>
    </row>
    <row r="48" spans="1:21" ht="30.75" customHeight="1">
      <c r="A48" s="48"/>
      <c r="B48" s="1199"/>
      <c r="C48" s="1200"/>
      <c r="D48" s="62"/>
      <c r="E48" s="1191" t="s">
        <v>15</v>
      </c>
      <c r="F48" s="1191"/>
      <c r="G48" s="1191"/>
      <c r="H48" s="1191"/>
      <c r="I48" s="1191"/>
      <c r="J48" s="1192"/>
      <c r="K48" s="63">
        <v>3356</v>
      </c>
      <c r="L48" s="64">
        <v>3256</v>
      </c>
      <c r="M48" s="64">
        <v>3115</v>
      </c>
      <c r="N48" s="64">
        <v>2919</v>
      </c>
      <c r="O48" s="65">
        <v>2980</v>
      </c>
      <c r="P48" s="48"/>
      <c r="Q48" s="48"/>
      <c r="R48" s="48"/>
      <c r="S48" s="48"/>
      <c r="T48" s="48"/>
      <c r="U48" s="48"/>
    </row>
    <row r="49" spans="1:21" ht="30.75" customHeight="1">
      <c r="A49" s="48"/>
      <c r="B49" s="1199"/>
      <c r="C49" s="1200"/>
      <c r="D49" s="62"/>
      <c r="E49" s="1191" t="s">
        <v>16</v>
      </c>
      <c r="F49" s="1191"/>
      <c r="G49" s="1191"/>
      <c r="H49" s="1191"/>
      <c r="I49" s="1191"/>
      <c r="J49" s="1192"/>
      <c r="K49" s="63">
        <v>720</v>
      </c>
      <c r="L49" s="64">
        <v>816</v>
      </c>
      <c r="M49" s="64">
        <v>927</v>
      </c>
      <c r="N49" s="64">
        <v>778</v>
      </c>
      <c r="O49" s="65">
        <v>825</v>
      </c>
      <c r="P49" s="48"/>
      <c r="Q49" s="48"/>
      <c r="R49" s="48"/>
      <c r="S49" s="48"/>
      <c r="T49" s="48"/>
      <c r="U49" s="48"/>
    </row>
    <row r="50" spans="1:21" ht="30.75" customHeight="1">
      <c r="A50" s="48"/>
      <c r="B50" s="1199"/>
      <c r="C50" s="1200"/>
      <c r="D50" s="62"/>
      <c r="E50" s="1191" t="s">
        <v>17</v>
      </c>
      <c r="F50" s="1191"/>
      <c r="G50" s="1191"/>
      <c r="H50" s="1191"/>
      <c r="I50" s="1191"/>
      <c r="J50" s="1192"/>
      <c r="K50" s="63">
        <v>35</v>
      </c>
      <c r="L50" s="64">
        <v>34</v>
      </c>
      <c r="M50" s="64">
        <v>20</v>
      </c>
      <c r="N50" s="64">
        <v>19</v>
      </c>
      <c r="O50" s="65">
        <v>19</v>
      </c>
      <c r="P50" s="48"/>
      <c r="Q50" s="48"/>
      <c r="R50" s="48"/>
      <c r="S50" s="48"/>
      <c r="T50" s="48"/>
      <c r="U50" s="48"/>
    </row>
    <row r="51" spans="1:21" ht="30.75" customHeight="1">
      <c r="A51" s="48"/>
      <c r="B51" s="1201"/>
      <c r="C51" s="1202"/>
      <c r="D51" s="66"/>
      <c r="E51" s="1191" t="s">
        <v>18</v>
      </c>
      <c r="F51" s="1191"/>
      <c r="G51" s="1191"/>
      <c r="H51" s="1191"/>
      <c r="I51" s="1191"/>
      <c r="J51" s="1192"/>
      <c r="K51" s="63">
        <v>3</v>
      </c>
      <c r="L51" s="64">
        <v>4</v>
      </c>
      <c r="M51" s="64">
        <v>4</v>
      </c>
      <c r="N51" s="64">
        <v>3</v>
      </c>
      <c r="O51" s="65">
        <v>5</v>
      </c>
      <c r="P51" s="48"/>
      <c r="Q51" s="48"/>
      <c r="R51" s="48"/>
      <c r="S51" s="48"/>
      <c r="T51" s="48"/>
      <c r="U51" s="48"/>
    </row>
    <row r="52" spans="1:21" ht="30.75" customHeight="1">
      <c r="A52" s="48"/>
      <c r="B52" s="1189" t="s">
        <v>19</v>
      </c>
      <c r="C52" s="1190"/>
      <c r="D52" s="66"/>
      <c r="E52" s="1191" t="s">
        <v>20</v>
      </c>
      <c r="F52" s="1191"/>
      <c r="G52" s="1191"/>
      <c r="H52" s="1191"/>
      <c r="I52" s="1191"/>
      <c r="J52" s="1192"/>
      <c r="K52" s="63">
        <v>7482</v>
      </c>
      <c r="L52" s="64">
        <v>7663</v>
      </c>
      <c r="M52" s="64">
        <v>8167</v>
      </c>
      <c r="N52" s="64">
        <v>8316</v>
      </c>
      <c r="O52" s="65">
        <v>8221</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3792</v>
      </c>
      <c r="L53" s="69">
        <v>3457</v>
      </c>
      <c r="M53" s="69">
        <v>2994</v>
      </c>
      <c r="N53" s="69">
        <v>2674</v>
      </c>
      <c r="O53" s="70">
        <v>2597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05" t="s">
        <v>24</v>
      </c>
      <c r="C41" s="1206"/>
      <c r="D41" s="81"/>
      <c r="E41" s="1211" t="s">
        <v>25</v>
      </c>
      <c r="F41" s="1211"/>
      <c r="G41" s="1211"/>
      <c r="H41" s="1212"/>
      <c r="I41" s="82">
        <v>58240</v>
      </c>
      <c r="J41" s="83">
        <v>61744</v>
      </c>
      <c r="K41" s="83">
        <v>63424</v>
      </c>
      <c r="L41" s="83">
        <v>62533</v>
      </c>
      <c r="M41" s="84">
        <v>62039</v>
      </c>
    </row>
    <row r="42" spans="2:13" ht="27.75" customHeight="1">
      <c r="B42" s="1207"/>
      <c r="C42" s="1208"/>
      <c r="D42" s="85"/>
      <c r="E42" s="1213" t="s">
        <v>26</v>
      </c>
      <c r="F42" s="1213"/>
      <c r="G42" s="1213"/>
      <c r="H42" s="1214"/>
      <c r="I42" s="86">
        <v>255</v>
      </c>
      <c r="J42" s="87">
        <v>167</v>
      </c>
      <c r="K42" s="87">
        <v>149</v>
      </c>
      <c r="L42" s="87">
        <v>130</v>
      </c>
      <c r="M42" s="88">
        <v>111</v>
      </c>
    </row>
    <row r="43" spans="2:13" ht="27.75" customHeight="1">
      <c r="B43" s="1207"/>
      <c r="C43" s="1208"/>
      <c r="D43" s="85"/>
      <c r="E43" s="1213" t="s">
        <v>27</v>
      </c>
      <c r="F43" s="1213"/>
      <c r="G43" s="1213"/>
      <c r="H43" s="1214"/>
      <c r="I43" s="86">
        <v>51808</v>
      </c>
      <c r="J43" s="87">
        <v>49755</v>
      </c>
      <c r="K43" s="87">
        <v>48795</v>
      </c>
      <c r="L43" s="87">
        <v>47460</v>
      </c>
      <c r="M43" s="88">
        <v>46114</v>
      </c>
    </row>
    <row r="44" spans="2:13" ht="27.75" customHeight="1">
      <c r="B44" s="1207"/>
      <c r="C44" s="1208"/>
      <c r="D44" s="85"/>
      <c r="E44" s="1213" t="s">
        <v>28</v>
      </c>
      <c r="F44" s="1213"/>
      <c r="G44" s="1213"/>
      <c r="H44" s="1214"/>
      <c r="I44" s="86">
        <v>11012</v>
      </c>
      <c r="J44" s="87">
        <v>10688</v>
      </c>
      <c r="K44" s="87">
        <v>10262</v>
      </c>
      <c r="L44" s="87">
        <v>10354</v>
      </c>
      <c r="M44" s="88">
        <v>12716</v>
      </c>
    </row>
    <row r="45" spans="2:13" ht="27.75" customHeight="1">
      <c r="B45" s="1207"/>
      <c r="C45" s="1208"/>
      <c r="D45" s="85"/>
      <c r="E45" s="1213" t="s">
        <v>29</v>
      </c>
      <c r="F45" s="1213"/>
      <c r="G45" s="1213"/>
      <c r="H45" s="1214"/>
      <c r="I45" s="86">
        <v>8168</v>
      </c>
      <c r="J45" s="87">
        <v>7894</v>
      </c>
      <c r="K45" s="87">
        <v>7551</v>
      </c>
      <c r="L45" s="87">
        <v>6871</v>
      </c>
      <c r="M45" s="88">
        <v>6478</v>
      </c>
    </row>
    <row r="46" spans="2:13" ht="27.75" customHeight="1">
      <c r="B46" s="1207"/>
      <c r="C46" s="1208"/>
      <c r="D46" s="85"/>
      <c r="E46" s="1213" t="s">
        <v>30</v>
      </c>
      <c r="F46" s="1213"/>
      <c r="G46" s="1213"/>
      <c r="H46" s="1214"/>
      <c r="I46" s="86">
        <v>2262</v>
      </c>
      <c r="J46" s="87">
        <v>459</v>
      </c>
      <c r="K46" s="87">
        <v>111</v>
      </c>
      <c r="L46" s="87" t="s">
        <v>475</v>
      </c>
      <c r="M46" s="88" t="s">
        <v>475</v>
      </c>
    </row>
    <row r="47" spans="2:13" ht="27.75" customHeight="1">
      <c r="B47" s="1207"/>
      <c r="C47" s="1208"/>
      <c r="D47" s="85"/>
      <c r="E47" s="1213" t="s">
        <v>31</v>
      </c>
      <c r="F47" s="1213"/>
      <c r="G47" s="1213"/>
      <c r="H47" s="1214"/>
      <c r="I47" s="86" t="s">
        <v>475</v>
      </c>
      <c r="J47" s="87" t="s">
        <v>475</v>
      </c>
      <c r="K47" s="87" t="s">
        <v>475</v>
      </c>
      <c r="L47" s="87" t="s">
        <v>475</v>
      </c>
      <c r="M47" s="88" t="s">
        <v>475</v>
      </c>
    </row>
    <row r="48" spans="2:13" ht="27.75" customHeight="1">
      <c r="B48" s="1209"/>
      <c r="C48" s="1210"/>
      <c r="D48" s="85"/>
      <c r="E48" s="1213" t="s">
        <v>32</v>
      </c>
      <c r="F48" s="1213"/>
      <c r="G48" s="1213"/>
      <c r="H48" s="1214"/>
      <c r="I48" s="86" t="s">
        <v>475</v>
      </c>
      <c r="J48" s="87" t="s">
        <v>475</v>
      </c>
      <c r="K48" s="87" t="s">
        <v>475</v>
      </c>
      <c r="L48" s="87" t="s">
        <v>475</v>
      </c>
      <c r="M48" s="88" t="s">
        <v>475</v>
      </c>
    </row>
    <row r="49" spans="2:13" ht="27.75" customHeight="1">
      <c r="B49" s="1215" t="s">
        <v>33</v>
      </c>
      <c r="C49" s="1216"/>
      <c r="D49" s="89"/>
      <c r="E49" s="1213" t="s">
        <v>34</v>
      </c>
      <c r="F49" s="1213"/>
      <c r="G49" s="1213"/>
      <c r="H49" s="1214"/>
      <c r="I49" s="86">
        <v>11071</v>
      </c>
      <c r="J49" s="87">
        <v>12708</v>
      </c>
      <c r="K49" s="87">
        <v>14645</v>
      </c>
      <c r="L49" s="87">
        <v>16416</v>
      </c>
      <c r="M49" s="88">
        <v>17408</v>
      </c>
    </row>
    <row r="50" spans="2:13" ht="27.75" customHeight="1">
      <c r="B50" s="1207"/>
      <c r="C50" s="1208"/>
      <c r="D50" s="85"/>
      <c r="E50" s="1213" t="s">
        <v>35</v>
      </c>
      <c r="F50" s="1213"/>
      <c r="G50" s="1213"/>
      <c r="H50" s="1214"/>
      <c r="I50" s="86">
        <v>2313</v>
      </c>
      <c r="J50" s="87">
        <v>2559</v>
      </c>
      <c r="K50" s="87">
        <v>2240</v>
      </c>
      <c r="L50" s="87">
        <v>1972</v>
      </c>
      <c r="M50" s="88">
        <v>1428</v>
      </c>
    </row>
    <row r="51" spans="2:13" ht="27.75" customHeight="1">
      <c r="B51" s="1209"/>
      <c r="C51" s="1210"/>
      <c r="D51" s="85"/>
      <c r="E51" s="1213" t="s">
        <v>36</v>
      </c>
      <c r="F51" s="1213"/>
      <c r="G51" s="1213"/>
      <c r="H51" s="1214"/>
      <c r="I51" s="86">
        <v>84457</v>
      </c>
      <c r="J51" s="87">
        <v>86645</v>
      </c>
      <c r="K51" s="87">
        <v>86821</v>
      </c>
      <c r="L51" s="87">
        <v>85242</v>
      </c>
      <c r="M51" s="88">
        <v>84276</v>
      </c>
    </row>
    <row r="52" spans="2:13" ht="27.75" customHeight="1" thickBot="1">
      <c r="B52" s="1217" t="s">
        <v>37</v>
      </c>
      <c r="C52" s="1218"/>
      <c r="D52" s="90"/>
      <c r="E52" s="1219" t="s">
        <v>38</v>
      </c>
      <c r="F52" s="1219"/>
      <c r="G52" s="1219"/>
      <c r="H52" s="1220"/>
      <c r="I52" s="91">
        <v>33903</v>
      </c>
      <c r="J52" s="92">
        <v>28794</v>
      </c>
      <c r="K52" s="92">
        <v>26585</v>
      </c>
      <c r="L52" s="92">
        <v>23718</v>
      </c>
      <c r="M52" s="93">
        <v>24345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21"/>
      <c r="H43" s="1222"/>
      <c r="I43" s="1222"/>
      <c r="J43" s="1222"/>
      <c r="K43" s="1222"/>
      <c r="L43" s="1222"/>
      <c r="M43" s="1222"/>
      <c r="N43" s="1222"/>
      <c r="O43" s="1223"/>
    </row>
    <row r="44" spans="2:17">
      <c r="B44" s="248"/>
      <c r="C44" s="244"/>
      <c r="D44" s="244"/>
      <c r="E44" s="244"/>
      <c r="F44" s="244"/>
      <c r="G44" s="1224"/>
      <c r="H44" s="1225"/>
      <c r="I44" s="1225"/>
      <c r="J44" s="1225"/>
      <c r="K44" s="1225"/>
      <c r="L44" s="1225"/>
      <c r="M44" s="1225"/>
      <c r="N44" s="1225"/>
      <c r="O44" s="1226"/>
    </row>
    <row r="45" spans="2:17">
      <c r="B45" s="248"/>
      <c r="C45" s="244"/>
      <c r="D45" s="244"/>
      <c r="E45" s="244"/>
      <c r="F45" s="244"/>
      <c r="G45" s="1224"/>
      <c r="H45" s="1225"/>
      <c r="I45" s="1225"/>
      <c r="J45" s="1225"/>
      <c r="K45" s="1225"/>
      <c r="L45" s="1225"/>
      <c r="M45" s="1225"/>
      <c r="N45" s="1225"/>
      <c r="O45" s="1226"/>
    </row>
    <row r="46" spans="2:17">
      <c r="B46" s="248"/>
      <c r="C46" s="244"/>
      <c r="D46" s="244"/>
      <c r="E46" s="244"/>
      <c r="F46" s="244"/>
      <c r="G46" s="1224"/>
      <c r="H46" s="1225"/>
      <c r="I46" s="1225"/>
      <c r="J46" s="1225"/>
      <c r="K46" s="1225"/>
      <c r="L46" s="1225"/>
      <c r="M46" s="1225"/>
      <c r="N46" s="1225"/>
      <c r="O46" s="1226"/>
    </row>
    <row r="47" spans="2:17">
      <c r="B47" s="248"/>
      <c r="C47" s="244"/>
      <c r="D47" s="244"/>
      <c r="E47" s="244"/>
      <c r="F47" s="244"/>
      <c r="G47" s="1227"/>
      <c r="H47" s="1228"/>
      <c r="I47" s="1228"/>
      <c r="J47" s="1228"/>
      <c r="K47" s="1228"/>
      <c r="L47" s="1228"/>
      <c r="M47" s="1228"/>
      <c r="N47" s="1228"/>
      <c r="O47" s="1229"/>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0"/>
      <c r="H50" s="1231"/>
      <c r="I50" s="1231"/>
      <c r="J50" s="1232"/>
      <c r="K50" s="354" t="s">
        <v>515</v>
      </c>
      <c r="L50" s="354" t="s">
        <v>516</v>
      </c>
      <c r="M50" s="354" t="s">
        <v>517</v>
      </c>
      <c r="N50" s="354" t="s">
        <v>518</v>
      </c>
      <c r="O50" s="354" t="s">
        <v>519</v>
      </c>
    </row>
    <row r="51" spans="1:17">
      <c r="B51" s="248"/>
      <c r="C51" s="244"/>
      <c r="D51" s="244"/>
      <c r="E51" s="244"/>
      <c r="F51" s="244"/>
      <c r="G51" s="1233" t="s">
        <v>555</v>
      </c>
      <c r="H51" s="1234"/>
      <c r="I51" s="1239" t="s">
        <v>556</v>
      </c>
      <c r="J51" s="1239"/>
      <c r="K51" s="1241"/>
      <c r="L51" s="1241"/>
      <c r="M51" s="1241"/>
      <c r="N51" s="1241"/>
      <c r="O51" s="1241"/>
    </row>
    <row r="52" spans="1:17">
      <c r="B52" s="248"/>
      <c r="C52" s="244"/>
      <c r="D52" s="244"/>
      <c r="E52" s="244"/>
      <c r="F52" s="244"/>
      <c r="G52" s="1235"/>
      <c r="H52" s="1236"/>
      <c r="I52" s="1240"/>
      <c r="J52" s="1240"/>
      <c r="K52" s="1242"/>
      <c r="L52" s="1242"/>
      <c r="M52" s="1242"/>
      <c r="N52" s="1242"/>
      <c r="O52" s="1242"/>
    </row>
    <row r="53" spans="1:17">
      <c r="A53" s="355"/>
      <c r="B53" s="248"/>
      <c r="C53" s="244"/>
      <c r="D53" s="244"/>
      <c r="E53" s="244"/>
      <c r="F53" s="244"/>
      <c r="G53" s="1235"/>
      <c r="H53" s="1236"/>
      <c r="I53" s="1243" t="s">
        <v>557</v>
      </c>
      <c r="J53" s="1243"/>
      <c r="K53" s="1250"/>
      <c r="L53" s="1250"/>
      <c r="M53" s="1250"/>
      <c r="N53" s="1250"/>
      <c r="O53" s="1250"/>
    </row>
    <row r="54" spans="1:17">
      <c r="A54" s="355"/>
      <c r="B54" s="248"/>
      <c r="C54" s="244"/>
      <c r="D54" s="244"/>
      <c r="E54" s="244"/>
      <c r="F54" s="244"/>
      <c r="G54" s="1237"/>
      <c r="H54" s="1238"/>
      <c r="I54" s="1243"/>
      <c r="J54" s="1243"/>
      <c r="K54" s="1251"/>
      <c r="L54" s="1251"/>
      <c r="M54" s="1251"/>
      <c r="N54" s="1251"/>
      <c r="O54" s="1251"/>
    </row>
    <row r="55" spans="1:17">
      <c r="A55" s="355"/>
      <c r="B55" s="248"/>
      <c r="C55" s="244"/>
      <c r="D55" s="244"/>
      <c r="E55" s="244"/>
      <c r="F55" s="244"/>
      <c r="G55" s="1244" t="s">
        <v>558</v>
      </c>
      <c r="H55" s="1245"/>
      <c r="I55" s="1243" t="s">
        <v>556</v>
      </c>
      <c r="J55" s="1243"/>
      <c r="K55" s="1241"/>
      <c r="L55" s="1241"/>
      <c r="M55" s="1241"/>
      <c r="N55" s="1241"/>
      <c r="O55" s="1241"/>
    </row>
    <row r="56" spans="1:17">
      <c r="A56" s="355"/>
      <c r="B56" s="248"/>
      <c r="C56" s="244"/>
      <c r="D56" s="244"/>
      <c r="E56" s="244"/>
      <c r="F56" s="244"/>
      <c r="G56" s="1246"/>
      <c r="H56" s="1247"/>
      <c r="I56" s="1243"/>
      <c r="J56" s="1243"/>
      <c r="K56" s="1242"/>
      <c r="L56" s="1242"/>
      <c r="M56" s="1242"/>
      <c r="N56" s="1242"/>
      <c r="O56" s="1242"/>
    </row>
    <row r="57" spans="1:17" s="355" customFormat="1">
      <c r="B57" s="356"/>
      <c r="C57" s="352"/>
      <c r="D57" s="352"/>
      <c r="E57" s="352"/>
      <c r="F57" s="352"/>
      <c r="G57" s="1246"/>
      <c r="H57" s="1247"/>
      <c r="I57" s="1252" t="s">
        <v>559</v>
      </c>
      <c r="J57" s="1252"/>
      <c r="K57" s="1250"/>
      <c r="L57" s="1250"/>
      <c r="M57" s="1250"/>
      <c r="N57" s="1250"/>
      <c r="O57" s="1250"/>
      <c r="P57" s="357"/>
      <c r="Q57" s="356"/>
    </row>
    <row r="58" spans="1:17" s="355" customFormat="1">
      <c r="A58" s="243"/>
      <c r="B58" s="356"/>
      <c r="C58" s="352"/>
      <c r="D58" s="352"/>
      <c r="E58" s="352"/>
      <c r="F58" s="352"/>
      <c r="G58" s="1248"/>
      <c r="H58" s="1249"/>
      <c r="I58" s="1252"/>
      <c r="J58" s="1252"/>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53" t="s">
        <v>561</v>
      </c>
      <c r="H65" s="1222"/>
      <c r="I65" s="1222"/>
      <c r="J65" s="1222"/>
      <c r="K65" s="1222"/>
      <c r="L65" s="1222"/>
      <c r="M65" s="1222"/>
      <c r="N65" s="1222"/>
      <c r="O65" s="1223"/>
    </row>
    <row r="66" spans="2:30">
      <c r="B66" s="248"/>
      <c r="C66" s="244"/>
      <c r="D66" s="244"/>
      <c r="E66" s="244"/>
      <c r="F66" s="244"/>
      <c r="G66" s="1224"/>
      <c r="H66" s="1225"/>
      <c r="I66" s="1225"/>
      <c r="J66" s="1225"/>
      <c r="K66" s="1225"/>
      <c r="L66" s="1225"/>
      <c r="M66" s="1225"/>
      <c r="N66" s="1225"/>
      <c r="O66" s="1226"/>
    </row>
    <row r="67" spans="2:30">
      <c r="B67" s="248"/>
      <c r="C67" s="244"/>
      <c r="D67" s="244"/>
      <c r="E67" s="244"/>
      <c r="F67" s="244"/>
      <c r="G67" s="1224"/>
      <c r="H67" s="1225"/>
      <c r="I67" s="1225"/>
      <c r="J67" s="1225"/>
      <c r="K67" s="1225"/>
      <c r="L67" s="1225"/>
      <c r="M67" s="1225"/>
      <c r="N67" s="1225"/>
      <c r="O67" s="1226"/>
    </row>
    <row r="68" spans="2:30">
      <c r="B68" s="248"/>
      <c r="C68" s="244"/>
      <c r="D68" s="244"/>
      <c r="E68" s="244"/>
      <c r="F68" s="244"/>
      <c r="G68" s="1224"/>
      <c r="H68" s="1225"/>
      <c r="I68" s="1225"/>
      <c r="J68" s="1225"/>
      <c r="K68" s="1225"/>
      <c r="L68" s="1225"/>
      <c r="M68" s="1225"/>
      <c r="N68" s="1225"/>
      <c r="O68" s="1226"/>
    </row>
    <row r="69" spans="2:30">
      <c r="B69" s="248"/>
      <c r="C69" s="244"/>
      <c r="D69" s="244"/>
      <c r="E69" s="244"/>
      <c r="F69" s="244"/>
      <c r="G69" s="1227"/>
      <c r="H69" s="1228"/>
      <c r="I69" s="1228"/>
      <c r="J69" s="1228"/>
      <c r="K69" s="1228"/>
      <c r="L69" s="1228"/>
      <c r="M69" s="1228"/>
      <c r="N69" s="1228"/>
      <c r="O69" s="1229"/>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0"/>
      <c r="H72" s="1231"/>
      <c r="I72" s="1231"/>
      <c r="J72" s="1232"/>
      <c r="K72" s="354" t="s">
        <v>515</v>
      </c>
      <c r="L72" s="354" t="s">
        <v>516</v>
      </c>
      <c r="M72" s="354" t="s">
        <v>517</v>
      </c>
      <c r="N72" s="354" t="s">
        <v>518</v>
      </c>
      <c r="O72" s="354" t="s">
        <v>519</v>
      </c>
    </row>
    <row r="73" spans="2:30">
      <c r="B73" s="248"/>
      <c r="C73" s="244"/>
      <c r="D73" s="244"/>
      <c r="E73" s="244"/>
      <c r="F73" s="244"/>
      <c r="G73" s="1233" t="s">
        <v>555</v>
      </c>
      <c r="H73" s="1234"/>
      <c r="I73" s="1239" t="s">
        <v>556</v>
      </c>
      <c r="J73" s="1239"/>
      <c r="K73" s="1254">
        <v>153.4</v>
      </c>
      <c r="L73" s="1254">
        <v>131.6</v>
      </c>
      <c r="M73" s="1242">
        <v>120.5</v>
      </c>
      <c r="N73" s="1242">
        <v>110.8</v>
      </c>
      <c r="O73" s="1242">
        <v>112.5</v>
      </c>
      <c r="S73" s="243">
        <v>9.9</v>
      </c>
    </row>
    <row r="74" spans="2:30">
      <c r="B74" s="248"/>
      <c r="C74" s="244"/>
      <c r="D74" s="244"/>
      <c r="E74" s="244"/>
      <c r="F74" s="244"/>
      <c r="G74" s="1235"/>
      <c r="H74" s="1236"/>
      <c r="I74" s="1240"/>
      <c r="J74" s="1240"/>
      <c r="K74" s="1254"/>
      <c r="L74" s="1254"/>
      <c r="M74" s="1242"/>
      <c r="N74" s="1242"/>
      <c r="O74" s="1242"/>
    </row>
    <row r="75" spans="2:30">
      <c r="B75" s="248"/>
      <c r="C75" s="244"/>
      <c r="D75" s="244"/>
      <c r="E75" s="244"/>
      <c r="F75" s="244"/>
      <c r="G75" s="1235"/>
      <c r="H75" s="1236"/>
      <c r="I75" s="1243" t="s">
        <v>563</v>
      </c>
      <c r="J75" s="1243"/>
      <c r="K75" s="1255">
        <v>18.3</v>
      </c>
      <c r="L75" s="1255">
        <v>16.899999999999999</v>
      </c>
      <c r="M75" s="1255">
        <v>15.5</v>
      </c>
      <c r="N75" s="1255">
        <v>13.9</v>
      </c>
      <c r="O75" s="1255">
        <v>12.6</v>
      </c>
      <c r="U75" s="243">
        <v>81.2</v>
      </c>
      <c r="W75" s="243">
        <v>87.2</v>
      </c>
      <c r="Y75" s="243">
        <v>99.8</v>
      </c>
      <c r="AA75" s="243">
        <v>109.5</v>
      </c>
      <c r="AC75" s="243">
        <v>115.2</v>
      </c>
    </row>
    <row r="76" spans="2:30">
      <c r="B76" s="248"/>
      <c r="C76" s="244"/>
      <c r="D76" s="244"/>
      <c r="E76" s="244"/>
      <c r="F76" s="244"/>
      <c r="G76" s="1237"/>
      <c r="H76" s="1238"/>
      <c r="I76" s="1243"/>
      <c r="J76" s="1243"/>
      <c r="K76" s="1251"/>
      <c r="L76" s="1251"/>
      <c r="M76" s="1251"/>
      <c r="N76" s="1251"/>
      <c r="O76" s="1251"/>
    </row>
    <row r="77" spans="2:30">
      <c r="B77" s="248"/>
      <c r="C77" s="244"/>
      <c r="D77" s="244"/>
      <c r="E77" s="244"/>
      <c r="F77" s="244"/>
      <c r="G77" s="1244" t="s">
        <v>558</v>
      </c>
      <c r="H77" s="1245"/>
      <c r="I77" s="1243" t="s">
        <v>556</v>
      </c>
      <c r="J77" s="1243"/>
      <c r="K77" s="1254">
        <v>69.2</v>
      </c>
      <c r="L77" s="1254">
        <v>58.2</v>
      </c>
      <c r="M77" s="1242">
        <v>50.3</v>
      </c>
      <c r="N77" s="1242">
        <v>45.9</v>
      </c>
      <c r="O77" s="1242">
        <v>37.299999999999997</v>
      </c>
      <c r="R77" s="243">
        <v>12.3</v>
      </c>
      <c r="T77" s="243">
        <v>11.1</v>
      </c>
    </row>
    <row r="78" spans="2:30">
      <c r="B78" s="248"/>
      <c r="C78" s="244"/>
      <c r="D78" s="244"/>
      <c r="E78" s="244"/>
      <c r="F78" s="244"/>
      <c r="G78" s="1246"/>
      <c r="H78" s="1247"/>
      <c r="I78" s="1243"/>
      <c r="J78" s="1243"/>
      <c r="K78" s="1254"/>
      <c r="L78" s="1254"/>
      <c r="M78" s="1242"/>
      <c r="N78" s="1242"/>
      <c r="O78" s="1242"/>
    </row>
    <row r="79" spans="2:30">
      <c r="B79" s="248"/>
      <c r="C79" s="244"/>
      <c r="D79" s="244"/>
      <c r="E79" s="244"/>
      <c r="F79" s="244"/>
      <c r="G79" s="1246"/>
      <c r="H79" s="1247"/>
      <c r="I79" s="1256" t="s">
        <v>563</v>
      </c>
      <c r="J79" s="1252"/>
      <c r="K79" s="1257">
        <v>11.1</v>
      </c>
      <c r="L79" s="1257">
        <v>10.3</v>
      </c>
      <c r="M79" s="1257">
        <v>9.6</v>
      </c>
      <c r="N79" s="1257">
        <v>8.8000000000000007</v>
      </c>
      <c r="O79" s="1257">
        <v>7.8</v>
      </c>
      <c r="V79" s="243">
        <v>53.5</v>
      </c>
      <c r="X79" s="243">
        <v>48.2</v>
      </c>
      <c r="Z79" s="243">
        <v>34.200000000000003</v>
      </c>
      <c r="AB79" s="243">
        <v>30.3</v>
      </c>
      <c r="AD79" s="243">
        <v>28.9</v>
      </c>
    </row>
    <row r="80" spans="2:30">
      <c r="B80" s="248"/>
      <c r="C80" s="244"/>
      <c r="D80" s="244"/>
      <c r="E80" s="244"/>
      <c r="F80" s="244"/>
      <c r="G80" s="1248"/>
      <c r="H80" s="1249"/>
      <c r="I80" s="1252"/>
      <c r="J80" s="1252"/>
      <c r="K80" s="1257"/>
      <c r="L80" s="1257"/>
      <c r="M80" s="1257"/>
      <c r="N80" s="1257"/>
      <c r="O80" s="1257"/>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74276</v>
      </c>
      <c r="E3" s="116"/>
      <c r="F3" s="117">
        <v>47569</v>
      </c>
      <c r="G3" s="118"/>
      <c r="H3" s="119"/>
    </row>
    <row r="4" spans="1:8">
      <c r="A4" s="120"/>
      <c r="B4" s="121"/>
      <c r="C4" s="122"/>
      <c r="D4" s="123">
        <v>47883</v>
      </c>
      <c r="E4" s="124"/>
      <c r="F4" s="125">
        <v>26255</v>
      </c>
      <c r="G4" s="126"/>
      <c r="H4" s="127"/>
    </row>
    <row r="5" spans="1:8">
      <c r="A5" s="108" t="s">
        <v>509</v>
      </c>
      <c r="B5" s="113"/>
      <c r="C5" s="114"/>
      <c r="D5" s="115">
        <v>116945</v>
      </c>
      <c r="E5" s="116"/>
      <c r="F5" s="117">
        <v>50880</v>
      </c>
      <c r="G5" s="118"/>
      <c r="H5" s="119"/>
    </row>
    <row r="6" spans="1:8">
      <c r="A6" s="120"/>
      <c r="B6" s="121"/>
      <c r="C6" s="122"/>
      <c r="D6" s="123">
        <v>102460</v>
      </c>
      <c r="E6" s="124"/>
      <c r="F6" s="125">
        <v>26879</v>
      </c>
      <c r="G6" s="126"/>
      <c r="H6" s="127"/>
    </row>
    <row r="7" spans="1:8">
      <c r="A7" s="108" t="s">
        <v>510</v>
      </c>
      <c r="B7" s="113"/>
      <c r="C7" s="114"/>
      <c r="D7" s="115">
        <v>107754</v>
      </c>
      <c r="E7" s="116"/>
      <c r="F7" s="117">
        <v>63956</v>
      </c>
      <c r="G7" s="118"/>
      <c r="H7" s="119"/>
    </row>
    <row r="8" spans="1:8">
      <c r="A8" s="120"/>
      <c r="B8" s="121"/>
      <c r="C8" s="122"/>
      <c r="D8" s="123">
        <v>58515</v>
      </c>
      <c r="E8" s="124"/>
      <c r="F8" s="125">
        <v>29239</v>
      </c>
      <c r="G8" s="126"/>
      <c r="H8" s="127"/>
    </row>
    <row r="9" spans="1:8">
      <c r="A9" s="108" t="s">
        <v>511</v>
      </c>
      <c r="B9" s="113"/>
      <c r="C9" s="114"/>
      <c r="D9" s="115">
        <v>75153</v>
      </c>
      <c r="E9" s="116"/>
      <c r="F9" s="117">
        <v>66255</v>
      </c>
      <c r="G9" s="118"/>
      <c r="H9" s="119"/>
    </row>
    <row r="10" spans="1:8">
      <c r="A10" s="120"/>
      <c r="B10" s="121"/>
      <c r="C10" s="122"/>
      <c r="D10" s="123">
        <v>49636</v>
      </c>
      <c r="E10" s="124"/>
      <c r="F10" s="125">
        <v>31822</v>
      </c>
      <c r="G10" s="126"/>
      <c r="H10" s="127"/>
    </row>
    <row r="11" spans="1:8">
      <c r="A11" s="108" t="s">
        <v>512</v>
      </c>
      <c r="B11" s="113"/>
      <c r="C11" s="114"/>
      <c r="D11" s="115">
        <v>65680</v>
      </c>
      <c r="E11" s="116"/>
      <c r="F11" s="117">
        <v>54227</v>
      </c>
      <c r="G11" s="118"/>
      <c r="H11" s="119"/>
    </row>
    <row r="12" spans="1:8">
      <c r="A12" s="120"/>
      <c r="B12" s="121"/>
      <c r="C12" s="128"/>
      <c r="D12" s="123">
        <v>51432</v>
      </c>
      <c r="E12" s="124"/>
      <c r="F12" s="125">
        <v>29694</v>
      </c>
      <c r="G12" s="126"/>
      <c r="H12" s="127"/>
    </row>
    <row r="13" spans="1:8">
      <c r="A13" s="108"/>
      <c r="B13" s="113"/>
      <c r="C13" s="129"/>
      <c r="D13" s="130">
        <v>87962</v>
      </c>
      <c r="E13" s="131"/>
      <c r="F13" s="132">
        <v>56577</v>
      </c>
      <c r="G13" s="133"/>
      <c r="H13" s="119"/>
    </row>
    <row r="14" spans="1:8">
      <c r="A14" s="120"/>
      <c r="B14" s="121"/>
      <c r="C14" s="122"/>
      <c r="D14" s="123">
        <v>61985</v>
      </c>
      <c r="E14" s="124"/>
      <c r="F14" s="125">
        <v>28778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4.0199999999999996</v>
      </c>
      <c r="C19" s="134">
        <f>ROUND(VALUE(SUBSTITUTE(実質収支比率等に係る経年分析!G$48,"▲","-")),2)</f>
        <v>2.62</v>
      </c>
      <c r="D19" s="134">
        <f>ROUND(VALUE(SUBSTITUTE(実質収支比率等に係る経年分析!H$48,"▲","-")),2)</f>
        <v>3.29</v>
      </c>
      <c r="E19" s="134">
        <f>ROUND(VALUE(SUBSTITUTE(実質収支比率等に係る経年分析!I$48,"▲","-")),2)</f>
        <v>2.62</v>
      </c>
      <c r="F19" s="134">
        <f>ROUND(VALUE(SUBSTITUTE(実質収支比率等に係る経年分析!J$48,"▲","-")),2)</f>
        <v>2.91</v>
      </c>
    </row>
    <row r="20" spans="1:11">
      <c r="A20" s="134" t="s">
        <v>43</v>
      </c>
      <c r="B20" s="134">
        <f>ROUND(VALUE(SUBSTITUTE(実質収支比率等に係る経年分析!F$47,"▲","-")),2)</f>
        <v>19.489999999999998</v>
      </c>
      <c r="C20" s="134">
        <f>ROUND(VALUE(SUBSTITUTE(実質収支比率等に係る経年分析!G$47,"▲","-")),2)</f>
        <v>23.98</v>
      </c>
      <c r="D20" s="134">
        <f>ROUND(VALUE(SUBSTITUTE(実質収支比率等に係る経年分析!H$47,"▲","-")),2)</f>
        <v>27.88</v>
      </c>
      <c r="E20" s="134">
        <f>ROUND(VALUE(SUBSTITUTE(実質収支比率等に係る経年分析!I$47,"▲","-")),2)</f>
        <v>32.659999999999997</v>
      </c>
      <c r="F20" s="134">
        <f>ROUND(VALUE(SUBSTITUTE(実質収支比率等に係る経年分析!J$47,"▲","-")),2)</f>
        <v>35.979999999999997</v>
      </c>
    </row>
    <row r="21" spans="1:11">
      <c r="A21" s="134" t="s">
        <v>44</v>
      </c>
      <c r="B21" s="134">
        <f>IF(ISNUMBER(VALUE(SUBSTITUTE(実質収支比率等に係る経年分析!F$49,"▲","-"))),ROUND(VALUE(SUBSTITUTE(実質収支比率等に係る経年分析!F$49,"▲","-")),2),NA())</f>
        <v>8.4600000000000009</v>
      </c>
      <c r="C21" s="134">
        <f>IF(ISNUMBER(VALUE(SUBSTITUTE(実質収支比率等に係る経年分析!G$49,"▲","-"))),ROUND(VALUE(SUBSTITUTE(実質収支比率等に係る経年分析!G$49,"▲","-")),2),NA())</f>
        <v>3.15</v>
      </c>
      <c r="D21" s="134">
        <f>IF(ISNUMBER(VALUE(SUBSTITUTE(実質収支比率等に係る経年分析!H$49,"▲","-"))),ROUND(VALUE(SUBSTITUTE(実質収支比率等に係る経年分析!H$49,"▲","-")),2),NA())</f>
        <v>5.22</v>
      </c>
      <c r="E21" s="134">
        <f>IF(ISNUMBER(VALUE(SUBSTITUTE(実質収支比率等に係る経年分析!I$49,"▲","-"))),ROUND(VALUE(SUBSTITUTE(実質収支比率等に係る経年分析!I$49,"▲","-")),2),NA())</f>
        <v>3.63</v>
      </c>
      <c r="F21" s="134">
        <f>IF(ISNUMBER(VALUE(SUBSTITUTE(実質収支比率等に係る経年分析!J$49,"▲","-"))),ROUND(VALUE(SUBSTITUTE(実質収支比率等に係る経年分析!J$49,"▲","-")),2),NA())</f>
        <v>4.7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0.56000000000000005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c r="A32" s="135" t="str">
        <f>IF(連結実質赤字比率に係る赤字・黒字の構成分析!C$38="",NA(),連結実質赤字比率に係る赤字・黒字の構成分析!C$38)</f>
        <v>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0.55000000000000004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0.57999999999999996</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2.5299999999999998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7482</v>
      </c>
      <c r="E42" s="136"/>
      <c r="F42" s="136"/>
      <c r="G42" s="136">
        <f>'実質公債費比率（分子）の構造'!L$52</f>
        <v>7663</v>
      </c>
      <c r="H42" s="136"/>
      <c r="I42" s="136"/>
      <c r="J42" s="136">
        <f>'実質公債費比率（分子）の構造'!M$52</f>
        <v>8167</v>
      </c>
      <c r="K42" s="136"/>
      <c r="L42" s="136"/>
      <c r="M42" s="136">
        <f>'実質公債費比率（分子）の構造'!N$52</f>
        <v>8316</v>
      </c>
      <c r="N42" s="136"/>
      <c r="O42" s="136"/>
      <c r="P42" s="136">
        <f>'実質公債費比率（分子）の構造'!O$52</f>
        <v>8221</v>
      </c>
    </row>
    <row r="43" spans="1:16">
      <c r="A43" s="136" t="s">
        <v>52</v>
      </c>
      <c r="B43" s="136">
        <f>'実質公債費比率（分子）の構造'!K$51</f>
        <v>3</v>
      </c>
      <c r="C43" s="136"/>
      <c r="D43" s="136"/>
      <c r="E43" s="136">
        <f>'実質公債費比率（分子）の構造'!L$51</f>
        <v>4</v>
      </c>
      <c r="F43" s="136"/>
      <c r="G43" s="136"/>
      <c r="H43" s="136">
        <f>'実質公債費比率（分子）の構造'!M$51</f>
        <v>4</v>
      </c>
      <c r="I43" s="136"/>
      <c r="J43" s="136"/>
      <c r="K43" s="136">
        <f>'実質公債費比率（分子）の構造'!N$51</f>
        <v>3</v>
      </c>
      <c r="L43" s="136"/>
      <c r="M43" s="136"/>
      <c r="N43" s="136">
        <f>'実質公債費比率（分子）の構造'!O$51</f>
        <v>5</v>
      </c>
      <c r="O43" s="136"/>
      <c r="P43" s="136"/>
    </row>
    <row r="44" spans="1:16">
      <c r="A44" s="136" t="s">
        <v>53</v>
      </c>
      <c r="B44" s="136">
        <f>'実質公債費比率（分子）の構造'!K$50</f>
        <v>35</v>
      </c>
      <c r="C44" s="136"/>
      <c r="D44" s="136"/>
      <c r="E44" s="136">
        <f>'実質公債費比率（分子）の構造'!L$50</f>
        <v>34</v>
      </c>
      <c r="F44" s="136"/>
      <c r="G44" s="136"/>
      <c r="H44" s="136">
        <f>'実質公債費比率（分子）の構造'!M$50</f>
        <v>20</v>
      </c>
      <c r="I44" s="136"/>
      <c r="J44" s="136"/>
      <c r="K44" s="136">
        <f>'実質公債費比率（分子）の構造'!N$50</f>
        <v>19</v>
      </c>
      <c r="L44" s="136"/>
      <c r="M44" s="136"/>
      <c r="N44" s="136">
        <f>'実質公債費比率（分子）の構造'!O$50</f>
        <v>19</v>
      </c>
      <c r="O44" s="136"/>
      <c r="P44" s="136"/>
    </row>
    <row r="45" spans="1:16">
      <c r="A45" s="136" t="s">
        <v>54</v>
      </c>
      <c r="B45" s="136">
        <f>'実質公債費比率（分子）の構造'!K$49</f>
        <v>720</v>
      </c>
      <c r="C45" s="136"/>
      <c r="D45" s="136"/>
      <c r="E45" s="136">
        <f>'実質公債費比率（分子）の構造'!L$49</f>
        <v>816</v>
      </c>
      <c r="F45" s="136"/>
      <c r="G45" s="136"/>
      <c r="H45" s="136">
        <f>'実質公債費比率（分子）の構造'!M$49</f>
        <v>927</v>
      </c>
      <c r="I45" s="136"/>
      <c r="J45" s="136"/>
      <c r="K45" s="136">
        <f>'実質公債費比率（分子）の構造'!N$49</f>
        <v>778</v>
      </c>
      <c r="L45" s="136"/>
      <c r="M45" s="136"/>
      <c r="N45" s="136">
        <f>'実質公債費比率（分子）の構造'!O$49</f>
        <v>825</v>
      </c>
      <c r="O45" s="136"/>
      <c r="P45" s="136"/>
    </row>
    <row r="46" spans="1:16">
      <c r="A46" s="136" t="s">
        <v>55</v>
      </c>
      <c r="B46" s="136">
        <f>'実質公債費比率（分子）の構造'!K$48</f>
        <v>3356</v>
      </c>
      <c r="C46" s="136"/>
      <c r="D46" s="136"/>
      <c r="E46" s="136">
        <f>'実質公債費比率（分子）の構造'!L$48</f>
        <v>3256</v>
      </c>
      <c r="F46" s="136"/>
      <c r="G46" s="136"/>
      <c r="H46" s="136">
        <f>'実質公債費比率（分子）の構造'!M$48</f>
        <v>3115</v>
      </c>
      <c r="I46" s="136"/>
      <c r="J46" s="136"/>
      <c r="K46" s="136">
        <f>'実質公債費比率（分子）の構造'!N$48</f>
        <v>2919</v>
      </c>
      <c r="L46" s="136"/>
      <c r="M46" s="136"/>
      <c r="N46" s="136">
        <f>'実質公債費比率（分子）の構造'!O$48</f>
        <v>2980</v>
      </c>
      <c r="O46" s="136"/>
      <c r="P46" s="136"/>
    </row>
    <row r="47" spans="1:16">
      <c r="A47" s="136" t="s">
        <v>56</v>
      </c>
      <c r="B47" s="136">
        <f>'実質公債費比率（分子）の構造'!K$47</f>
        <v>43</v>
      </c>
      <c r="C47" s="136"/>
      <c r="D47" s="136"/>
      <c r="E47" s="136">
        <f>'実質公債費比率（分子）の構造'!L$47</f>
        <v>53</v>
      </c>
      <c r="F47" s="136"/>
      <c r="G47" s="136"/>
      <c r="H47" s="136">
        <f>'実質公債費比率（分子）の構造'!M$47</f>
        <v>110</v>
      </c>
      <c r="I47" s="136"/>
      <c r="J47" s="136"/>
      <c r="K47" s="136">
        <f>'実質公債費比率（分子）の構造'!N$47</f>
        <v>117</v>
      </c>
      <c r="L47" s="136"/>
      <c r="M47" s="136"/>
      <c r="N47" s="136">
        <f>'実質公債費比率（分子）の構造'!O$47</f>
        <v>117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7117</v>
      </c>
      <c r="C49" s="136"/>
      <c r="D49" s="136"/>
      <c r="E49" s="136">
        <f>'実質公債費比率（分子）の構造'!L$45</f>
        <v>6957</v>
      </c>
      <c r="F49" s="136"/>
      <c r="G49" s="136"/>
      <c r="H49" s="136">
        <f>'実質公債費比率（分子）の構造'!M$45</f>
        <v>6985</v>
      </c>
      <c r="I49" s="136"/>
      <c r="J49" s="136"/>
      <c r="K49" s="136">
        <f>'実質公債費比率（分子）の構造'!N$45</f>
        <v>7154</v>
      </c>
      <c r="L49" s="136"/>
      <c r="M49" s="136"/>
      <c r="N49" s="136">
        <f>'実質公債費比率（分子）の構造'!O$45</f>
        <v>6872</v>
      </c>
      <c r="O49" s="136"/>
      <c r="P49" s="136"/>
    </row>
    <row r="50" spans="1:16">
      <c r="A50" s="136" t="s">
        <v>59</v>
      </c>
      <c r="B50" s="136" t="e">
        <f>NA()</f>
        <v>#N/A</v>
      </c>
      <c r="C50" s="136">
        <f>IF(ISNUMBER('実質公債費比率（分子）の構造'!K$53),'実質公債費比率（分子）の構造'!K$53,NA())</f>
        <v>3792</v>
      </c>
      <c r="D50" s="136" t="e">
        <f>NA()</f>
        <v>#N/A</v>
      </c>
      <c r="E50" s="136" t="e">
        <f>NA()</f>
        <v>#N/A</v>
      </c>
      <c r="F50" s="136">
        <f>IF(ISNUMBER('実質公債費比率（分子）の構造'!L$53),'実質公債費比率（分子）の構造'!L$53,NA())</f>
        <v>3457</v>
      </c>
      <c r="G50" s="136" t="e">
        <f>NA()</f>
        <v>#N/A</v>
      </c>
      <c r="H50" s="136" t="e">
        <f>NA()</f>
        <v>#N/A</v>
      </c>
      <c r="I50" s="136">
        <f>IF(ISNUMBER('実質公債費比率（分子）の構造'!M$53),'実質公債費比率（分子）の構造'!M$53,NA())</f>
        <v>2994</v>
      </c>
      <c r="J50" s="136" t="e">
        <f>NA()</f>
        <v>#N/A</v>
      </c>
      <c r="K50" s="136" t="e">
        <f>NA()</f>
        <v>#N/A</v>
      </c>
      <c r="L50" s="136">
        <f>IF(ISNUMBER('実質公債費比率（分子）の構造'!N$53),'実質公債費比率（分子）の構造'!N$53,NA())</f>
        <v>2674</v>
      </c>
      <c r="M50" s="136" t="e">
        <f>NA()</f>
        <v>#N/A</v>
      </c>
      <c r="N50" s="136" t="e">
        <f>NA()</f>
        <v>#N/A</v>
      </c>
      <c r="O50" s="136">
        <f>IF(ISNUMBER('実質公債費比率（分子）の構造'!O$53),'実質公債費比率（分子）の構造'!O$53,NA())</f>
        <v>2597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84457</v>
      </c>
      <c r="E56" s="135"/>
      <c r="F56" s="135"/>
      <c r="G56" s="135">
        <f>'将来負担比率（分子）の構造'!J$51</f>
        <v>86645</v>
      </c>
      <c r="H56" s="135"/>
      <c r="I56" s="135"/>
      <c r="J56" s="135">
        <f>'将来負担比率（分子）の構造'!K$51</f>
        <v>86821</v>
      </c>
      <c r="K56" s="135"/>
      <c r="L56" s="135"/>
      <c r="M56" s="135">
        <f>'将来負担比率（分子）の構造'!L$51</f>
        <v>85242</v>
      </c>
      <c r="N56" s="135"/>
      <c r="O56" s="135"/>
      <c r="P56" s="135">
        <f>'将来負担比率（分子）の構造'!M$51</f>
        <v>84276</v>
      </c>
    </row>
    <row r="57" spans="1:16">
      <c r="A57" s="135" t="s">
        <v>35</v>
      </c>
      <c r="B57" s="135"/>
      <c r="C57" s="135"/>
      <c r="D57" s="135">
        <f>'将来負担比率（分子）の構造'!I$50</f>
        <v>2313</v>
      </c>
      <c r="E57" s="135"/>
      <c r="F57" s="135"/>
      <c r="G57" s="135">
        <f>'将来負担比率（分子）の構造'!J$50</f>
        <v>2559</v>
      </c>
      <c r="H57" s="135"/>
      <c r="I57" s="135"/>
      <c r="J57" s="135">
        <f>'将来負担比率（分子）の構造'!K$50</f>
        <v>2240</v>
      </c>
      <c r="K57" s="135"/>
      <c r="L57" s="135"/>
      <c r="M57" s="135">
        <f>'将来負担比率（分子）の構造'!L$50</f>
        <v>1972</v>
      </c>
      <c r="N57" s="135"/>
      <c r="O57" s="135"/>
      <c r="P57" s="135">
        <f>'将来負担比率（分子）の構造'!M$50</f>
        <v>1428</v>
      </c>
    </row>
    <row r="58" spans="1:16">
      <c r="A58" s="135" t="s">
        <v>34</v>
      </c>
      <c r="B58" s="135"/>
      <c r="C58" s="135"/>
      <c r="D58" s="135">
        <f>'将来負担比率（分子）の構造'!I$49</f>
        <v>11071</v>
      </c>
      <c r="E58" s="135"/>
      <c r="F58" s="135"/>
      <c r="G58" s="135">
        <f>'将来負担比率（分子）の構造'!J$49</f>
        <v>12708</v>
      </c>
      <c r="H58" s="135"/>
      <c r="I58" s="135"/>
      <c r="J58" s="135">
        <f>'将来負担比率（分子）の構造'!K$49</f>
        <v>14645</v>
      </c>
      <c r="K58" s="135"/>
      <c r="L58" s="135"/>
      <c r="M58" s="135">
        <f>'将来負担比率（分子）の構造'!L$49</f>
        <v>16416</v>
      </c>
      <c r="N58" s="135"/>
      <c r="O58" s="135"/>
      <c r="P58" s="135">
        <f>'将来負担比率（分子）の構造'!M$49</f>
        <v>17408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2262</v>
      </c>
      <c r="C61" s="135"/>
      <c r="D61" s="135"/>
      <c r="E61" s="135">
        <f>'将来負担比率（分子）の構造'!J$46</f>
        <v>459</v>
      </c>
      <c r="F61" s="135"/>
      <c r="G61" s="135"/>
      <c r="H61" s="135">
        <f>'将来負担比率（分子）の構造'!K$46</f>
        <v>111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8168</v>
      </c>
      <c r="C62" s="135"/>
      <c r="D62" s="135"/>
      <c r="E62" s="135">
        <f>'将来負担比率（分子）の構造'!J$45</f>
        <v>7894</v>
      </c>
      <c r="F62" s="135"/>
      <c r="G62" s="135"/>
      <c r="H62" s="135">
        <f>'将来負担比率（分子）の構造'!K$45</f>
        <v>7551</v>
      </c>
      <c r="I62" s="135"/>
      <c r="J62" s="135"/>
      <c r="K62" s="135">
        <f>'将来負担比率（分子）の構造'!L$45</f>
        <v>6871</v>
      </c>
      <c r="L62" s="135"/>
      <c r="M62" s="135"/>
      <c r="N62" s="135">
        <f>'将来負担比率（分子）の構造'!M$45</f>
        <v>6478</v>
      </c>
      <c r="O62" s="135"/>
      <c r="P62" s="135"/>
    </row>
    <row r="63" spans="1:16">
      <c r="A63" s="135" t="s">
        <v>28</v>
      </c>
      <c r="B63" s="135">
        <f>'将来負担比率（分子）の構造'!I$44</f>
        <v>11012</v>
      </c>
      <c r="C63" s="135"/>
      <c r="D63" s="135"/>
      <c r="E63" s="135">
        <f>'将来負担比率（分子）の構造'!J$44</f>
        <v>10688</v>
      </c>
      <c r="F63" s="135"/>
      <c r="G63" s="135"/>
      <c r="H63" s="135">
        <f>'将来負担比率（分子）の構造'!K$44</f>
        <v>10262</v>
      </c>
      <c r="I63" s="135"/>
      <c r="J63" s="135"/>
      <c r="K63" s="135">
        <f>'将来負担比率（分子）の構造'!L$44</f>
        <v>10354</v>
      </c>
      <c r="L63" s="135"/>
      <c r="M63" s="135"/>
      <c r="N63" s="135">
        <f>'将来負担比率（分子）の構造'!M$44</f>
        <v>12716</v>
      </c>
      <c r="O63" s="135"/>
      <c r="P63" s="135"/>
    </row>
    <row r="64" spans="1:16">
      <c r="A64" s="135" t="s">
        <v>27</v>
      </c>
      <c r="B64" s="135">
        <f>'将来負担比率（分子）の構造'!I$43</f>
        <v>51808</v>
      </c>
      <c r="C64" s="135"/>
      <c r="D64" s="135"/>
      <c r="E64" s="135">
        <f>'将来負担比率（分子）の構造'!J$43</f>
        <v>49755</v>
      </c>
      <c r="F64" s="135"/>
      <c r="G64" s="135"/>
      <c r="H64" s="135">
        <f>'将来負担比率（分子）の構造'!K$43</f>
        <v>48795</v>
      </c>
      <c r="I64" s="135"/>
      <c r="J64" s="135"/>
      <c r="K64" s="135">
        <f>'将来負担比率（分子）の構造'!L$43</f>
        <v>47460</v>
      </c>
      <c r="L64" s="135"/>
      <c r="M64" s="135"/>
      <c r="N64" s="135">
        <f>'将来負担比率（分子）の構造'!M$43</f>
        <v>46114</v>
      </c>
      <c r="O64" s="135"/>
      <c r="P64" s="135"/>
    </row>
    <row r="65" spans="1:16">
      <c r="A65" s="135" t="s">
        <v>26</v>
      </c>
      <c r="B65" s="135">
        <f>'将来負担比率（分子）の構造'!I$42</f>
        <v>255</v>
      </c>
      <c r="C65" s="135"/>
      <c r="D65" s="135"/>
      <c r="E65" s="135">
        <f>'将来負担比率（分子）の構造'!J$42</f>
        <v>167</v>
      </c>
      <c r="F65" s="135"/>
      <c r="G65" s="135"/>
      <c r="H65" s="135">
        <f>'将来負担比率（分子）の構造'!K$42</f>
        <v>149</v>
      </c>
      <c r="I65" s="135"/>
      <c r="J65" s="135"/>
      <c r="K65" s="135">
        <f>'将来負担比率（分子）の構造'!L$42</f>
        <v>130</v>
      </c>
      <c r="L65" s="135"/>
      <c r="M65" s="135"/>
      <c r="N65" s="135">
        <f>'将来負担比率（分子）の構造'!M$42</f>
        <v>111</v>
      </c>
      <c r="O65" s="135"/>
      <c r="P65" s="135"/>
    </row>
    <row r="66" spans="1:16">
      <c r="A66" s="135" t="s">
        <v>25</v>
      </c>
      <c r="B66" s="135">
        <f>'将来負担比率（分子）の構造'!I$41</f>
        <v>58240</v>
      </c>
      <c r="C66" s="135"/>
      <c r="D66" s="135"/>
      <c r="E66" s="135">
        <f>'将来負担比率（分子）の構造'!J$41</f>
        <v>61744</v>
      </c>
      <c r="F66" s="135"/>
      <c r="G66" s="135"/>
      <c r="H66" s="135">
        <f>'将来負担比率（分子）の構造'!K$41</f>
        <v>63424</v>
      </c>
      <c r="I66" s="135"/>
      <c r="J66" s="135"/>
      <c r="K66" s="135">
        <f>'将来負担比率（分子）の構造'!L$41</f>
        <v>62533</v>
      </c>
      <c r="L66" s="135"/>
      <c r="M66" s="135"/>
      <c r="N66" s="135">
        <f>'将来負担比率（分子）の構造'!M$41</f>
        <v>62039</v>
      </c>
      <c r="O66" s="135"/>
      <c r="P66" s="135"/>
    </row>
    <row r="67" spans="1:16">
      <c r="A67" s="135" t="s">
        <v>63</v>
      </c>
      <c r="B67" s="135" t="e">
        <f>NA()</f>
        <v>#N/A</v>
      </c>
      <c r="C67" s="135">
        <f>IF(ISNUMBER('将来負担比率（分子）の構造'!I$52), IF('将来負担比率（分子）の構造'!I$52 &lt; 0, 0, '将来負担比率（分子）の構造'!I$52), NA())</f>
        <v>33903</v>
      </c>
      <c r="D67" s="135" t="e">
        <f>NA()</f>
        <v>#N/A</v>
      </c>
      <c r="E67" s="135" t="e">
        <f>NA()</f>
        <v>#N/A</v>
      </c>
      <c r="F67" s="135">
        <f>IF(ISNUMBER('将来負担比率（分子）の構造'!J$52), IF('将来負担比率（分子）の構造'!J$52 &lt; 0, 0, '将来負担比率（分子）の構造'!J$52), NA())</f>
        <v>28794</v>
      </c>
      <c r="G67" s="135" t="e">
        <f>NA()</f>
        <v>#N/A</v>
      </c>
      <c r="H67" s="135" t="e">
        <f>NA()</f>
        <v>#N/A</v>
      </c>
      <c r="I67" s="135">
        <f>IF(ISNUMBER('将来負担比率（分子）の構造'!K$52), IF('将来負担比率（分子）の構造'!K$52 &lt; 0, 0, '将来負担比率（分子）の構造'!K$52), NA())</f>
        <v>26585</v>
      </c>
      <c r="J67" s="135" t="e">
        <f>NA()</f>
        <v>#N/A</v>
      </c>
      <c r="K67" s="135" t="e">
        <f>NA()</f>
        <v>#N/A</v>
      </c>
      <c r="L67" s="135">
        <f>IF(ISNUMBER('将来負担比率（分子）の構造'!L$52), IF('将来負担比率（分子）の構造'!L$52 &lt; 0, 0, '将来負担比率（分子）の構造'!L$52), NA())</f>
        <v>23718</v>
      </c>
      <c r="M67" s="135" t="e">
        <f>NA()</f>
        <v>#N/A</v>
      </c>
      <c r="N67" s="135" t="e">
        <f>NA()</f>
        <v>#N/A</v>
      </c>
      <c r="O67" s="135">
        <f>IF(ISNUMBER('将来負担比率（分子）の構造'!M$52), IF('将来負担比率（分子）の構造'!M$52 &lt; 0, 0, '将来負担比率（分子）の構造'!M$52), NA())</f>
        <v>24345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塚本  繁樹</cp:lastModifiedBy>
  <cp:lastPrinted>2017-03-01T04:31:55Z</cp:lastPrinted>
  <dcterms:created xsi:type="dcterms:W3CDTF">2017-02-15T20:41:10Z</dcterms:created>
  <dcterms:modified xsi:type="dcterms:W3CDTF">2017-04-10T00:20:45Z</dcterms:modified>
</cp:coreProperties>
</file>