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BW35" i="9"/>
  <c r="BW36" i="9" s="1"/>
  <c r="BW37" i="9" s="1"/>
  <c r="BW38" i="9" s="1"/>
  <c r="BW39" i="9" s="1"/>
  <c r="BW40" i="9" s="1"/>
  <c r="BW41" i="9" s="1"/>
  <c r="BW42" i="9" s="1"/>
  <c r="BW43" i="9" s="1"/>
  <c r="BE35" i="9"/>
  <c r="C35" i="9"/>
  <c r="CO34" i="9"/>
  <c r="CO35" i="9" s="1"/>
  <c r="BW34" i="9"/>
  <c r="BE34" i="9"/>
  <c r="C34" i="9"/>
  <c r="U34" i="9" s="1"/>
  <c r="U35" i="9" l="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<sst xmlns="http://schemas.openxmlformats.org/spreadsheetml/2006/main" count="993" uniqueCount="550">
  <si>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</si>
  <si>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</si>
  <si>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</si>
  <si>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</si>
  <si>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</si>
  <si>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</si>
  <si>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</si>
  <si>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</si>
  <si>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</si>
  <si>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</si>
  <si>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</si>
  <si>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</si>
  <si>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</si>
  <si>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</si>
  <si>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</si>
  <si>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</si>
  <si>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</si>
  <si>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</si>
  <si>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</si>
  <si>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</si>
  <si>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</si>
  <si>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</si>
  <si>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</si>
  <si>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</si>
  <si>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</si>
  <si>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</si>
  <si>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</si>
  <si>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</si>
  <si>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</si>
  <si>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</si>
  <si>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</si>
  <si>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</si>
  <si>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</si>
  <si>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</si>
  <si>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</si>
  <si>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</si>
  <si>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</si>
  <si>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</si>
  <si>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</si>
  <si>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</si>
  <si>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</si>
  <si>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</si>
  <si>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</si>
  <si>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</si>
  <si>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</si>
  <si>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</si>
  <si>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</si>
  <si>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</si>
  <si>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</si>
  <si>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</si>
  <si>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</si>
  <si>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</si>
  <si>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</si>
  <si>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</si>
  <si>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</si>
  <si>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</si>
  <si>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</si>
  <si>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</si>
  <si>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</si>
  <si>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</si>
  <si>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</si>
  <si>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</si>
  <si>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</si>
  <si>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</si>
  <si>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</si>
  <si>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</si>
  <si>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</si>
  <si>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</si>
  <si>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</si>
  <si>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</si>
  <si>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</si>
  <si>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</si>
  <si>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</si>
  <si>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</si>
  <si>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</si>
  <si>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</si>
  <si>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</si>
  <si>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</si>
  <si>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</si>
  <si>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</si>
  <si>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</si>
  <si>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加東市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</si>
  <si>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</si>
  <si>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</si>
  <si>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</si>
  <si>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</si>
  <si>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</si>
  <si>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</si>
  <si>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</si>
  <si>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</si>
  <si>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</si>
  <si>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</si>
  <si>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</si>
  <si>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</si>
  <si>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</si>
  <si>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</si>
  <si>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</si>
  <si>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</si>
  <si>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</si>
  <si>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</si>
  <si>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</si>
  <si>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</si>
  <si>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</si>
  <si>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</si>
  <si>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</si>
  <si>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</si>
  <si>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</si>
  <si>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</si>
  <si>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</si>
  <si>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</si>
  <si>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</si>
  <si>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</si>
  <si>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</si>
  <si>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</si>
  <si>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</si>
  <si>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</si>
  <si>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</si>
  <si>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</si>
  <si>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</si>
  <si>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</si>
  <si>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</si>
  <si>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</si>
  <si>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</si>
  <si>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</si>
  <si>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</si>
  <si>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</si>
  <si>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</si>
  <si>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</si>
  <si>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</si>
  <si>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</si>
  <si>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</si>
  <si>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</si>
  <si>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</si>
  <si>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</si>
  <si>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</si>
  <si>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</si>
  <si>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</si>
  <si>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</si>
  <si>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</si>
  <si>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</si>
  <si>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</si>
  <si>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</si>
  <si>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</si>
  <si>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</si>
  <si>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</si>
  <si>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</si>
  <si>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</si>
  <si>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</si>
  <si>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</si>
  <si>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</si>
  <si>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</si>
  <si>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</si>
  <si>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</si>
  <si>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</si>
  <si>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</si>
  <si>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</si>
  <si>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</si>
  <si>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</si>
  <si>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</si>
  <si>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</si>
  <si>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</si>
  <si>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</si>
  <si>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</si>
  <si>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</si>
  <si>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</si>
  <si>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</si>
  <si>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</si>
  <si>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</si>
  <si>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</si>
  <si>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</si>
  <si>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</si>
  <si>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</si>
  <si>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</si>
  <si>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</si>
  <si>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</si>
  <si>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</si>
  <si>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</si>
  <si>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</si>
  <si>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</si>
  <si>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</si>
  <si>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</si>
  <si>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</si>
  <si>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</si>
  <si>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</si>
  <si>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</si>
  <si>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</si>
  <si>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</si>
  <si>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</si>
  <si>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</si>
  <si>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</si>
  <si>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</si>
  <si>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</si>
  <si>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</si>
  <si>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兵庫県加東市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</si>
  <si>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</si>
  <si>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</si>
  <si>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</si>
  <si>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</si>
  <si>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</si>
  <si>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</si>
  <si>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</si>
  <si>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</si>
  <si>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</si>
  <si>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</si>
  <si>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</si>
  <si>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</si>
  <si>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</si>
  <si>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</si>
  <si>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</si>
  <si>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</si>
  <si>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</si>
  <si>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</si>
  <si>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</si>
  <si>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</si>
  <si>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</si>
  <si>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</si>
  <si>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</si>
  <si>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</si>
  <si>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</si>
  <si>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</si>
  <si>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</si>
  <si>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</si>
  <si>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</si>
  <si>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</si>
  <si>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</si>
  <si>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</si>
  <si>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</si>
  <si>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</si>
  <si>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</si>
  <si>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</si>
  <si>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</si>
  <si>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</si>
  <si>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</si>
  <si>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</si>
  <si>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</si>
  <si>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</si>
  <si>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</si>
  <si>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</si>
  <si>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</si>
  <si>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</si>
  <si>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</si>
  <si>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</si>
  <si>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</si>
  <si>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</si>
  <si>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</si>
  <si>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</si>
  <si>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</si>
  <si>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</si>
  <si>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</si>
  <si>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</si>
  <si>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</si>
  <si>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</si>
  <si>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</si>
  <si>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</si>
  <si>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</si>
  <si>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</si>
  <si>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</si>
  <si>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</si>
  <si>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</si>
  <si>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</si>
  <si>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</si>
  <si>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</si>
  <si>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</si>
  <si>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</si>
  <si>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</si>
  <si>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</si>
  <si>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</si>
  <si>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</si>
  <si>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</si>
  <si>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</si>
  <si>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</si>
  <si>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</si>
  <si>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</si>
  <si>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</si>
  <si>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</si>
  <si>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</si>
  <si>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</si>
  <si>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</si>
  <si>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</si>
  <si>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</si>
  <si>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</si>
  <si>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</si>
  <si>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</si>
  <si>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</si>
  <si>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</si>
  <si>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</si>
  <si>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</si>
  <si>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</si>
  <si>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</si>
  <si>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</si>
  <si>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</si>
  <si>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</si>
  <si>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</si>
  <si>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</si>
  <si>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</si>
  <si>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</si>
  <si>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</si>
  <si>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</si>
  <si>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</si>
  <si>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</si>
  <si>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</si>
  <si>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</si>
  <si>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</si>
  <si>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</si>
  <si>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</si>
  <si>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</si>
  <si>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</si>
  <si>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</si>
  <si>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</si>
  <si>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</si>
  <si>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</si>
  <si>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</si>
  <si>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</si>
  <si>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</si>
  <si>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</si>
  <si>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</si>
  <si>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</si>
  <si>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</si>
  <si>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</si>
  <si>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</si>
  <si>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</si>
  <si>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</si>
  <si>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</si>
  <si>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</si>
  <si>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</si>
  <si>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</si>
  <si>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</si>
  <si>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</si>
  <si>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</si>
  <si>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</si>
  <si>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</si>
  <si>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</si>
  <si>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</si>
  <si>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</si>
  <si>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</si>
  <si>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</si>
  <si>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</si>
  <si>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</si>
  <si>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</si>
  <si>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</si>
  <si>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</si>
  <si>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</si>
  <si>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</si>
  <si>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兵庫県加東市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</si>
  <si>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</si>
  <si>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</si>
  <si>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</si>
  <si>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</si>
  <si>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</si>
  <si>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</si>
  <si>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</si>
  <si>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</si>
  <si>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</si>
  <si>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</si>
  <si>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</si>
  <si>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</si>
  <si>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</si>
  <si>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</si>
  <si>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</si>
  <si>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</si>
  <si>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</si>
  <si>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</si>
  <si>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</si>
  <si>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</si>
  <si>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</si>
  <si>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</si>
  <si>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</si>
  <si>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</si>
  <si>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</si>
  <si>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</si>
  <si>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</si>
  <si>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</si>
  <si>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</si>
  <si>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</si>
  <si>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</si>
  <si>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</si>
  <si>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</si>
  <si>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</si>
  <si>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</si>
  <si>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介護保険保険事業特別会計</t>
    <phoneticPr fontId="5"/>
  </si>
  <si>
    <t>介護保険サービス事業特別会計</t>
    <phoneticPr fontId="5"/>
  </si>
  <si>
    <t>病院事業会計</t>
    <phoneticPr fontId="5"/>
  </si>
  <si>
    <t>法適用企業</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</si>
  <si>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</si>
  <si>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</si>
  <si>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</si>
  <si>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</si>
  <si>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</si>
  <si>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</si>
  <si>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</si>
  <si>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</si>
  <si>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</si>
  <si>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</si>
  <si>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</si>
  <si>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</si>
  <si>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</si>
  <si>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</si>
  <si>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</si>
  <si>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</si>
  <si>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</si>
  <si>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</si>
  <si>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</si>
  <si>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</si>
  <si>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</si>
  <si>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</si>
  <si>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</si>
  <si>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</si>
  <si>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</si>
  <si>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</si>
  <si>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</si>
  <si>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</si>
  <si>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</si>
  <si>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</si>
  <si>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</si>
  <si>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</si>
  <si>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</si>
  <si>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</si>
  <si>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</si>
  <si>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</si>
  <si>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</si>
  <si>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</si>
  <si>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</si>
  <si>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</si>
  <si>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</si>
  <si>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</si>
  <si>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</si>
  <si>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</si>
  <si>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</si>
  <si>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</si>
  <si>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</si>
  <si>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</si>
  <si>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</si>
  <si>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</si>
  <si>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</si>
  <si>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</si>
  <si>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</si>
  <si>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</si>
  <si>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</si>
  <si>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</si>
  <si>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</si>
  <si>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</si>
  <si>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</si>
  <si>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</si>
  <si>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</si>
  <si>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</si>
  <si>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</si>
  <si>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</si>
  <si>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</si>
  <si>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</si>
  <si>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</si>
  <si>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</si>
  <si>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</si>
  <si>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</si>
  <si>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</si>
  <si>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</si>
  <si>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</si>
  <si>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</si>
  <si>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</si>
  <si>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</si>
  <si>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</si>
  <si>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</si>
  <si>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</si>
  <si>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</si>
  <si>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</si>
  <si>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</si>
  <si>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</si>
  <si>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</si>
  <si>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</si>
  <si>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</si>
  <si>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</si>
  <si>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</si>
  <si>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</si>
  <si>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</si>
  <si>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</si>
  <si>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</si>
  <si>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</si>
  <si>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</si>
  <si>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</si>
  <si>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</si>
  <si>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</si>
  <si>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</si>
  <si>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</si>
  <si>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</si>
  <si>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</si>
  <si>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</si>
  <si>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</si>
  <si>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</si>
  <si>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</si>
  <si>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</si>
  <si>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</si>
  <si>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</si>
  <si>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</si>
  <si>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</si>
  <si>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</si>
  <si>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</si>
  <si>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</si>
  <si>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</si>
  <si>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</si>
  <si>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</si>
  <si>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</si>
  <si>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</si>
  <si>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</si>
  <si>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</si>
  <si>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</si>
  <si>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</si>
  <si>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</si>
  <si>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</si>
  <si>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</si>
  <si>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</si>
  <si>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</si>
  <si>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</si>
  <si>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</si>
  <si>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</si>
  <si>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</si>
  <si>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</si>
  <si>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</si>
  <si>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</si>
  <si>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</si>
  <si>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</si>
  <si>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</si>
  <si>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病院事業会計</t>
  </si>
  <si>
    <t>国民健康保険特別会計</t>
  </si>
  <si>
    <t>下水道事業会計</t>
  </si>
  <si>
    <t>介護保険保険事業特別会計</t>
  </si>
  <si>
    <t>後期高齢者医療特別会計</t>
  </si>
  <si>
    <t>介護保険サービス事業特別会計</t>
  </si>
  <si>
    <t>その他会計（赤字）</t>
  </si>
  <si>
    <t>その他会計（黒字）</t>
  </si>
  <si>
    <t>-</t>
    <phoneticPr fontId="2"/>
  </si>
  <si>
    <t>-</t>
    <phoneticPr fontId="2"/>
  </si>
  <si>
    <t>北播衛生事務組合</t>
    <rPh sb="0" eb="1">
      <t>キタ</t>
    </rPh>
    <rPh sb="2" eb="4">
      <t>エイセイ</t>
    </rPh>
    <rPh sb="4" eb="6">
      <t>ジム</t>
    </rPh>
    <rPh sb="6" eb="8">
      <t>クミアイ</t>
    </rPh>
    <phoneticPr fontId="2"/>
  </si>
  <si>
    <t>播磨内陸医務事業組合</t>
    <rPh sb="0" eb="2">
      <t>ハリマ</t>
    </rPh>
    <rPh sb="2" eb="4">
      <t>ナイリク</t>
    </rPh>
    <rPh sb="4" eb="6">
      <t>イム</t>
    </rPh>
    <rPh sb="6" eb="8">
      <t>ジギョウ</t>
    </rPh>
    <rPh sb="8" eb="10">
      <t>クミアイ</t>
    </rPh>
    <phoneticPr fontId="5"/>
  </si>
  <si>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5"/>
  </si>
  <si>
    <t>北播磨清掃事務組合</t>
    <rPh sb="0" eb="1">
      <t>キタ</t>
    </rPh>
    <rPh sb="1" eb="3">
      <t>ハリマ</t>
    </rPh>
    <rPh sb="3" eb="5">
      <t>セイソウ</t>
    </rPh>
    <rPh sb="5" eb="7">
      <t>ジム</t>
    </rPh>
    <rPh sb="7" eb="9">
      <t>クミアイ</t>
    </rPh>
    <phoneticPr fontId="5"/>
  </si>
  <si>
    <t>小野加東広域事務組合</t>
    <rPh sb="0" eb="2">
      <t>オノ</t>
    </rPh>
    <rPh sb="2" eb="4">
      <t>カトウ</t>
    </rPh>
    <rPh sb="4" eb="6">
      <t>コウイキ</t>
    </rPh>
    <rPh sb="6" eb="8">
      <t>ジム</t>
    </rPh>
    <rPh sb="8" eb="10">
      <t>クミアイ</t>
    </rPh>
    <phoneticPr fontId="5"/>
  </si>
  <si>
    <t>小野加東広域事務組合（農業共済事業）</t>
    <rPh sb="0" eb="2">
      <t>オノ</t>
    </rPh>
    <rPh sb="11" eb="13">
      <t>ノウギョウ</t>
    </rPh>
    <rPh sb="13" eb="15">
      <t>キョウサイ</t>
    </rPh>
    <rPh sb="15" eb="17">
      <t>ジギョウ</t>
    </rPh>
    <phoneticPr fontId="5"/>
  </si>
  <si>
    <t>北はりま消防組合</t>
    <rPh sb="0" eb="1">
      <t>キタ</t>
    </rPh>
    <rPh sb="4" eb="6">
      <t>ショウボウ</t>
    </rPh>
    <rPh sb="6" eb="8">
      <t>クミアイ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</si>
  <si>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</si>
  <si>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兵庫県市町交通災害共済組合</t>
    <rPh sb="0" eb="3">
      <t>ヒョウゴケン</t>
    </rPh>
    <rPh sb="3" eb="5">
      <t>シチョウ</t>
    </rPh>
    <rPh sb="5" eb="7">
      <t>コウツウ</t>
    </rPh>
    <rPh sb="7" eb="9">
      <t>サイガイ</t>
    </rPh>
    <rPh sb="9" eb="11">
      <t>キョウサイ</t>
    </rPh>
    <rPh sb="11" eb="13">
      <t>クミアイ</t>
    </rPh>
    <phoneticPr fontId="5"/>
  </si>
  <si>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5"/>
  </si>
  <si>
    <t>兵庫県後期高齢者医療広域事務組合（一般会計）</t>
    <rPh sb="0" eb="3">
      <t>ヒョウゴケン</t>
    </rPh>
    <rPh sb="3" eb="5">
      <t>コウキ</t>
    </rPh>
    <rPh sb="5" eb="8">
      <t>コウレイシャ</t>
    </rPh>
    <rPh sb="8" eb="10">
      <t>イリョウ</t>
    </rPh>
    <rPh sb="10" eb="12">
      <t>コウイキ</t>
    </rPh>
    <rPh sb="12" eb="14">
      <t>ジム</t>
    </rPh>
    <rPh sb="14" eb="16">
      <t>クミアイ</t>
    </rPh>
    <rPh sb="17" eb="19">
      <t>イッパン</t>
    </rPh>
    <rPh sb="19" eb="21">
      <t>カイケイ</t>
    </rPh>
    <phoneticPr fontId="5"/>
  </si>
  <si>
    <t>兵庫県後期高齢者医療広域事務組合（特別会計）</t>
    <rPh sb="0" eb="3">
      <t>ヒョウゴケン</t>
    </rPh>
    <rPh sb="3" eb="5">
      <t>コウキ</t>
    </rPh>
    <rPh sb="5" eb="8">
      <t>コウレイシャ</t>
    </rPh>
    <rPh sb="8" eb="10">
      <t>イリョウ</t>
    </rPh>
    <rPh sb="10" eb="12">
      <t>コウイキ</t>
    </rPh>
    <rPh sb="12" eb="14">
      <t>ジム</t>
    </rPh>
    <rPh sb="14" eb="16">
      <t>クミアイ</t>
    </rPh>
    <rPh sb="17" eb="19">
      <t>トクベツ</t>
    </rPh>
    <rPh sb="19" eb="21">
      <t>カイケイ</t>
    </rPh>
    <phoneticPr fontId="5"/>
  </si>
  <si>
    <t>法適用企業</t>
    <rPh sb="0" eb="1">
      <t>ホウ</t>
    </rPh>
    <rPh sb="1" eb="3">
      <t>テキヨウ</t>
    </rPh>
    <rPh sb="3" eb="5">
      <t>キギョウ</t>
    </rPh>
    <phoneticPr fontId="2"/>
  </si>
  <si>
    <t>小野加東加西環境施設事務組合</t>
    <rPh sb="0" eb="2">
      <t>オノ</t>
    </rPh>
    <rPh sb="2" eb="4">
      <t>カトウ</t>
    </rPh>
    <rPh sb="4" eb="6">
      <t>カサイ</t>
    </rPh>
    <rPh sb="6" eb="8">
      <t>カンキョウ</t>
    </rPh>
    <rPh sb="8" eb="10">
      <t>シセツ</t>
    </rPh>
    <rPh sb="10" eb="12">
      <t>ジム</t>
    </rPh>
    <rPh sb="12" eb="14">
      <t>クミアイ</t>
    </rPh>
    <phoneticPr fontId="5"/>
  </si>
  <si>
    <t>-</t>
    <phoneticPr fontId="2"/>
  </si>
  <si>
    <t>株式会社夢待人とうじょう</t>
    <rPh sb="0" eb="2">
      <t>カブシキ</t>
    </rPh>
    <rPh sb="2" eb="4">
      <t>カイシャ</t>
    </rPh>
    <rPh sb="4" eb="5">
      <t>ユメ</t>
    </rPh>
    <rPh sb="5" eb="6">
      <t>マ</t>
    </rPh>
    <rPh sb="6" eb="7">
      <t>ビト</t>
    </rPh>
    <phoneticPr fontId="5"/>
  </si>
  <si>
    <t>財団法人加東文化振興財団</t>
    <rPh sb="0" eb="2">
      <t>ザイダン</t>
    </rPh>
    <rPh sb="2" eb="4">
      <t>ホウジン</t>
    </rPh>
    <rPh sb="4" eb="6">
      <t>カトウ</t>
    </rPh>
    <rPh sb="6" eb="8">
      <t>ブンカ</t>
    </rPh>
    <rPh sb="8" eb="10">
      <t>シンコウ</t>
    </rPh>
    <rPh sb="10" eb="12">
      <t>ザイダン</t>
    </rPh>
    <phoneticPr fontId="5"/>
  </si>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</sst>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35666</c:v>
                </c:pt>
                <c:pt idx="1">
                  <c:v>47097</c:v>
                </c:pt>
                <c:pt idx="2">
                  <c:v>29736</c:v>
                </c:pt>
                <c:pt idx="3">
                  <c:v>52754</c:v>
                </c:pt>
                <c:pt idx="4">
                  <c:v>102529</c:v>
                </c:pt>
              </c:numCache>
            </c:numRef>
          </c:val>
          <c:smooth val="0"/>
        </c:ser>
        <c:dLbls>
          <c:showLegendKey val="0"/>
          <c:showVal val="0"/>
          <c:showCatName val="0"/>
          <c:showSerName val="0"/>
          <c:showPercent val="0"/>
          <c:showBubbleSize val="0"/>
        </c:dLbls>
        <c:marker val="1"/>
        <c:smooth val="0"/>
        <c:axId val="84978304"/>
        <c:axId val="99005184"/>
      </c:lineChart>
      <c:catAx>
        <c:axId val="84978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005184"/>
        <c:crosses val="autoZero"/>
        <c:auto val="1"/>
        <c:lblAlgn val="ctr"/>
        <c:lblOffset val="100"/>
        <c:tickLblSkip val="1"/>
        <c:tickMarkSkip val="1"/>
        <c:noMultiLvlLbl val="0"/>
      </c:catAx>
      <c:valAx>
        <c:axId val="990051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97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5.66</c:v>
                </c:pt>
                <c:pt idx="1">
                  <c:v>6.52</c:v>
                </c:pt>
                <c:pt idx="2">
                  <c:v>6.03</c:v>
                </c:pt>
                <c:pt idx="3">
                  <c:v>5.98</c:v>
                </c:pt>
                <c:pt idx="4">
                  <c:v>6.62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31.17</c:v>
                </c:pt>
                <c:pt idx="1">
                  <c:v>33.47</c:v>
                </c:pt>
                <c:pt idx="2">
                  <c:v>37.18</c:v>
                </c:pt>
                <c:pt idx="3">
                  <c:v>40.799999999999997</c:v>
                </c:pt>
                <c:pt idx="4">
                  <c:v>43.94</c:v>
                </c:pt>
              </c:numCache>
            </c:numRef>
          </c:val>
        </c:ser>
        <c:dLbls>
          <c:showLegendKey val="0"/>
          <c:showVal val="0"/>
          <c:showCatName val="0"/>
          <c:showSerName val="0"/>
          <c:showPercent val="0"/>
          <c:showBubbleSize val="0"/>
        </c:dLbls>
        <c:gapWidth val="250"/>
        <c:overlap val="100"/>
        <c:axId val="100006144"/>
        <c:axId val="10000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1.1100000000000001</c:v>
                </c:pt>
                <c:pt idx="1">
                  <c:v>3.99</c:v>
                </c:pt>
                <c:pt idx="2">
                  <c:v>2.89</c:v>
                </c:pt>
                <c:pt idx="3">
                  <c:v>0.11</c:v>
                </c:pt>
                <c:pt idx="4">
                  <c:v>1.82</c:v>
                </c:pt>
              </c:numCache>
            </c:numRef>
          </c:val>
          <c:smooth val="0"/>
        </c:ser>
        <c:dLbls>
          <c:showLegendKey val="0"/>
          <c:showVal val="0"/>
          <c:showCatName val="0"/>
          <c:showSerName val="0"/>
          <c:showPercent val="0"/>
          <c:showBubbleSize val="0"/>
        </c:dLbls>
        <c:marker val="1"/>
        <c:smooth val="0"/>
        <c:axId val="100006144"/>
        <c:axId val="100008320"/>
      </c:lineChart>
      <c:catAx>
        <c:axId val="100006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008320"/>
        <c:crosses val="autoZero"/>
        <c:auto val="1"/>
        <c:lblAlgn val="ctr"/>
        <c:lblOffset val="100"/>
        <c:tickLblSkip val="1"/>
        <c:tickMarkSkip val="1"/>
        <c:noMultiLvlLbl val="0"/>
      </c:catAx>
      <c:valAx>
        <c:axId val="10000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06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7.0000000000000007E-2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0.06</c:v>
                </c:pt>
                <c:pt idx="4">
                  <c:v>#N/A</c:v>
                </c:pt>
                <c:pt idx="5">
                  <c:v>0.05</c:v>
                </c:pt>
                <c:pt idx="6">
                  <c:v>#N/A</c:v>
                </c:pt>
                <c:pt idx="7">
                  <c:v>0.08</c:v>
                </c:pt>
                <c:pt idx="8">
                  <c:v>#N/A</c:v>
                </c:pt>
                <c:pt idx="9">
                  <c:v>7.0000000000000007E-2</c:v>
                </c:pt>
              </c:numCache>
            </c:numRef>
          </c:val>
        </c:ser>
        <c:ser>
          <c:idx val="4"/>
          <c:order val="4"/>
          <c:tx>
            <c:strRef>
              <c:f>データシート!$A$31</c:f>
              <c:strCache>
                <c:ptCount val="1"/>
                <c:pt idx="0">
                  <c:v>介護保険保険事業特別会計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0.43</c:v>
                </c:pt>
                <c:pt idx="2">
                  <c:v>#N/A</c:v>
                </c:pt>
                <c:pt idx="3">
                  <c:v>0.16</c:v>
                </c:pt>
                <c:pt idx="4">
                  <c:v>#N/A</c:v>
                </c:pt>
                <c:pt idx="5">
                  <c:v>0.38</c:v>
                </c:pt>
                <c:pt idx="6">
                  <c:v>#N/A</c:v>
                </c:pt>
                <c:pt idx="7">
                  <c:v>0.22</c:v>
                </c:pt>
                <c:pt idx="8">
                  <c:v>#N/A</c:v>
                </c:pt>
                <c:pt idx="9">
                  <c:v>0.72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1.34</c:v>
                </c:pt>
                <c:pt idx="2">
                  <c:v>#N/A</c:v>
                </c:pt>
                <c:pt idx="3">
                  <c:v>1.04</c:v>
                </c:pt>
                <c:pt idx="4">
                  <c:v>#N/A</c:v>
                </c:pt>
                <c:pt idx="5">
                  <c:v>1.0900000000000001</c:v>
                </c:pt>
                <c:pt idx="6">
                  <c:v>#N/A</c:v>
                </c:pt>
                <c:pt idx="7">
                  <c:v>1.1200000000000001</c:v>
                </c:pt>
                <c:pt idx="8">
                  <c:v>#N/A</c:v>
                </c:pt>
                <c:pt idx="9">
                  <c:v>1.02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0.81</c:v>
                </c:pt>
                <c:pt idx="2">
                  <c:v>#N/A</c:v>
                </c:pt>
                <c:pt idx="3">
                  <c:v>0.99</c:v>
                </c:pt>
                <c:pt idx="4">
                  <c:v>#N/A</c:v>
                </c:pt>
                <c:pt idx="5">
                  <c:v>1.0900000000000001</c:v>
                </c:pt>
                <c:pt idx="6">
                  <c:v>#N/A</c:v>
                </c:pt>
                <c:pt idx="7">
                  <c:v>1.69</c:v>
                </c:pt>
                <c:pt idx="8">
                  <c:v>#N/A</c:v>
                </c:pt>
                <c:pt idx="9">
                  <c:v>1.59</c:v>
                </c:pt>
              </c:numCache>
            </c:numRef>
          </c:val>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0.99</c:v>
                </c:pt>
                <c:pt idx="2">
                  <c:v>#N/A</c:v>
                </c:pt>
                <c:pt idx="3">
                  <c:v>1.1399999999999999</c:v>
                </c:pt>
                <c:pt idx="4">
                  <c:v>#N/A</c:v>
                </c:pt>
                <c:pt idx="5">
                  <c:v>2.09</c:v>
                </c:pt>
                <c:pt idx="6">
                  <c:v>#N/A</c:v>
                </c:pt>
                <c:pt idx="7">
                  <c:v>2.83</c:v>
                </c:pt>
                <c:pt idx="8">
                  <c:v>#N/A</c:v>
                </c:pt>
                <c:pt idx="9">
                  <c:v>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5.66</c:v>
                </c:pt>
                <c:pt idx="2">
                  <c:v>#N/A</c:v>
                </c:pt>
                <c:pt idx="3">
                  <c:v>6.52</c:v>
                </c:pt>
                <c:pt idx="4">
                  <c:v>#N/A</c:v>
                </c:pt>
                <c:pt idx="5">
                  <c:v>6.03</c:v>
                </c:pt>
                <c:pt idx="6">
                  <c:v>#N/A</c:v>
                </c:pt>
                <c:pt idx="7">
                  <c:v>5.98</c:v>
                </c:pt>
                <c:pt idx="8">
                  <c:v>#N/A</c:v>
                </c:pt>
                <c:pt idx="9">
                  <c:v>6.62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19.260000000000002</c:v>
                </c:pt>
                <c:pt idx="2">
                  <c:v>#N/A</c:v>
                </c:pt>
                <c:pt idx="3">
                  <c:v>20.28</c:v>
                </c:pt>
                <c:pt idx="4">
                  <c:v>#N/A</c:v>
                </c:pt>
                <c:pt idx="5">
                  <c:v>22.85</c:v>
                </c:pt>
                <c:pt idx="6">
                  <c:v>#N/A</c:v>
                </c:pt>
                <c:pt idx="7">
                  <c:v>20.99</c:v>
                </c:pt>
                <c:pt idx="8">
                  <c:v>#N/A</c:v>
                </c:pt>
                <c:pt idx="9">
                  <c:v>20.34</c:v>
                </c:pt>
              </c:numCache>
            </c:numRef>
          </c:val>
        </c:ser>
        <c:dLbls>
          <c:showLegendKey val="0"/>
          <c:showVal val="0"/>
          <c:showCatName val="0"/>
          <c:showSerName val="0"/>
          <c:showPercent val="0"/>
          <c:showBubbleSize val="0"/>
        </c:dLbls>
        <c:gapWidth val="150"/>
        <c:overlap val="100"/>
        <c:axId val="105812736"/>
        <c:axId val="105814272"/>
      </c:barChart>
      <c:catAx>
        <c:axId val="10581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14272"/>
        <c:crosses val="autoZero"/>
        <c:auto val="1"/>
        <c:lblAlgn val="ctr"/>
        <c:lblOffset val="100"/>
        <c:tickLblSkip val="1"/>
        <c:tickMarkSkip val="1"/>
        <c:noMultiLvlLbl val="0"/>
      </c:catAx>
      <c:valAx>
        <c:axId val="10581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1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2434</c:v>
                </c:pt>
                <c:pt idx="5">
                  <c:v>2430</c:v>
                </c:pt>
                <c:pt idx="8">
                  <c:v>2297</c:v>
                </c:pt>
                <c:pt idx="11">
                  <c:v>2358</c:v>
                </c:pt>
                <c:pt idx="14">
                  <c:v>2408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31</c:v>
                </c:pt>
                <c:pt idx="3">
                  <c:v>30</c:v>
                </c:pt>
                <c:pt idx="6">
                  <c:v>29</c:v>
                </c:pt>
                <c:pt idx="9">
                  <c:v>27</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282</c:v>
                </c:pt>
                <c:pt idx="3">
                  <c:v>260</c:v>
                </c:pt>
                <c:pt idx="6">
                  <c:v>82</c:v>
                </c:pt>
                <c:pt idx="9">
                  <c:v>62</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1670</c:v>
                </c:pt>
                <c:pt idx="3">
                  <c:v>1490</c:v>
                </c:pt>
                <c:pt idx="6">
                  <c:v>1395</c:v>
                </c:pt>
                <c:pt idx="9">
                  <c:v>1230</c:v>
                </c:pt>
                <c:pt idx="12">
                  <c:v>1223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3</c:v>
                </c:pt>
                <c:pt idx="3">
                  <c:v>3</c:v>
                </c:pt>
                <c:pt idx="6">
                  <c:v>3</c:v>
                </c:pt>
                <c:pt idx="9">
                  <c:v>3</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2127</c:v>
                </c:pt>
                <c:pt idx="3">
                  <c:v>1953</c:v>
                </c:pt>
                <c:pt idx="6">
                  <c:v>1954</c:v>
                </c:pt>
                <c:pt idx="9">
                  <c:v>1798</c:v>
                </c:pt>
                <c:pt idx="12">
                  <c:v>1785</c:v>
                </c:pt>
              </c:numCache>
            </c:numRef>
          </c:val>
        </c:ser>
        <c:dLbls>
          <c:showLegendKey val="0"/>
          <c:showVal val="0"/>
          <c:showCatName val="0"/>
          <c:showSerName val="0"/>
          <c:showPercent val="0"/>
          <c:showBubbleSize val="0"/>
        </c:dLbls>
        <c:gapWidth val="100"/>
        <c:overlap val="100"/>
        <c:axId val="105472000"/>
        <c:axId val="105473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1682</c:v>
                </c:pt>
                <c:pt idx="2">
                  <c:v>#N/A</c:v>
                </c:pt>
                <c:pt idx="3">
                  <c:v>#N/A</c:v>
                </c:pt>
                <c:pt idx="4">
                  <c:v>1307</c:v>
                </c:pt>
                <c:pt idx="5">
                  <c:v>#N/A</c:v>
                </c:pt>
                <c:pt idx="6">
                  <c:v>#N/A</c:v>
                </c:pt>
                <c:pt idx="7">
                  <c:v>1167</c:v>
                </c:pt>
                <c:pt idx="8">
                  <c:v>#N/A</c:v>
                </c:pt>
                <c:pt idx="9">
                  <c:v>#N/A</c:v>
                </c:pt>
                <c:pt idx="10">
                  <c:v>763</c:v>
                </c:pt>
                <c:pt idx="11">
                  <c:v>#N/A</c:v>
                </c:pt>
                <c:pt idx="12">
                  <c:v>#N/A</c:v>
                </c:pt>
                <c:pt idx="13">
                  <c:v>676</c:v>
                </c:pt>
                <c:pt idx="14">
                  <c:v>#N/A</c:v>
                </c:pt>
              </c:numCache>
            </c:numRef>
          </c:val>
          <c:smooth val="0"/>
        </c:ser>
        <c:dLbls>
          <c:showLegendKey val="0"/>
          <c:showVal val="0"/>
          <c:showCatName val="0"/>
          <c:showSerName val="0"/>
          <c:showPercent val="0"/>
          <c:showBubbleSize val="0"/>
        </c:dLbls>
        <c:marker val="1"/>
        <c:smooth val="0"/>
        <c:axId val="105472000"/>
        <c:axId val="105473920"/>
      </c:lineChart>
      <c:catAx>
        <c:axId val="10547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73920"/>
        <c:crosses val="autoZero"/>
        <c:auto val="1"/>
        <c:lblAlgn val="ctr"/>
        <c:lblOffset val="100"/>
        <c:tickLblSkip val="1"/>
        <c:tickMarkSkip val="1"/>
        <c:noMultiLvlLbl val="0"/>
      </c:catAx>
      <c:valAx>
        <c:axId val="105473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7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23814</c:v>
                </c:pt>
                <c:pt idx="5">
                  <c:v>23978</c:v>
                </c:pt>
                <c:pt idx="8">
                  <c:v>24071</c:v>
                </c:pt>
                <c:pt idx="11">
                  <c:v>25110</c:v>
                </c:pt>
                <c:pt idx="14">
                  <c:v>27164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3101</c:v>
                </c:pt>
                <c:pt idx="5">
                  <c:v>2834</c:v>
                </c:pt>
                <c:pt idx="8">
                  <c:v>2428</c:v>
                </c:pt>
                <c:pt idx="11">
                  <c:v>2228</c:v>
                </c:pt>
                <c:pt idx="14">
                  <c:v>2061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5937</c:v>
                </c:pt>
                <c:pt idx="5">
                  <c:v>6966</c:v>
                </c:pt>
                <c:pt idx="8">
                  <c:v>7986</c:v>
                </c:pt>
                <c:pt idx="11">
                  <c:v>8713</c:v>
                </c:pt>
                <c:pt idx="14">
                  <c:v>9545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2018</c:v>
                </c:pt>
                <c:pt idx="3">
                  <c:v>1409</c:v>
                </c:pt>
                <c:pt idx="6">
                  <c:v>1380</c:v>
                </c:pt>
                <c:pt idx="9">
                  <c:v>1177</c:v>
                </c:pt>
                <c:pt idx="12">
                  <c:v>926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612</c:v>
                </c:pt>
                <c:pt idx="3">
                  <c:v>331</c:v>
                </c:pt>
                <c:pt idx="6">
                  <c:v>312</c:v>
                </c:pt>
                <c:pt idx="9">
                  <c:v>857</c:v>
                </c:pt>
                <c:pt idx="12">
                  <c:v>1287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19167</c:v>
                </c:pt>
                <c:pt idx="3">
                  <c:v>17095</c:v>
                </c:pt>
                <c:pt idx="6">
                  <c:v>15707</c:v>
                </c:pt>
                <c:pt idx="9">
                  <c:v>14220</c:v>
                </c:pt>
                <c:pt idx="12">
                  <c:v>13203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104</c:v>
                </c:pt>
                <c:pt idx="3">
                  <c:v>78</c:v>
                </c:pt>
                <c:pt idx="6">
                  <c:v>52</c:v>
                </c:pt>
                <c:pt idx="9">
                  <c:v>27</c:v>
                </c:pt>
                <c:pt idx="12">
                  <c:v>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16978</c:v>
                </c:pt>
                <c:pt idx="3">
                  <c:v>16886</c:v>
                </c:pt>
                <c:pt idx="6">
                  <c:v>16651</c:v>
                </c:pt>
                <c:pt idx="9">
                  <c:v>16972</c:v>
                </c:pt>
                <c:pt idx="12">
                  <c:v>18909</c:v>
                </c:pt>
              </c:numCache>
            </c:numRef>
          </c:val>
        </c:ser>
        <c:dLbls>
          <c:showLegendKey val="0"/>
          <c:showVal val="0"/>
          <c:showCatName val="0"/>
          <c:showSerName val="0"/>
          <c:showPercent val="0"/>
          <c:showBubbleSize val="0"/>
        </c:dLbls>
        <c:gapWidth val="100"/>
        <c:overlap val="100"/>
        <c:axId val="99125120"/>
        <c:axId val="9913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6026</c:v>
                </c:pt>
                <c:pt idx="2">
                  <c:v>#N/A</c:v>
                </c:pt>
                <c:pt idx="3">
                  <c:v>#N/A</c:v>
                </c:pt>
                <c:pt idx="4">
                  <c:v>2021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9125120"/>
        <c:axId val="99131392"/>
      </c:lineChart>
      <c:catAx>
        <c:axId val="9912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131392"/>
        <c:crosses val="autoZero"/>
        <c:auto val="1"/>
        <c:lblAlgn val="ctr"/>
        <c:lblOffset val="100"/>
        <c:tickLblSkip val="1"/>
        <c:tickMarkSkip val="1"/>
        <c:noMultiLvlLbl val="0"/>
      </c:catAx>
      <c:valAx>
        <c:axId val="9913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2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40,059
39,542
157.49
20,301,499
19,478,809
783,273
11,831,270
18,909,108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法人税の減収などから、僅かではあるが単年度の指数が低下したが、３か年平均の指数としては、昨年度と同じ指数を維持し、また類似団体平均、全国平均と比べ高い水準にあるなど、概ね安定した水準にあると判断する。</a:t>
          </a:r>
          <a:endParaRPr kumimoji="1" lang="en-US" altLang="ja-JP" sz="1300">
            <a:latin typeface="ＭＳ Ｐゴシック"/>
          </a:endParaRPr>
        </a:p>
        <a:p>
          <a:r>
            <a:rPr kumimoji="1" lang="ja-JP" altLang="en-US" sz="1300">
              <a:latin typeface="ＭＳ Ｐゴシック"/>
            </a:rPr>
            <a:t>今後も引き続き徹底した歳出削減に取り組むとともに、市税等の収納率向上及び滞納防止に係る取り組みを進め、市税等歳入の増加に努める。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148167</xdr:rowOff>
    </xdr:from>
    <xdr:to>
      <xdr:col>7</xdr:col>
      <xdr:colOff>152400</xdr:colOff>
      <xdr:row>38</xdr:row>
      <xdr:rowOff>148167</xdr:rowOff>
    </xdr:to>
    <xdr:cxnSp macro="">
      <xdr:nvCxnSpPr>
        <xdr:cNvPr id="68" name="直線コネクタ 67"/>
        <xdr:cNvCxnSpPr/>
      </xdr:nvCxnSpPr>
      <xdr:spPr>
        <a:xfrm>
          <a:off x="4114800" y="66632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128058</xdr:rowOff>
    </xdr:from>
    <xdr:to>
      <xdr:col>6</xdr:col>
      <xdr:colOff>0</xdr:colOff>
      <xdr:row>38</xdr:row>
      <xdr:rowOff>148167</xdr:rowOff>
    </xdr:to>
    <xdr:cxnSp macro="">
      <xdr:nvCxnSpPr>
        <xdr:cNvPr id="71" name="直線コネクタ 70"/>
        <xdr:cNvCxnSpPr/>
      </xdr:nvCxnSpPr>
      <xdr:spPr>
        <a:xfrm>
          <a:off x="3225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67733</xdr:rowOff>
    </xdr:from>
    <xdr:to>
      <xdr:col>4</xdr:col>
      <xdr:colOff>482600</xdr:colOff>
      <xdr:row>38</xdr:row>
      <xdr:rowOff>128058</xdr:rowOff>
    </xdr:to>
    <xdr:cxnSp macro="">
      <xdr:nvCxnSpPr>
        <xdr:cNvPr id="74" name="直線コネクタ 73"/>
        <xdr:cNvCxnSpPr/>
      </xdr:nvCxnSpPr>
      <xdr:spPr>
        <a:xfrm>
          <a:off x="2336800" y="65828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27517</xdr:rowOff>
    </xdr:from>
    <xdr:to>
      <xdr:col>3</xdr:col>
      <xdr:colOff>279400</xdr:colOff>
      <xdr:row>38</xdr:row>
      <xdr:rowOff>67733</xdr:rowOff>
    </xdr:to>
    <xdr:cxnSp macro="">
      <xdr:nvCxnSpPr>
        <xdr:cNvPr id="77" name="直線コネクタ 76"/>
        <xdr:cNvCxnSpPr/>
      </xdr:nvCxnSpPr>
      <xdr:spPr>
        <a:xfrm>
          <a:off x="1447800" y="65426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97367</xdr:rowOff>
    </xdr:from>
    <xdr:to>
      <xdr:col>7</xdr:col>
      <xdr:colOff>203200</xdr:colOff>
      <xdr:row>39</xdr:row>
      <xdr:rowOff>27517</xdr:rowOff>
    </xdr:to>
    <xdr:sp macro="" textlink="">
      <xdr:nvSpPr>
        <xdr:cNvPr id="87" name="円/楕円 86"/>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113894</xdr:rowOff>
    </xdr:from>
    <xdr:ext cx="762000" cy="259045"/>
    <xdr:sp macro="" textlink="">
      <xdr:nvSpPr>
        <xdr:cNvPr id="88" name="財政力該当値テキスト"/>
        <xdr:cNvSpPr txBox="1"/>
      </xdr:nvSpPr>
      <xdr:spPr>
        <a:xfrm>
          <a:off x="5041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97367</xdr:rowOff>
    </xdr:from>
    <xdr:to>
      <xdr:col>6</xdr:col>
      <xdr:colOff>50800</xdr:colOff>
      <xdr:row>39</xdr:row>
      <xdr:rowOff>27517</xdr:rowOff>
    </xdr:to>
    <xdr:sp macro="" textlink="">
      <xdr:nvSpPr>
        <xdr:cNvPr id="89" name="円/楕円 88"/>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37694</xdr:rowOff>
    </xdr:from>
    <xdr:ext cx="736600" cy="259045"/>
    <xdr:sp macro="" textlink="">
      <xdr:nvSpPr>
        <xdr:cNvPr id="90" name="テキスト ボックス 89"/>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77258</xdr:rowOff>
    </xdr:from>
    <xdr:to>
      <xdr:col>4</xdr:col>
      <xdr:colOff>533400</xdr:colOff>
      <xdr:row>39</xdr:row>
      <xdr:rowOff>7408</xdr:rowOff>
    </xdr:to>
    <xdr:sp macro="" textlink="">
      <xdr:nvSpPr>
        <xdr:cNvPr id="91" name="円/楕円 90"/>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17585</xdr:rowOff>
    </xdr:from>
    <xdr:ext cx="762000" cy="259045"/>
    <xdr:sp macro="" textlink="">
      <xdr:nvSpPr>
        <xdr:cNvPr id="92" name="テキスト ボックス 91"/>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16933</xdr:rowOff>
    </xdr:from>
    <xdr:to>
      <xdr:col>3</xdr:col>
      <xdr:colOff>330200</xdr:colOff>
      <xdr:row>38</xdr:row>
      <xdr:rowOff>118533</xdr:rowOff>
    </xdr:to>
    <xdr:sp macro="" textlink="">
      <xdr:nvSpPr>
        <xdr:cNvPr id="93" name="円/楕円 92"/>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128710</xdr:rowOff>
    </xdr:from>
    <xdr:ext cx="762000" cy="259045"/>
    <xdr:sp macro="" textlink="">
      <xdr:nvSpPr>
        <xdr:cNvPr id="94" name="テキスト ボックス 93"/>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148167</xdr:rowOff>
    </xdr:from>
    <xdr:to>
      <xdr:col>2</xdr:col>
      <xdr:colOff>127000</xdr:colOff>
      <xdr:row>38</xdr:row>
      <xdr:rowOff>78316</xdr:rowOff>
    </xdr:to>
    <xdr:sp macro="" textlink="">
      <xdr:nvSpPr>
        <xdr:cNvPr id="95" name="円/楕円 94"/>
        <xdr:cNvSpPr/>
      </xdr:nvSpPr>
      <xdr:spPr>
        <a:xfrm>
          <a:off x="1397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88494</xdr:rowOff>
    </xdr:from>
    <xdr:ext cx="762000" cy="259045"/>
    <xdr:sp macro="" textlink="">
      <xdr:nvSpPr>
        <xdr:cNvPr id="96" name="テキスト ボックス 95"/>
        <xdr:cNvSpPr txBox="1"/>
      </xdr:nvSpPr>
      <xdr:spPr>
        <a:xfrm>
          <a:off x="1066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補助費等及び公債費の減により、経常収支比率の算定上の分子となる経常経費が減少し、また地方交付税及び臨時財政対策債の増により、算定上の分子となる経常一般財源が増加したため、経常収支比率が前年度と比較して</a:t>
          </a:r>
          <a:r>
            <a:rPr kumimoji="1" lang="en-US" altLang="ja-JP" sz="1300">
              <a:latin typeface="ＭＳ Ｐゴシック"/>
            </a:rPr>
            <a:t>5.1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今後とも、費用対効果による効果の低い事業の見直しや廃止などを進め、更なる経常経費の削減を図る。また、市税等の収納率向上及び滞納防止対策に努め、財源の確保に取り組む。</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90896</xdr:rowOff>
    </xdr:from>
    <xdr:to>
      <xdr:col>7</xdr:col>
      <xdr:colOff>152400</xdr:colOff>
      <xdr:row>61</xdr:row>
      <xdr:rowOff>95250</xdr:rowOff>
    </xdr:to>
    <xdr:cxnSp macro="">
      <xdr:nvCxnSpPr>
        <xdr:cNvPr id="133" name="直線コネクタ 132"/>
        <xdr:cNvCxnSpPr/>
      </xdr:nvCxnSpPr>
      <xdr:spPr>
        <a:xfrm flipV="1">
          <a:off x="4114800" y="10377896"/>
          <a:ext cx="8382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87449</xdr:rowOff>
    </xdr:from>
    <xdr:to>
      <xdr:col>6</xdr:col>
      <xdr:colOff>0</xdr:colOff>
      <xdr:row>61</xdr:row>
      <xdr:rowOff>95250</xdr:rowOff>
    </xdr:to>
    <xdr:cxnSp macro="">
      <xdr:nvCxnSpPr>
        <xdr:cNvPr id="136" name="直線コネクタ 135"/>
        <xdr:cNvCxnSpPr/>
      </xdr:nvCxnSpPr>
      <xdr:spPr>
        <a:xfrm>
          <a:off x="3225800" y="10374449"/>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87449</xdr:rowOff>
    </xdr:from>
    <xdr:to>
      <xdr:col>4</xdr:col>
      <xdr:colOff>482600</xdr:colOff>
      <xdr:row>60</xdr:row>
      <xdr:rowOff>90896</xdr:rowOff>
    </xdr:to>
    <xdr:cxnSp macro="">
      <xdr:nvCxnSpPr>
        <xdr:cNvPr id="139" name="直線コネクタ 138"/>
        <xdr:cNvCxnSpPr/>
      </xdr:nvCxnSpPr>
      <xdr:spPr>
        <a:xfrm flipV="1">
          <a:off x="2336800" y="103744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90896</xdr:rowOff>
    </xdr:from>
    <xdr:to>
      <xdr:col>3</xdr:col>
      <xdr:colOff>279400</xdr:colOff>
      <xdr:row>62</xdr:row>
      <xdr:rowOff>20320</xdr:rowOff>
    </xdr:to>
    <xdr:cxnSp macro="">
      <xdr:nvCxnSpPr>
        <xdr:cNvPr id="142" name="直線コネクタ 141"/>
        <xdr:cNvCxnSpPr/>
      </xdr:nvCxnSpPr>
      <xdr:spPr>
        <a:xfrm flipV="1">
          <a:off x="1447800" y="10377896"/>
          <a:ext cx="889000" cy="27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40096</xdr:rowOff>
    </xdr:from>
    <xdr:to>
      <xdr:col>7</xdr:col>
      <xdr:colOff>203200</xdr:colOff>
      <xdr:row>60</xdr:row>
      <xdr:rowOff>141696</xdr:rowOff>
    </xdr:to>
    <xdr:sp macro="" textlink="">
      <xdr:nvSpPr>
        <xdr:cNvPr id="152" name="円/楕円 151"/>
        <xdr:cNvSpPr/>
      </xdr:nvSpPr>
      <xdr:spPr>
        <a:xfrm>
          <a:off x="49022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56623</xdr:rowOff>
    </xdr:from>
    <xdr:ext cx="762000" cy="259045"/>
    <xdr:sp macro="" textlink="">
      <xdr:nvSpPr>
        <xdr:cNvPr id="153" name="財政構造の弾力性該当値テキスト"/>
        <xdr:cNvSpPr txBox="1"/>
      </xdr:nvSpPr>
      <xdr:spPr>
        <a:xfrm>
          <a:off x="5041900" y="101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4" name="円/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36649</xdr:rowOff>
    </xdr:from>
    <xdr:to>
      <xdr:col>4</xdr:col>
      <xdr:colOff>533400</xdr:colOff>
      <xdr:row>60</xdr:row>
      <xdr:rowOff>138249</xdr:rowOff>
    </xdr:to>
    <xdr:sp macro="" textlink="">
      <xdr:nvSpPr>
        <xdr:cNvPr id="156" name="円/楕円 155"/>
        <xdr:cNvSpPr/>
      </xdr:nvSpPr>
      <xdr:spPr>
        <a:xfrm>
          <a:off x="3175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148426</xdr:rowOff>
    </xdr:from>
    <xdr:ext cx="762000" cy="259045"/>
    <xdr:sp macro="" textlink="">
      <xdr:nvSpPr>
        <xdr:cNvPr id="157" name="テキスト ボックス 156"/>
        <xdr:cNvSpPr txBox="1"/>
      </xdr:nvSpPr>
      <xdr:spPr>
        <a:xfrm>
          <a:off x="2844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40096</xdr:rowOff>
    </xdr:from>
    <xdr:to>
      <xdr:col>3</xdr:col>
      <xdr:colOff>330200</xdr:colOff>
      <xdr:row>60</xdr:row>
      <xdr:rowOff>141696</xdr:rowOff>
    </xdr:to>
    <xdr:sp macro="" textlink="">
      <xdr:nvSpPr>
        <xdr:cNvPr id="158" name="円/楕円 157"/>
        <xdr:cNvSpPr/>
      </xdr:nvSpPr>
      <xdr:spPr>
        <a:xfrm>
          <a:off x="2286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151873</xdr:rowOff>
    </xdr:from>
    <xdr:ext cx="762000" cy="259045"/>
    <xdr:sp macro="" textlink="">
      <xdr:nvSpPr>
        <xdr:cNvPr id="159" name="テキスト ボックス 158"/>
        <xdr:cNvSpPr txBox="1"/>
      </xdr:nvSpPr>
      <xdr:spPr>
        <a:xfrm>
          <a:off x="1955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140970</xdr:rowOff>
    </xdr:from>
    <xdr:to>
      <xdr:col>2</xdr:col>
      <xdr:colOff>127000</xdr:colOff>
      <xdr:row>62</xdr:row>
      <xdr:rowOff>71120</xdr:rowOff>
    </xdr:to>
    <xdr:sp macro="" textlink="">
      <xdr:nvSpPr>
        <xdr:cNvPr id="160" name="円/楕円 159"/>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81297</xdr:rowOff>
    </xdr:from>
    <xdr:ext cx="762000" cy="259045"/>
    <xdr:sp macro="" textlink="">
      <xdr:nvSpPr>
        <xdr:cNvPr id="161" name="テキスト ボックス 160"/>
        <xdr:cNvSpPr txBox="1"/>
      </xdr:nvSpPr>
      <xdr:spPr>
        <a:xfrm>
          <a:off x="1066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[120,766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準じた給与削減措置の実施や退職手当組合特別負担金の減等により、人件費は前年度と比較して減少した。一方、物件費は、庁舎統合に伴う電算機器の移設やネットワークの再構築などにより、前年度と比較して大幅な増加となり、その結果、人口</a:t>
          </a:r>
          <a:r>
            <a:rPr kumimoji="1" lang="en-US" altLang="ja-JP" sz="1300">
              <a:latin typeface="ＭＳ Ｐゴシック"/>
            </a:rPr>
            <a:t>1</a:t>
          </a:r>
          <a:r>
            <a:rPr kumimoji="1" lang="ja-JP" altLang="en-US" sz="1300">
              <a:latin typeface="ＭＳ Ｐゴシック"/>
            </a:rPr>
            <a:t>人当たりの決算額も増加した。</a:t>
          </a:r>
          <a:endParaRPr kumimoji="1" lang="en-US" altLang="ja-JP" sz="1300">
            <a:latin typeface="ＭＳ Ｐゴシック"/>
          </a:endParaRPr>
        </a:p>
        <a:p>
          <a:r>
            <a:rPr kumimoji="1" lang="ja-JP" altLang="en-US" sz="1300">
              <a:latin typeface="ＭＳ Ｐゴシック"/>
            </a:rPr>
            <a:t>今後も更なる経費の削減に努めるとともに、公共施設の統廃合や事務事業の廃止・見直しを進める。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7765</xdr:rowOff>
    </xdr:from>
    <xdr:to>
      <xdr:col>7</xdr:col>
      <xdr:colOff>152400</xdr:colOff>
      <xdr:row>81</xdr:row>
      <xdr:rowOff>10353</xdr:rowOff>
    </xdr:to>
    <xdr:cxnSp macro="">
      <xdr:nvCxnSpPr>
        <xdr:cNvPr id="195" name="直線コネクタ 194"/>
        <xdr:cNvCxnSpPr/>
      </xdr:nvCxnSpPr>
      <xdr:spPr>
        <a:xfrm>
          <a:off x="4114800" y="13895215"/>
          <a:ext cx="8382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166581</xdr:rowOff>
    </xdr:from>
    <xdr:ext cx="762000" cy="259045"/>
    <xdr:sp macro="" textlink="">
      <xdr:nvSpPr>
        <xdr:cNvPr id="196" name="人件費・物件費等の状況平均値テキスト"/>
        <xdr:cNvSpPr txBox="1"/>
      </xdr:nvSpPr>
      <xdr:spPr>
        <a:xfrm>
          <a:off x="5041900" y="1388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7765</xdr:rowOff>
    </xdr:from>
    <xdr:to>
      <xdr:col>6</xdr:col>
      <xdr:colOff>0</xdr:colOff>
      <xdr:row>81</xdr:row>
      <xdr:rowOff>8989</xdr:rowOff>
    </xdr:to>
    <xdr:cxnSp macro="">
      <xdr:nvCxnSpPr>
        <xdr:cNvPr id="198" name="直線コネクタ 197"/>
        <xdr:cNvCxnSpPr/>
      </xdr:nvCxnSpPr>
      <xdr:spPr>
        <a:xfrm flipV="1">
          <a:off x="3225800" y="13895215"/>
          <a:ext cx="889000" cy="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8989</xdr:rowOff>
    </xdr:from>
    <xdr:to>
      <xdr:col>4</xdr:col>
      <xdr:colOff>482600</xdr:colOff>
      <xdr:row>81</xdr:row>
      <xdr:rowOff>17867</xdr:rowOff>
    </xdr:to>
    <xdr:cxnSp macro="">
      <xdr:nvCxnSpPr>
        <xdr:cNvPr id="201" name="直線コネクタ 200"/>
        <xdr:cNvCxnSpPr/>
      </xdr:nvCxnSpPr>
      <xdr:spPr>
        <a:xfrm flipV="1">
          <a:off x="2336800" y="13896439"/>
          <a:ext cx="889000" cy="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17867</xdr:rowOff>
    </xdr:from>
    <xdr:to>
      <xdr:col>3</xdr:col>
      <xdr:colOff>279400</xdr:colOff>
      <xdr:row>81</xdr:row>
      <xdr:rowOff>21968</xdr:rowOff>
    </xdr:to>
    <xdr:cxnSp macro="">
      <xdr:nvCxnSpPr>
        <xdr:cNvPr id="204" name="直線コネクタ 203"/>
        <xdr:cNvCxnSpPr/>
      </xdr:nvCxnSpPr>
      <xdr:spPr>
        <a:xfrm flipV="1">
          <a:off x="1447800" y="13905317"/>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131003</xdr:rowOff>
    </xdr:from>
    <xdr:to>
      <xdr:col>7</xdr:col>
      <xdr:colOff>203200</xdr:colOff>
      <xdr:row>81</xdr:row>
      <xdr:rowOff>61153</xdr:rowOff>
    </xdr:to>
    <xdr:sp macro="" textlink="">
      <xdr:nvSpPr>
        <xdr:cNvPr id="214" name="円/楕円 213"/>
        <xdr:cNvSpPr/>
      </xdr:nvSpPr>
      <xdr:spPr>
        <a:xfrm>
          <a:off x="4902200" y="138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52280</xdr:rowOff>
    </xdr:from>
    <xdr:ext cx="762000" cy="259045"/>
    <xdr:sp macro="" textlink="">
      <xdr:nvSpPr>
        <xdr:cNvPr id="215" name="人件費・物件費等の状況該当値テキスト"/>
        <xdr:cNvSpPr txBox="1"/>
      </xdr:nvSpPr>
      <xdr:spPr>
        <a:xfrm>
          <a:off x="5041900" y="137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120,766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128415</xdr:rowOff>
    </xdr:from>
    <xdr:to>
      <xdr:col>6</xdr:col>
      <xdr:colOff>50800</xdr:colOff>
      <xdr:row>81</xdr:row>
      <xdr:rowOff>58565</xdr:rowOff>
    </xdr:to>
    <xdr:sp macro="" textlink="">
      <xdr:nvSpPr>
        <xdr:cNvPr id="216" name="円/楕円 215"/>
        <xdr:cNvSpPr/>
      </xdr:nvSpPr>
      <xdr:spPr>
        <a:xfrm>
          <a:off x="4064000" y="138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68742</xdr:rowOff>
    </xdr:from>
    <xdr:ext cx="736600" cy="259045"/>
    <xdr:sp macro="" textlink="">
      <xdr:nvSpPr>
        <xdr:cNvPr id="217" name="テキスト ボックス 216"/>
        <xdr:cNvSpPr txBox="1"/>
      </xdr:nvSpPr>
      <xdr:spPr>
        <a:xfrm>
          <a:off x="3733800" y="1361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117,549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129639</xdr:rowOff>
    </xdr:from>
    <xdr:to>
      <xdr:col>4</xdr:col>
      <xdr:colOff>533400</xdr:colOff>
      <xdr:row>81</xdr:row>
      <xdr:rowOff>59789</xdr:rowOff>
    </xdr:to>
    <xdr:sp macro="" textlink="">
      <xdr:nvSpPr>
        <xdr:cNvPr id="218" name="円/楕円 217"/>
        <xdr:cNvSpPr/>
      </xdr:nvSpPr>
      <xdr:spPr>
        <a:xfrm>
          <a:off x="3175000" y="1384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69966</xdr:rowOff>
    </xdr:from>
    <xdr:ext cx="762000" cy="259045"/>
    <xdr:sp macro="" textlink="">
      <xdr:nvSpPr>
        <xdr:cNvPr id="219" name="テキスト ボックス 218"/>
        <xdr:cNvSpPr txBox="1"/>
      </xdr:nvSpPr>
      <xdr:spPr>
        <a:xfrm>
          <a:off x="2844800" y="1361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119,070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138517</xdr:rowOff>
    </xdr:from>
    <xdr:to>
      <xdr:col>3</xdr:col>
      <xdr:colOff>330200</xdr:colOff>
      <xdr:row>81</xdr:row>
      <xdr:rowOff>68667</xdr:rowOff>
    </xdr:to>
    <xdr:sp macro="" textlink="">
      <xdr:nvSpPr>
        <xdr:cNvPr id="220" name="円/楕円 219"/>
        <xdr:cNvSpPr/>
      </xdr:nvSpPr>
      <xdr:spPr>
        <a:xfrm>
          <a:off x="2286000" y="1385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78844</xdr:rowOff>
    </xdr:from>
    <xdr:ext cx="762000" cy="259045"/>
    <xdr:sp macro="" textlink="">
      <xdr:nvSpPr>
        <xdr:cNvPr id="221" name="テキスト ボックス 220"/>
        <xdr:cNvSpPr txBox="1"/>
      </xdr:nvSpPr>
      <xdr:spPr>
        <a:xfrm>
          <a:off x="1955800" y="1362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130,109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142618</xdr:rowOff>
    </xdr:from>
    <xdr:to>
      <xdr:col>2</xdr:col>
      <xdr:colOff>127000</xdr:colOff>
      <xdr:row>81</xdr:row>
      <xdr:rowOff>72768</xdr:rowOff>
    </xdr:to>
    <xdr:sp macro="" textlink="">
      <xdr:nvSpPr>
        <xdr:cNvPr id="222" name="円/楕円 221"/>
        <xdr:cNvSpPr/>
      </xdr:nvSpPr>
      <xdr:spPr>
        <a:xfrm>
          <a:off x="1397000" y="138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82945</xdr:rowOff>
    </xdr:from>
    <xdr:ext cx="762000" cy="259045"/>
    <xdr:sp macro="" textlink="">
      <xdr:nvSpPr>
        <xdr:cNvPr id="223" name="テキスト ボックス 222"/>
        <xdr:cNvSpPr txBox="1"/>
      </xdr:nvSpPr>
      <xdr:spPr>
        <a:xfrm>
          <a:off x="1066800" y="1362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135,207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国に準じた給与削減措置の実施により、ラスパイレス指数は</a:t>
          </a:r>
          <a:r>
            <a:rPr kumimoji="1" lang="en-US" altLang="ja-JP" sz="1300">
              <a:latin typeface="ＭＳ Ｐゴシック"/>
            </a:rPr>
            <a:t>100</a:t>
          </a:r>
          <a:r>
            <a:rPr kumimoji="1" lang="ja-JP" altLang="en-US" sz="1300">
              <a:latin typeface="ＭＳ Ｐゴシック"/>
            </a:rPr>
            <a:t>を下回り、適正な水準にあると判断する。</a:t>
          </a:r>
          <a:endParaRPr kumimoji="1" lang="en-US" altLang="ja-JP" sz="1300">
            <a:latin typeface="ＭＳ Ｐゴシック"/>
          </a:endParaRPr>
        </a:p>
        <a:p>
          <a:r>
            <a:rPr kumimoji="1" lang="ja-JP" altLang="en-US" sz="1300">
              <a:latin typeface="ＭＳ Ｐゴシック"/>
            </a:rPr>
            <a:t>今後とも、国、県に準じた縮減を行うなど、より一層の給与の適正化に努める。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26670</xdr:rowOff>
    </xdr:from>
    <xdr:to>
      <xdr:col>24</xdr:col>
      <xdr:colOff>558800</xdr:colOff>
      <xdr:row>88</xdr:row>
      <xdr:rowOff>160866</xdr:rowOff>
    </xdr:to>
    <xdr:cxnSp macro="">
      <xdr:nvCxnSpPr>
        <xdr:cNvPr id="257" name="直線コネクタ 256"/>
        <xdr:cNvCxnSpPr/>
      </xdr:nvCxnSpPr>
      <xdr:spPr>
        <a:xfrm flipV="1">
          <a:off x="16179800" y="14942820"/>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13546</xdr:rowOff>
    </xdr:to>
    <xdr:cxnSp macro="">
      <xdr:nvCxnSpPr>
        <xdr:cNvPr id="260" name="直線コネクタ 259"/>
        <xdr:cNvCxnSpPr/>
      </xdr:nvCxnSpPr>
      <xdr:spPr>
        <a:xfrm flipV="1">
          <a:off x="15290800" y="1524846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10584</xdr:rowOff>
    </xdr:from>
    <xdr:to>
      <xdr:col>22</xdr:col>
      <xdr:colOff>203200</xdr:colOff>
      <xdr:row>89</xdr:row>
      <xdr:rowOff>13546</xdr:rowOff>
    </xdr:to>
    <xdr:cxnSp macro="">
      <xdr:nvCxnSpPr>
        <xdr:cNvPr id="263" name="直線コネクタ 262"/>
        <xdr:cNvCxnSpPr/>
      </xdr:nvCxnSpPr>
      <xdr:spPr>
        <a:xfrm>
          <a:off x="14401800" y="14926734"/>
          <a:ext cx="889000" cy="3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10584</xdr:rowOff>
    </xdr:from>
    <xdr:to>
      <xdr:col>21</xdr:col>
      <xdr:colOff>0</xdr:colOff>
      <xdr:row>87</xdr:row>
      <xdr:rowOff>22648</xdr:rowOff>
    </xdr:to>
    <xdr:cxnSp macro="">
      <xdr:nvCxnSpPr>
        <xdr:cNvPr id="266" name="直線コネクタ 265"/>
        <xdr:cNvCxnSpPr/>
      </xdr:nvCxnSpPr>
      <xdr:spPr>
        <a:xfrm flipV="1">
          <a:off x="13512800" y="1492673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147320</xdr:rowOff>
    </xdr:from>
    <xdr:to>
      <xdr:col>24</xdr:col>
      <xdr:colOff>609600</xdr:colOff>
      <xdr:row>87</xdr:row>
      <xdr:rowOff>77470</xdr:rowOff>
    </xdr:to>
    <xdr:sp macro="" textlink="">
      <xdr:nvSpPr>
        <xdr:cNvPr id="276" name="円/楕円 275"/>
        <xdr:cNvSpPr/>
      </xdr:nvSpPr>
      <xdr:spPr>
        <a:xfrm>
          <a:off x="169672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119397</xdr:rowOff>
    </xdr:from>
    <xdr:ext cx="762000" cy="259045"/>
    <xdr:sp macro="" textlink="">
      <xdr:nvSpPr>
        <xdr:cNvPr id="277" name="給与水準   （国との比較）該当値テキスト"/>
        <xdr:cNvSpPr txBox="1"/>
      </xdr:nvSpPr>
      <xdr:spPr>
        <a:xfrm>
          <a:off x="17106900" y="148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110066</xdr:rowOff>
    </xdr:from>
    <xdr:to>
      <xdr:col>23</xdr:col>
      <xdr:colOff>457200</xdr:colOff>
      <xdr:row>89</xdr:row>
      <xdr:rowOff>40216</xdr:rowOff>
    </xdr:to>
    <xdr:sp macro="" textlink="">
      <xdr:nvSpPr>
        <xdr:cNvPr id="278" name="円/楕円 277"/>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24993</xdr:rowOff>
    </xdr:from>
    <xdr:ext cx="736600" cy="259045"/>
    <xdr:sp macro="" textlink="">
      <xdr:nvSpPr>
        <xdr:cNvPr id="279" name="テキスト ボックス 278"/>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134196</xdr:rowOff>
    </xdr:from>
    <xdr:to>
      <xdr:col>22</xdr:col>
      <xdr:colOff>254000</xdr:colOff>
      <xdr:row>89</xdr:row>
      <xdr:rowOff>64346</xdr:rowOff>
    </xdr:to>
    <xdr:sp macro="" textlink="">
      <xdr:nvSpPr>
        <xdr:cNvPr id="280" name="円/楕円 279"/>
        <xdr:cNvSpPr/>
      </xdr:nvSpPr>
      <xdr:spPr>
        <a:xfrm>
          <a:off x="15240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49123</xdr:rowOff>
    </xdr:from>
    <xdr:ext cx="762000" cy="259045"/>
    <xdr:sp macro="" textlink="">
      <xdr:nvSpPr>
        <xdr:cNvPr id="281" name="テキスト ボックス 280"/>
        <xdr:cNvSpPr txBox="1"/>
      </xdr:nvSpPr>
      <xdr:spPr>
        <a:xfrm>
          <a:off x="14909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2" name="円/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46161</xdr:rowOff>
    </xdr:from>
    <xdr:ext cx="762000" cy="259045"/>
    <xdr:sp macro="" textlink="">
      <xdr:nvSpPr>
        <xdr:cNvPr id="283" name="テキスト ボックス 282"/>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143298</xdr:rowOff>
    </xdr:from>
    <xdr:to>
      <xdr:col>19</xdr:col>
      <xdr:colOff>533400</xdr:colOff>
      <xdr:row>87</xdr:row>
      <xdr:rowOff>73448</xdr:rowOff>
    </xdr:to>
    <xdr:sp macro="" textlink="">
      <xdr:nvSpPr>
        <xdr:cNvPr id="284" name="円/楕円 283"/>
        <xdr:cNvSpPr/>
      </xdr:nvSpPr>
      <xdr:spPr>
        <a:xfrm>
          <a:off x="13462000" y="148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58225</xdr:rowOff>
    </xdr:from>
    <xdr:ext cx="762000" cy="259045"/>
    <xdr:sp macro="" textlink="">
      <xdr:nvSpPr>
        <xdr:cNvPr id="285" name="テキスト ボックス 284"/>
        <xdr:cNvSpPr txBox="1"/>
      </xdr:nvSpPr>
      <xdr:spPr>
        <a:xfrm>
          <a:off x="13131800" y="1497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合併以降、勧奨退職や退職者の不補充、消防業務の広域化などの取り組みにより、職員数は大幅に減少し、人口千人当たりの職員数は類似団体平均を大きく下回っている。</a:t>
          </a:r>
          <a:endParaRPr kumimoji="1" lang="en-US" altLang="ja-JP" sz="1300">
            <a:latin typeface="ＭＳ Ｐゴシック"/>
          </a:endParaRPr>
        </a:p>
        <a:p>
          <a:r>
            <a:rPr kumimoji="1" lang="ja-JP" altLang="en-US" sz="1300">
              <a:latin typeface="ＭＳ Ｐゴシック"/>
            </a:rPr>
            <a:t>今後も引き続き定員適正化計画に基づいた取り組みを進める。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41487</xdr:rowOff>
    </xdr:from>
    <xdr:to>
      <xdr:col>24</xdr:col>
      <xdr:colOff>558800</xdr:colOff>
      <xdr:row>60</xdr:row>
      <xdr:rowOff>50679</xdr:rowOff>
    </xdr:to>
    <xdr:cxnSp macro="">
      <xdr:nvCxnSpPr>
        <xdr:cNvPr id="322" name="直線コネクタ 321"/>
        <xdr:cNvCxnSpPr/>
      </xdr:nvCxnSpPr>
      <xdr:spPr>
        <a:xfrm>
          <a:off x="16179800" y="10328487"/>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41487</xdr:rowOff>
    </xdr:from>
    <xdr:to>
      <xdr:col>23</xdr:col>
      <xdr:colOff>406400</xdr:colOff>
      <xdr:row>60</xdr:row>
      <xdr:rowOff>72511</xdr:rowOff>
    </xdr:to>
    <xdr:cxnSp macro="">
      <xdr:nvCxnSpPr>
        <xdr:cNvPr id="325" name="直線コネクタ 324"/>
        <xdr:cNvCxnSpPr/>
      </xdr:nvCxnSpPr>
      <xdr:spPr>
        <a:xfrm flipV="1">
          <a:off x="15290800" y="1032848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71362</xdr:rowOff>
    </xdr:from>
    <xdr:to>
      <xdr:col>22</xdr:col>
      <xdr:colOff>203200</xdr:colOff>
      <xdr:row>60</xdr:row>
      <xdr:rowOff>72511</xdr:rowOff>
    </xdr:to>
    <xdr:cxnSp macro="">
      <xdr:nvCxnSpPr>
        <xdr:cNvPr id="328" name="直線コネクタ 327"/>
        <xdr:cNvCxnSpPr/>
      </xdr:nvCxnSpPr>
      <xdr:spPr>
        <a:xfrm>
          <a:off x="14401800" y="1035836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71362</xdr:rowOff>
    </xdr:from>
    <xdr:to>
      <xdr:col>21</xdr:col>
      <xdr:colOff>0</xdr:colOff>
      <xdr:row>61</xdr:row>
      <xdr:rowOff>80312</xdr:rowOff>
    </xdr:to>
    <xdr:cxnSp macro="">
      <xdr:nvCxnSpPr>
        <xdr:cNvPr id="331" name="直線コネクタ 330"/>
        <xdr:cNvCxnSpPr/>
      </xdr:nvCxnSpPr>
      <xdr:spPr>
        <a:xfrm flipV="1">
          <a:off x="13512800" y="10358362"/>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171329</xdr:rowOff>
    </xdr:from>
    <xdr:to>
      <xdr:col>24</xdr:col>
      <xdr:colOff>609600</xdr:colOff>
      <xdr:row>60</xdr:row>
      <xdr:rowOff>101479</xdr:rowOff>
    </xdr:to>
    <xdr:sp macro="" textlink="">
      <xdr:nvSpPr>
        <xdr:cNvPr id="341" name="円/楕円 340"/>
        <xdr:cNvSpPr/>
      </xdr:nvSpPr>
      <xdr:spPr>
        <a:xfrm>
          <a:off x="169672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16406</xdr:rowOff>
    </xdr:from>
    <xdr:ext cx="762000" cy="259045"/>
    <xdr:sp macro="" textlink="">
      <xdr:nvSpPr>
        <xdr:cNvPr id="342" name="定員管理の状況該当値テキスト"/>
        <xdr:cNvSpPr txBox="1"/>
      </xdr:nvSpPr>
      <xdr:spPr>
        <a:xfrm>
          <a:off x="17106900" y="1013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162137</xdr:rowOff>
    </xdr:from>
    <xdr:to>
      <xdr:col>23</xdr:col>
      <xdr:colOff>457200</xdr:colOff>
      <xdr:row>60</xdr:row>
      <xdr:rowOff>92287</xdr:rowOff>
    </xdr:to>
    <xdr:sp macro="" textlink="">
      <xdr:nvSpPr>
        <xdr:cNvPr id="343" name="円/楕円 342"/>
        <xdr:cNvSpPr/>
      </xdr:nvSpPr>
      <xdr:spPr>
        <a:xfrm>
          <a:off x="16129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102464</xdr:rowOff>
    </xdr:from>
    <xdr:ext cx="736600" cy="259045"/>
    <xdr:sp macro="" textlink="">
      <xdr:nvSpPr>
        <xdr:cNvPr id="344" name="テキスト ボックス 343"/>
        <xdr:cNvSpPr txBox="1"/>
      </xdr:nvSpPr>
      <xdr:spPr>
        <a:xfrm>
          <a:off x="15798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21711</xdr:rowOff>
    </xdr:from>
    <xdr:to>
      <xdr:col>22</xdr:col>
      <xdr:colOff>254000</xdr:colOff>
      <xdr:row>60</xdr:row>
      <xdr:rowOff>123311</xdr:rowOff>
    </xdr:to>
    <xdr:sp macro="" textlink="">
      <xdr:nvSpPr>
        <xdr:cNvPr id="345" name="円/楕円 344"/>
        <xdr:cNvSpPr/>
      </xdr:nvSpPr>
      <xdr:spPr>
        <a:xfrm>
          <a:off x="15240000" y="1030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133488</xdr:rowOff>
    </xdr:from>
    <xdr:ext cx="762000" cy="259045"/>
    <xdr:sp macro="" textlink="">
      <xdr:nvSpPr>
        <xdr:cNvPr id="346" name="テキスト ボックス 345"/>
        <xdr:cNvSpPr txBox="1"/>
      </xdr:nvSpPr>
      <xdr:spPr>
        <a:xfrm>
          <a:off x="14909800" y="1007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20562</xdr:rowOff>
    </xdr:from>
    <xdr:to>
      <xdr:col>21</xdr:col>
      <xdr:colOff>50800</xdr:colOff>
      <xdr:row>60</xdr:row>
      <xdr:rowOff>122162</xdr:rowOff>
    </xdr:to>
    <xdr:sp macro="" textlink="">
      <xdr:nvSpPr>
        <xdr:cNvPr id="347" name="円/楕円 346"/>
        <xdr:cNvSpPr/>
      </xdr:nvSpPr>
      <xdr:spPr>
        <a:xfrm>
          <a:off x="14351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132339</xdr:rowOff>
    </xdr:from>
    <xdr:ext cx="762000" cy="259045"/>
    <xdr:sp macro="" textlink="">
      <xdr:nvSpPr>
        <xdr:cNvPr id="348" name="テキスト ボックス 347"/>
        <xdr:cNvSpPr txBox="1"/>
      </xdr:nvSpPr>
      <xdr:spPr>
        <a:xfrm>
          <a:off x="14020800" y="1007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29512</xdr:rowOff>
    </xdr:from>
    <xdr:to>
      <xdr:col>19</xdr:col>
      <xdr:colOff>533400</xdr:colOff>
      <xdr:row>61</xdr:row>
      <xdr:rowOff>131112</xdr:rowOff>
    </xdr:to>
    <xdr:sp macro="" textlink="">
      <xdr:nvSpPr>
        <xdr:cNvPr id="349" name="円/楕円 348"/>
        <xdr:cNvSpPr/>
      </xdr:nvSpPr>
      <xdr:spPr>
        <a:xfrm>
          <a:off x="13462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141289</xdr:rowOff>
    </xdr:from>
    <xdr:ext cx="762000" cy="259045"/>
    <xdr:sp macro="" textlink="">
      <xdr:nvSpPr>
        <xdr:cNvPr id="350" name="テキスト ボックス 349"/>
        <xdr:cNvSpPr txBox="1"/>
      </xdr:nvSpPr>
      <xdr:spPr>
        <a:xfrm>
          <a:off x="13131800" y="10256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19</a:t>
          </a:r>
          <a:r>
            <a:rPr lang="ja-JP" altLang="ja-JP" sz="1300" b="0" i="0" baseline="0">
              <a:solidFill>
                <a:schemeClr val="dk1"/>
              </a:solidFill>
              <a:effectLst/>
              <a:latin typeface="+mn-lt"/>
              <a:ea typeface="+mn-ea"/>
              <a:cs typeface="+mn-cs"/>
            </a:rPr>
            <a:t>年度以降に実施した繰上償還の効果により、元利償還金や公営企業債の元利償還金に対する繰入金は減少傾向にあり、それに伴い、実質公債費比率の分子も減少傾向にある。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その結果、実質公債費比率（３か年平均）は前年度に比べ２．２％低下し、前年度に引き続き類似団体平均を下回った。</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今後についても、引き続き起債発行の抑制に努め、比率の更なる改善を図る。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86360</xdr:rowOff>
    </xdr:from>
    <xdr:to>
      <xdr:col>24</xdr:col>
      <xdr:colOff>558800</xdr:colOff>
      <xdr:row>37</xdr:row>
      <xdr:rowOff>162197</xdr:rowOff>
    </xdr:to>
    <xdr:cxnSp macro="">
      <xdr:nvCxnSpPr>
        <xdr:cNvPr id="386" name="直線コネクタ 385"/>
        <xdr:cNvCxnSpPr/>
      </xdr:nvCxnSpPr>
      <xdr:spPr>
        <a:xfrm flipV="1">
          <a:off x="16179800" y="6430010"/>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162197</xdr:rowOff>
    </xdr:from>
    <xdr:to>
      <xdr:col>23</xdr:col>
      <xdr:colOff>406400</xdr:colOff>
      <xdr:row>38</xdr:row>
      <xdr:rowOff>107950</xdr:rowOff>
    </xdr:to>
    <xdr:cxnSp macro="">
      <xdr:nvCxnSpPr>
        <xdr:cNvPr id="389" name="直線コネクタ 388"/>
        <xdr:cNvCxnSpPr/>
      </xdr:nvCxnSpPr>
      <xdr:spPr>
        <a:xfrm flipV="1">
          <a:off x="15290800" y="650584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39</xdr:row>
      <xdr:rowOff>12337</xdr:rowOff>
    </xdr:to>
    <xdr:cxnSp macro="">
      <xdr:nvCxnSpPr>
        <xdr:cNvPr id="392" name="直線コネクタ 391"/>
        <xdr:cNvCxnSpPr/>
      </xdr:nvCxnSpPr>
      <xdr:spPr>
        <a:xfrm flipV="1">
          <a:off x="14401800" y="6623050"/>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12337</xdr:rowOff>
    </xdr:from>
    <xdr:to>
      <xdr:col>21</xdr:col>
      <xdr:colOff>0</xdr:colOff>
      <xdr:row>39</xdr:row>
      <xdr:rowOff>98516</xdr:rowOff>
    </xdr:to>
    <xdr:cxnSp macro="">
      <xdr:nvCxnSpPr>
        <xdr:cNvPr id="395" name="直線コネクタ 394"/>
        <xdr:cNvCxnSpPr/>
      </xdr:nvCxnSpPr>
      <xdr:spPr>
        <a:xfrm flipV="1">
          <a:off x="13512800" y="669888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35560</xdr:rowOff>
    </xdr:from>
    <xdr:to>
      <xdr:col>24</xdr:col>
      <xdr:colOff>609600</xdr:colOff>
      <xdr:row>37</xdr:row>
      <xdr:rowOff>137160</xdr:rowOff>
    </xdr:to>
    <xdr:sp macro="" textlink="">
      <xdr:nvSpPr>
        <xdr:cNvPr id="405" name="円/楕円 404"/>
        <xdr:cNvSpPr/>
      </xdr:nvSpPr>
      <xdr:spPr>
        <a:xfrm>
          <a:off x="169672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52087</xdr:rowOff>
    </xdr:from>
    <xdr:ext cx="762000" cy="259045"/>
    <xdr:sp macro="" textlink="">
      <xdr:nvSpPr>
        <xdr:cNvPr id="406" name="公債費負担の状況該当値テキスト"/>
        <xdr:cNvSpPr txBox="1"/>
      </xdr:nvSpPr>
      <xdr:spPr>
        <a:xfrm>
          <a:off x="171069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111397</xdr:rowOff>
    </xdr:from>
    <xdr:to>
      <xdr:col>23</xdr:col>
      <xdr:colOff>457200</xdr:colOff>
      <xdr:row>38</xdr:row>
      <xdr:rowOff>41547</xdr:rowOff>
    </xdr:to>
    <xdr:sp macro="" textlink="">
      <xdr:nvSpPr>
        <xdr:cNvPr id="407" name="円/楕円 406"/>
        <xdr:cNvSpPr/>
      </xdr:nvSpPr>
      <xdr:spPr>
        <a:xfrm>
          <a:off x="16129000" y="64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51724</xdr:rowOff>
    </xdr:from>
    <xdr:ext cx="736600" cy="259045"/>
    <xdr:sp macro="" textlink="">
      <xdr:nvSpPr>
        <xdr:cNvPr id="408" name="テキスト ボックス 407"/>
        <xdr:cNvSpPr txBox="1"/>
      </xdr:nvSpPr>
      <xdr:spPr>
        <a:xfrm>
          <a:off x="15798800" y="6223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409" name="円/楕円 408"/>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143527</xdr:rowOff>
    </xdr:from>
    <xdr:ext cx="762000" cy="259045"/>
    <xdr:sp macro="" textlink="">
      <xdr:nvSpPr>
        <xdr:cNvPr id="410" name="テキスト ボックス 409"/>
        <xdr:cNvSpPr txBox="1"/>
      </xdr:nvSpPr>
      <xdr:spPr>
        <a:xfrm>
          <a:off x="149098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132987</xdr:rowOff>
    </xdr:from>
    <xdr:to>
      <xdr:col>21</xdr:col>
      <xdr:colOff>50800</xdr:colOff>
      <xdr:row>39</xdr:row>
      <xdr:rowOff>63137</xdr:rowOff>
    </xdr:to>
    <xdr:sp macro="" textlink="">
      <xdr:nvSpPr>
        <xdr:cNvPr id="411" name="円/楕円 410"/>
        <xdr:cNvSpPr/>
      </xdr:nvSpPr>
      <xdr:spPr>
        <a:xfrm>
          <a:off x="14351000" y="664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47914</xdr:rowOff>
    </xdr:from>
    <xdr:ext cx="762000" cy="259045"/>
    <xdr:sp macro="" textlink="">
      <xdr:nvSpPr>
        <xdr:cNvPr id="412" name="テキスト ボックス 411"/>
        <xdr:cNvSpPr txBox="1"/>
      </xdr:nvSpPr>
      <xdr:spPr>
        <a:xfrm>
          <a:off x="14020800" y="67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47716</xdr:rowOff>
    </xdr:from>
    <xdr:to>
      <xdr:col>19</xdr:col>
      <xdr:colOff>533400</xdr:colOff>
      <xdr:row>39</xdr:row>
      <xdr:rowOff>149316</xdr:rowOff>
    </xdr:to>
    <xdr:sp macro="" textlink="">
      <xdr:nvSpPr>
        <xdr:cNvPr id="413" name="円/楕円 412"/>
        <xdr:cNvSpPr/>
      </xdr:nvSpPr>
      <xdr:spPr>
        <a:xfrm>
          <a:off x="13462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134093</xdr:rowOff>
    </xdr:from>
    <xdr:ext cx="762000" cy="259045"/>
    <xdr:sp macro="" textlink="">
      <xdr:nvSpPr>
        <xdr:cNvPr id="414" name="テキスト ボックス 413"/>
        <xdr:cNvSpPr txBox="1"/>
      </xdr:nvSpPr>
      <xdr:spPr>
        <a:xfrm>
          <a:off x="13131800" y="682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公営企業債等繰入見込額</a:t>
          </a:r>
          <a:r>
            <a:rPr kumimoji="1" lang="ja-JP" altLang="en-US" sz="1300">
              <a:solidFill>
                <a:schemeClr val="dk1"/>
              </a:solidFill>
              <a:effectLst/>
              <a:latin typeface="+mn-lt"/>
              <a:ea typeface="+mn-ea"/>
              <a:cs typeface="+mn-cs"/>
            </a:rPr>
            <a:t>の大幅な</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充当可能基金</a:t>
          </a:r>
          <a:r>
            <a:rPr kumimoji="1" lang="ja-JP" altLang="en-US" sz="1300">
              <a:solidFill>
                <a:schemeClr val="dk1"/>
              </a:solidFill>
              <a:effectLst/>
              <a:latin typeface="+mn-lt"/>
              <a:ea typeface="+mn-ea"/>
              <a:cs typeface="+mn-cs"/>
            </a:rPr>
            <a:t>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などにより、将来負担比率は３年連続で「－」（比率なし）となった。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今後も計画的な財政運営を進め、将来負担額の縮減に努める。</a:t>
          </a:r>
          <a:endParaRPr kumimoji="1" lang="en-US" altLang="ja-JP" sz="1300">
            <a:solidFill>
              <a:schemeClr val="dk1"/>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12594</xdr:rowOff>
    </xdr:from>
    <xdr:to>
      <xdr:col>21</xdr:col>
      <xdr:colOff>0</xdr:colOff>
      <xdr:row>14</xdr:row>
      <xdr:rowOff>100267</xdr:rowOff>
    </xdr:to>
    <xdr:cxnSp macro="">
      <xdr:nvCxnSpPr>
        <xdr:cNvPr id="448" name="直線コネクタ 447"/>
        <xdr:cNvCxnSpPr/>
      </xdr:nvCxnSpPr>
      <xdr:spPr>
        <a:xfrm flipV="1">
          <a:off x="13512800" y="2412894"/>
          <a:ext cx="889000" cy="8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1" name="フローチャート : 判断 450"/>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2" name="テキスト ボックス 451"/>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97123</xdr:rowOff>
    </xdr:from>
    <xdr:to>
      <xdr:col>22</xdr:col>
      <xdr:colOff>254000</xdr:colOff>
      <xdr:row>15</xdr:row>
      <xdr:rowOff>27273</xdr:rowOff>
    </xdr:to>
    <xdr:sp macro="" textlink="">
      <xdr:nvSpPr>
        <xdr:cNvPr id="453" name="フローチャート : 判断 452"/>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37450</xdr:rowOff>
    </xdr:from>
    <xdr:ext cx="762000" cy="259045"/>
    <xdr:sp macro="" textlink="">
      <xdr:nvSpPr>
        <xdr:cNvPr id="454" name="テキスト ボックス 453"/>
        <xdr:cNvSpPr txBox="1"/>
      </xdr:nvSpPr>
      <xdr:spPr>
        <a:xfrm>
          <a:off x="14909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123063</xdr:rowOff>
    </xdr:from>
    <xdr:to>
      <xdr:col>21</xdr:col>
      <xdr:colOff>50800</xdr:colOff>
      <xdr:row>15</xdr:row>
      <xdr:rowOff>53213</xdr:rowOff>
    </xdr:to>
    <xdr:sp macro="" textlink="">
      <xdr:nvSpPr>
        <xdr:cNvPr id="455" name="フローチャート : 判断 454"/>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6" name="テキスト ボックス 455"/>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57" name="フローチャート : 判断 456"/>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58" name="テキスト ボックス 457"/>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20</xdr:col>
      <xdr:colOff>635000</xdr:colOff>
      <xdr:row>13</xdr:row>
      <xdr:rowOff>133244</xdr:rowOff>
    </xdr:from>
    <xdr:to>
      <xdr:col>21</xdr:col>
      <xdr:colOff>50800</xdr:colOff>
      <xdr:row>14</xdr:row>
      <xdr:rowOff>63394</xdr:rowOff>
    </xdr:to>
    <xdr:sp macro="" textlink="">
      <xdr:nvSpPr>
        <xdr:cNvPr id="464" name="円/楕円 463"/>
        <xdr:cNvSpPr/>
      </xdr:nvSpPr>
      <xdr:spPr>
        <a:xfrm>
          <a:off x="14351000" y="236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73571</xdr:rowOff>
    </xdr:from>
    <xdr:ext cx="762000" cy="259045"/>
    <xdr:sp macro="" textlink="">
      <xdr:nvSpPr>
        <xdr:cNvPr id="465" name="テキスト ボックス 464"/>
        <xdr:cNvSpPr txBox="1"/>
      </xdr:nvSpPr>
      <xdr:spPr>
        <a:xfrm>
          <a:off x="14020800" y="213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49467</xdr:rowOff>
    </xdr:from>
    <xdr:to>
      <xdr:col>19</xdr:col>
      <xdr:colOff>533400</xdr:colOff>
      <xdr:row>14</xdr:row>
      <xdr:rowOff>151067</xdr:rowOff>
    </xdr:to>
    <xdr:sp macro="" textlink="">
      <xdr:nvSpPr>
        <xdr:cNvPr id="466" name="円/楕円 465"/>
        <xdr:cNvSpPr/>
      </xdr:nvSpPr>
      <xdr:spPr>
        <a:xfrm>
          <a:off x="13462000" y="24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161244</xdr:rowOff>
    </xdr:from>
    <xdr:ext cx="762000" cy="259045"/>
    <xdr:sp macro="" textlink="">
      <xdr:nvSpPr>
        <xdr:cNvPr id="467" name="テキスト ボックス 466"/>
        <xdr:cNvSpPr txBox="1"/>
      </xdr:nvSpPr>
      <xdr:spPr>
        <a:xfrm>
          <a:off x="13131800" y="221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兵庫県加東市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40,059
39,542
157.49
20,301,499
19,478,809
783,273
11,831,270
18,909,108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国に準じた給与削減措置の実施</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退職手当組合特別負担金の減等により、人件費は前年度と比較して減少した。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また、合併以降、</a:t>
          </a:r>
          <a:r>
            <a:rPr kumimoji="1" lang="ja-JP" altLang="ja-JP" sz="1300">
              <a:solidFill>
                <a:schemeClr val="dk1"/>
              </a:solidFill>
              <a:effectLst/>
              <a:latin typeface="+mn-lt"/>
              <a:ea typeface="+mn-ea"/>
              <a:cs typeface="+mn-cs"/>
            </a:rPr>
            <a:t>勧奨退職や退職者の不補充、消防業務の広域化など</a:t>
          </a:r>
          <a:r>
            <a:rPr kumimoji="1" lang="ja-JP" altLang="en-US" sz="1300">
              <a:solidFill>
                <a:schemeClr val="dk1"/>
              </a:solidFill>
              <a:effectLst/>
              <a:latin typeface="+mn-lt"/>
              <a:ea typeface="+mn-ea"/>
              <a:cs typeface="+mn-cs"/>
            </a:rPr>
            <a:t>の定員削減に積極的に</a:t>
          </a:r>
          <a:r>
            <a:rPr kumimoji="1" lang="ja-JP" altLang="ja-JP" sz="1300">
              <a:solidFill>
                <a:schemeClr val="dk1"/>
              </a:solidFill>
              <a:effectLst/>
              <a:latin typeface="+mn-lt"/>
              <a:ea typeface="+mn-ea"/>
              <a:cs typeface="+mn-cs"/>
            </a:rPr>
            <a:t>取り組</a:t>
          </a:r>
          <a:r>
            <a:rPr kumimoji="1" lang="ja-JP" altLang="en-US" sz="1300">
              <a:solidFill>
                <a:schemeClr val="dk1"/>
              </a:solidFill>
              <a:effectLst/>
              <a:latin typeface="+mn-lt"/>
              <a:ea typeface="+mn-ea"/>
              <a:cs typeface="+mn-cs"/>
            </a:rPr>
            <a:t>んできた結果</a:t>
          </a:r>
          <a:r>
            <a:rPr kumimoji="1" lang="ja-JP" altLang="ja-JP" sz="1300">
              <a:solidFill>
                <a:schemeClr val="dk1"/>
              </a:solidFill>
              <a:effectLst/>
              <a:latin typeface="+mn-lt"/>
              <a:ea typeface="+mn-ea"/>
              <a:cs typeface="+mn-cs"/>
            </a:rPr>
            <a:t>、職員数は大幅に減少し</a:t>
          </a:r>
          <a:r>
            <a:rPr kumimoji="1" lang="ja-JP" altLang="en-US" sz="1300">
              <a:solidFill>
                <a:schemeClr val="dk1"/>
              </a:solidFill>
              <a:effectLst/>
              <a:latin typeface="+mn-lt"/>
              <a:ea typeface="+mn-ea"/>
              <a:cs typeface="+mn-cs"/>
            </a:rPr>
            <a:t>、人件費は類似団体平均と比べ低い水準にある。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今後も引き続き人件費の抑制に努める。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69850</xdr:rowOff>
    </xdr:from>
    <xdr:to>
      <xdr:col>7</xdr:col>
      <xdr:colOff>15875</xdr:colOff>
      <xdr:row>35</xdr:row>
      <xdr:rowOff>156718</xdr:rowOff>
    </xdr:to>
    <xdr:cxnSp macro="">
      <xdr:nvCxnSpPr>
        <xdr:cNvPr id="63" name="直線コネクタ 62"/>
        <xdr:cNvCxnSpPr/>
      </xdr:nvCxnSpPr>
      <xdr:spPr>
        <a:xfrm flipV="1">
          <a:off x="3987800" y="60706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124714</xdr:rowOff>
    </xdr:from>
    <xdr:to>
      <xdr:col>5</xdr:col>
      <xdr:colOff>549275</xdr:colOff>
      <xdr:row>35</xdr:row>
      <xdr:rowOff>156718</xdr:rowOff>
    </xdr:to>
    <xdr:cxnSp macro="">
      <xdr:nvCxnSpPr>
        <xdr:cNvPr id="66" name="直線コネクタ 65"/>
        <xdr:cNvCxnSpPr/>
      </xdr:nvCxnSpPr>
      <xdr:spPr>
        <a:xfrm>
          <a:off x="3098800" y="61254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82567</xdr:rowOff>
    </xdr:from>
    <xdr:ext cx="736600" cy="259045"/>
    <xdr:sp macro="" textlink="">
      <xdr:nvSpPr>
        <xdr:cNvPr id="68" name="テキスト ボックス 67"/>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124714</xdr:rowOff>
    </xdr:from>
    <xdr:to>
      <xdr:col>4</xdr:col>
      <xdr:colOff>346075</xdr:colOff>
      <xdr:row>36</xdr:row>
      <xdr:rowOff>108712</xdr:rowOff>
    </xdr:to>
    <xdr:cxnSp macro="">
      <xdr:nvCxnSpPr>
        <xdr:cNvPr id="69" name="直線コネクタ 68"/>
        <xdr:cNvCxnSpPr/>
      </xdr:nvCxnSpPr>
      <xdr:spPr>
        <a:xfrm flipV="1">
          <a:off x="2209800" y="612546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108712</xdr:rowOff>
    </xdr:from>
    <xdr:to>
      <xdr:col>3</xdr:col>
      <xdr:colOff>142875</xdr:colOff>
      <xdr:row>37</xdr:row>
      <xdr:rowOff>60706</xdr:rowOff>
    </xdr:to>
    <xdr:cxnSp macro="">
      <xdr:nvCxnSpPr>
        <xdr:cNvPr id="72" name="直線コネクタ 71"/>
        <xdr:cNvCxnSpPr/>
      </xdr:nvCxnSpPr>
      <xdr:spPr>
        <a:xfrm flipV="1">
          <a:off x="1320800" y="62809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2" name="円/楕円 81"/>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35577</xdr:rowOff>
    </xdr:from>
    <xdr:ext cx="762000" cy="259045"/>
    <xdr:sp macro="" textlink="">
      <xdr:nvSpPr>
        <xdr:cNvPr id="83" name="人件費該当値テキスト"/>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105918</xdr:rowOff>
    </xdr:from>
    <xdr:to>
      <xdr:col>5</xdr:col>
      <xdr:colOff>600075</xdr:colOff>
      <xdr:row>36</xdr:row>
      <xdr:rowOff>36068</xdr:rowOff>
    </xdr:to>
    <xdr:sp macro="" textlink="">
      <xdr:nvSpPr>
        <xdr:cNvPr id="84" name="円/楕円 83"/>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46245</xdr:rowOff>
    </xdr:from>
    <xdr:ext cx="736600" cy="259045"/>
    <xdr:sp macro="" textlink="">
      <xdr:nvSpPr>
        <xdr:cNvPr id="85" name="テキスト ボックス 84"/>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73914</xdr:rowOff>
    </xdr:from>
    <xdr:to>
      <xdr:col>4</xdr:col>
      <xdr:colOff>396875</xdr:colOff>
      <xdr:row>36</xdr:row>
      <xdr:rowOff>4064</xdr:rowOff>
    </xdr:to>
    <xdr:sp macro="" textlink="">
      <xdr:nvSpPr>
        <xdr:cNvPr id="86" name="円/楕円 85"/>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14241</xdr:rowOff>
    </xdr:from>
    <xdr:ext cx="762000" cy="259045"/>
    <xdr:sp macro="" textlink="">
      <xdr:nvSpPr>
        <xdr:cNvPr id="87" name="テキスト ボックス 86"/>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57912</xdr:rowOff>
    </xdr:from>
    <xdr:to>
      <xdr:col>3</xdr:col>
      <xdr:colOff>193675</xdr:colOff>
      <xdr:row>36</xdr:row>
      <xdr:rowOff>159512</xdr:rowOff>
    </xdr:to>
    <xdr:sp macro="" textlink="">
      <xdr:nvSpPr>
        <xdr:cNvPr id="88" name="円/楕円 87"/>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169689</xdr:rowOff>
    </xdr:from>
    <xdr:ext cx="762000" cy="259045"/>
    <xdr:sp macro="" textlink="">
      <xdr:nvSpPr>
        <xdr:cNvPr id="89" name="テキスト ボックス 88"/>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90" name="円/楕円 89"/>
        <xdr:cNvSpPr/>
      </xdr:nvSpPr>
      <xdr:spPr>
        <a:xfrm>
          <a:off x="1270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121683</xdr:rowOff>
    </xdr:from>
    <xdr:ext cx="762000" cy="259045"/>
    <xdr:sp macro="" textlink="">
      <xdr:nvSpPr>
        <xdr:cNvPr id="91" name="テキスト ボックス 90"/>
        <xdr:cNvSpPr txBox="1"/>
      </xdr:nvSpPr>
      <xdr:spPr>
        <a:xfrm>
          <a:off x="939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物件費に係る経常収支比率は、増加傾向にあり、２年連続で類似団体平均を上回る結果となった。</a:t>
          </a:r>
          <a:endParaRPr kumimoji="1" lang="en-US" altLang="ja-JP" sz="1300">
            <a:latin typeface="ＭＳ Ｐゴシック"/>
          </a:endParaRPr>
        </a:p>
        <a:p>
          <a:r>
            <a:rPr kumimoji="1" lang="ja-JP" altLang="en-US" sz="1300">
              <a:latin typeface="ＭＳ Ｐゴシック"/>
            </a:rPr>
            <a:t>今後は、これまで以上に事務事業の廃止・見直しを進め、経費の縮減に努める。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121557</xdr:rowOff>
    </xdr:to>
    <xdr:cxnSp macro="">
      <xdr:nvCxnSpPr>
        <xdr:cNvPr id="126" name="直線コネクタ 125"/>
        <xdr:cNvCxnSpPr/>
      </xdr:nvCxnSpPr>
      <xdr:spPr>
        <a:xfrm>
          <a:off x="15671800" y="2832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16</xdr:row>
      <xdr:rowOff>88900</xdr:rowOff>
    </xdr:to>
    <xdr:cxnSp macro="">
      <xdr:nvCxnSpPr>
        <xdr:cNvPr id="129" name="直線コネクタ 128"/>
        <xdr:cNvCxnSpPr/>
      </xdr:nvCxnSpPr>
      <xdr:spPr>
        <a:xfrm>
          <a:off x="14782800" y="2657929"/>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86179</xdr:rowOff>
    </xdr:from>
    <xdr:to>
      <xdr:col>21</xdr:col>
      <xdr:colOff>361950</xdr:colOff>
      <xdr:row>15</xdr:row>
      <xdr:rowOff>107950</xdr:rowOff>
    </xdr:to>
    <xdr:cxnSp macro="">
      <xdr:nvCxnSpPr>
        <xdr:cNvPr id="132" name="直線コネクタ 131"/>
        <xdr:cNvCxnSpPr/>
      </xdr:nvCxnSpPr>
      <xdr:spPr>
        <a:xfrm flipV="1">
          <a:off x="13893800" y="26579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4" name="テキスト ボックス 133"/>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16</xdr:row>
      <xdr:rowOff>12700</xdr:rowOff>
    </xdr:to>
    <xdr:cxnSp macro="">
      <xdr:nvCxnSpPr>
        <xdr:cNvPr id="135" name="直線コネクタ 134"/>
        <xdr:cNvCxnSpPr/>
      </xdr:nvCxnSpPr>
      <xdr:spPr>
        <a:xfrm flipV="1">
          <a:off x="13004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4734</xdr:rowOff>
    </xdr:from>
    <xdr:ext cx="762000" cy="259045"/>
    <xdr:sp macro="" textlink="">
      <xdr:nvSpPr>
        <xdr:cNvPr id="137" name="テキスト ボックス 136"/>
        <xdr:cNvSpPr txBox="1"/>
      </xdr:nvSpPr>
      <xdr:spPr>
        <a:xfrm>
          <a:off x="13512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39" name="テキスト ボックス 138"/>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5" name="円/楕円 144"/>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42834</xdr:rowOff>
    </xdr:from>
    <xdr:ext cx="762000" cy="259045"/>
    <xdr:sp macro="" textlink="">
      <xdr:nvSpPr>
        <xdr:cNvPr id="146" name="物件費該当値テキスト"/>
        <xdr:cNvSpPr txBox="1"/>
      </xdr:nvSpPr>
      <xdr:spPr>
        <a:xfrm>
          <a:off x="16598900" y="27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38100</xdr:rowOff>
    </xdr:from>
    <xdr:to>
      <xdr:col>22</xdr:col>
      <xdr:colOff>615950</xdr:colOff>
      <xdr:row>16</xdr:row>
      <xdr:rowOff>139700</xdr:rowOff>
    </xdr:to>
    <xdr:sp macro="" textlink="">
      <xdr:nvSpPr>
        <xdr:cNvPr id="147" name="円/楕円 146"/>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48" name="テキスト ボックス 147"/>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49" name="円/楕円 148"/>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0" name="テキスト ボックス 149"/>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1" name="円/楕円 150"/>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2" name="テキスト ボックス 151"/>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3" name="円/楕円 152"/>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54" name="テキスト ボックス 153"/>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扶助費に係る経常収支比率は、類似団体平均とほぼ同水準となっているが、少子高齢化等に伴い、扶助費は年々上昇傾向にあるため、事業の必要性を検証し、</a:t>
          </a:r>
          <a:r>
            <a:rPr kumimoji="1" lang="ja-JP" altLang="ja-JP" sz="1300">
              <a:solidFill>
                <a:schemeClr val="dk1"/>
              </a:solidFill>
              <a:effectLst/>
              <a:latin typeface="+mn-lt"/>
              <a:ea typeface="+mn-ea"/>
              <a:cs typeface="+mn-cs"/>
            </a:rPr>
            <a:t>効果の低い事業</a:t>
          </a:r>
          <a:r>
            <a:rPr kumimoji="1" lang="ja-JP" altLang="en-US" sz="1300">
              <a:solidFill>
                <a:schemeClr val="dk1"/>
              </a:solidFill>
              <a:effectLst/>
              <a:latin typeface="+mn-lt"/>
              <a:ea typeface="+mn-ea"/>
              <a:cs typeface="+mn-cs"/>
            </a:rPr>
            <a:t>については、</a:t>
          </a:r>
          <a:r>
            <a:rPr kumimoji="1" lang="ja-JP" altLang="ja-JP" sz="1300">
              <a:solidFill>
                <a:schemeClr val="dk1"/>
              </a:solidFill>
              <a:effectLst/>
              <a:latin typeface="+mn-lt"/>
              <a:ea typeface="+mn-ea"/>
              <a:cs typeface="+mn-cs"/>
            </a:rPr>
            <a:t>見直しや廃止などを進め</a:t>
          </a:r>
          <a:r>
            <a:rPr kumimoji="1" lang="ja-JP" altLang="en-US" sz="1300">
              <a:solidFill>
                <a:schemeClr val="dk1"/>
              </a:solidFill>
              <a:effectLst/>
              <a:latin typeface="+mn-lt"/>
              <a:ea typeface="+mn-ea"/>
              <a:cs typeface="+mn-cs"/>
            </a:rPr>
            <a:t>、扶助費の削減に努める。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25400</xdr:rowOff>
    </xdr:from>
    <xdr:to>
      <xdr:col>7</xdr:col>
      <xdr:colOff>15875</xdr:colOff>
      <xdr:row>56</xdr:row>
      <xdr:rowOff>76200</xdr:rowOff>
    </xdr:to>
    <xdr:cxnSp macro="">
      <xdr:nvCxnSpPr>
        <xdr:cNvPr id="187" name="直線コネクタ 186"/>
        <xdr:cNvCxnSpPr/>
      </xdr:nvCxnSpPr>
      <xdr:spPr>
        <a:xfrm>
          <a:off x="3987800" y="9626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120650</xdr:rowOff>
    </xdr:from>
    <xdr:to>
      <xdr:col>5</xdr:col>
      <xdr:colOff>549275</xdr:colOff>
      <xdr:row>56</xdr:row>
      <xdr:rowOff>25400</xdr:rowOff>
    </xdr:to>
    <xdr:cxnSp macro="">
      <xdr:nvCxnSpPr>
        <xdr:cNvPr id="190" name="直線コネクタ 189"/>
        <xdr:cNvCxnSpPr/>
      </xdr:nvCxnSpPr>
      <xdr:spPr>
        <a:xfrm>
          <a:off x="3098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82550</xdr:rowOff>
    </xdr:from>
    <xdr:to>
      <xdr:col>4</xdr:col>
      <xdr:colOff>346075</xdr:colOff>
      <xdr:row>55</xdr:row>
      <xdr:rowOff>120650</xdr:rowOff>
    </xdr:to>
    <xdr:cxnSp macro="">
      <xdr:nvCxnSpPr>
        <xdr:cNvPr id="193" name="直線コネクタ 192"/>
        <xdr:cNvCxnSpPr/>
      </xdr:nvCxnSpPr>
      <xdr:spPr>
        <a:xfrm>
          <a:off x="2209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82550</xdr:rowOff>
    </xdr:from>
    <xdr:to>
      <xdr:col>3</xdr:col>
      <xdr:colOff>142875</xdr:colOff>
      <xdr:row>55</xdr:row>
      <xdr:rowOff>95250</xdr:rowOff>
    </xdr:to>
    <xdr:cxnSp macro="">
      <xdr:nvCxnSpPr>
        <xdr:cNvPr id="196" name="直線コネクタ 195"/>
        <xdr:cNvCxnSpPr/>
      </xdr:nvCxnSpPr>
      <xdr:spPr>
        <a:xfrm flipV="1">
          <a:off x="1320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6" name="円/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7"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146050</xdr:rowOff>
    </xdr:from>
    <xdr:to>
      <xdr:col>5</xdr:col>
      <xdr:colOff>600075</xdr:colOff>
      <xdr:row>56</xdr:row>
      <xdr:rowOff>76200</xdr:rowOff>
    </xdr:to>
    <xdr:sp macro="" textlink="">
      <xdr:nvSpPr>
        <xdr:cNvPr id="208" name="円/楕円 207"/>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9" name="テキスト ボックス 208"/>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69850</xdr:rowOff>
    </xdr:from>
    <xdr:to>
      <xdr:col>4</xdr:col>
      <xdr:colOff>396875</xdr:colOff>
      <xdr:row>56</xdr:row>
      <xdr:rowOff>0</xdr:rowOff>
    </xdr:to>
    <xdr:sp macro="" textlink="">
      <xdr:nvSpPr>
        <xdr:cNvPr id="210" name="円/楕円 209"/>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211" name="テキスト ボックス 210"/>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31750</xdr:rowOff>
    </xdr:from>
    <xdr:to>
      <xdr:col>3</xdr:col>
      <xdr:colOff>193675</xdr:colOff>
      <xdr:row>55</xdr:row>
      <xdr:rowOff>133350</xdr:rowOff>
    </xdr:to>
    <xdr:sp macro="" textlink="">
      <xdr:nvSpPr>
        <xdr:cNvPr id="212" name="円/楕円 211"/>
        <xdr:cNvSpPr/>
      </xdr:nvSpPr>
      <xdr:spPr>
        <a:xfrm>
          <a:off x="2159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213" name="テキスト ボックス 212"/>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4" name="円/楕円 213"/>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15" name="テキスト ボックス 214"/>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類似団体平均と比べて低い水準を維持しているが、その他の主なものである繰出金が前年度と比較して増加しているため、今後も医療費等の削減や徴収率向上対策などに取り組むなど、繰出金の抑制に努め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24130</xdr:rowOff>
    </xdr:to>
    <xdr:cxnSp macro="">
      <xdr:nvCxnSpPr>
        <xdr:cNvPr id="248" name="直線コネクタ 247"/>
        <xdr:cNvCxnSpPr/>
      </xdr:nvCxnSpPr>
      <xdr:spPr>
        <a:xfrm flipV="1">
          <a:off x="15671800" y="944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24130</xdr:rowOff>
    </xdr:to>
    <xdr:cxnSp macro="">
      <xdr:nvCxnSpPr>
        <xdr:cNvPr id="251" name="直線コネクタ 250"/>
        <xdr:cNvCxnSpPr/>
      </xdr:nvCxnSpPr>
      <xdr:spPr>
        <a:xfrm>
          <a:off x="14782800" y="938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104140</xdr:rowOff>
    </xdr:from>
    <xdr:to>
      <xdr:col>21</xdr:col>
      <xdr:colOff>361950</xdr:colOff>
      <xdr:row>54</xdr:row>
      <xdr:rowOff>127000</xdr:rowOff>
    </xdr:to>
    <xdr:cxnSp macro="">
      <xdr:nvCxnSpPr>
        <xdr:cNvPr id="254" name="直線コネクタ 253"/>
        <xdr:cNvCxnSpPr/>
      </xdr:nvCxnSpPr>
      <xdr:spPr>
        <a:xfrm>
          <a:off x="13893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104140</xdr:rowOff>
    </xdr:from>
    <xdr:to>
      <xdr:col>20</xdr:col>
      <xdr:colOff>158750</xdr:colOff>
      <xdr:row>54</xdr:row>
      <xdr:rowOff>142240</xdr:rowOff>
    </xdr:to>
    <xdr:cxnSp macro="">
      <xdr:nvCxnSpPr>
        <xdr:cNvPr id="257" name="直線コネクタ 256"/>
        <xdr:cNvCxnSpPr/>
      </xdr:nvCxnSpPr>
      <xdr:spPr>
        <a:xfrm flipV="1">
          <a:off x="13004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7" name="円/楕円 266"/>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8"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69" name="円/楕円 268"/>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70" name="テキスト ボックス 269"/>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1" name="円/楕円 270"/>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2" name="テキスト ボックス 271"/>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53340</xdr:rowOff>
    </xdr:from>
    <xdr:to>
      <xdr:col>20</xdr:col>
      <xdr:colOff>209550</xdr:colOff>
      <xdr:row>54</xdr:row>
      <xdr:rowOff>154940</xdr:rowOff>
    </xdr:to>
    <xdr:sp macro="" textlink="">
      <xdr:nvSpPr>
        <xdr:cNvPr id="273" name="円/楕円 272"/>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165117</xdr:rowOff>
    </xdr:from>
    <xdr:ext cx="762000" cy="259045"/>
    <xdr:sp macro="" textlink="">
      <xdr:nvSpPr>
        <xdr:cNvPr id="274" name="テキスト ボックス 273"/>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91440</xdr:rowOff>
    </xdr:from>
    <xdr:to>
      <xdr:col>19</xdr:col>
      <xdr:colOff>6350</xdr:colOff>
      <xdr:row>55</xdr:row>
      <xdr:rowOff>21590</xdr:rowOff>
    </xdr:to>
    <xdr:sp macro="" textlink="">
      <xdr:nvSpPr>
        <xdr:cNvPr id="275" name="円/楕円 274"/>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31767</xdr:rowOff>
    </xdr:from>
    <xdr:ext cx="762000" cy="259045"/>
    <xdr:sp macro="" textlink="">
      <xdr:nvSpPr>
        <xdr:cNvPr id="276" name="テキスト ボックス 275"/>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一部事務組合に係る負担金並びに企業会計及び主要な各種団体への補助金の抑制、国際交流協会及び観光協会の自主運営化（法人化）などに取り組んできたが、</a:t>
          </a:r>
          <a:r>
            <a:rPr kumimoji="1" lang="ja-JP" altLang="ja-JP" sz="1300">
              <a:solidFill>
                <a:schemeClr val="dk1"/>
              </a:solidFill>
              <a:effectLst/>
              <a:latin typeface="+mn-lt"/>
              <a:ea typeface="+mn-ea"/>
              <a:cs typeface="+mn-cs"/>
            </a:rPr>
            <a:t>下水道事業会計及び病院事業会計</a:t>
          </a:r>
          <a:r>
            <a:rPr kumimoji="1" lang="ja-JP" altLang="en-US" sz="1300">
              <a:solidFill>
                <a:schemeClr val="dk1"/>
              </a:solidFill>
              <a:effectLst/>
              <a:latin typeface="+mn-lt"/>
              <a:ea typeface="+mn-ea"/>
              <a:cs typeface="+mn-cs"/>
            </a:rPr>
            <a:t>への</a:t>
          </a:r>
          <a:r>
            <a:rPr kumimoji="1" lang="ja-JP" altLang="ja-JP" sz="1300">
              <a:solidFill>
                <a:schemeClr val="dk1"/>
              </a:solidFill>
              <a:effectLst/>
              <a:latin typeface="+mn-lt"/>
              <a:ea typeface="+mn-ea"/>
              <a:cs typeface="+mn-cs"/>
            </a:rPr>
            <a:t>補助金や北はりま消防組合への負担金などが多額である</a:t>
          </a:r>
          <a:r>
            <a:rPr kumimoji="1" lang="ja-JP" altLang="en-US" sz="1300">
              <a:solidFill>
                <a:schemeClr val="dk1"/>
              </a:solidFill>
              <a:effectLst/>
              <a:latin typeface="+mn-lt"/>
              <a:ea typeface="+mn-ea"/>
              <a:cs typeface="+mn-cs"/>
            </a:rPr>
            <a:t>ため、</a:t>
          </a:r>
          <a:r>
            <a:rPr kumimoji="1" lang="ja-JP" altLang="en-US" sz="1300">
              <a:latin typeface="ＭＳ Ｐゴシック"/>
            </a:rPr>
            <a:t>依然として経常収支比率は高い水準にある。</a:t>
          </a:r>
          <a:endParaRPr kumimoji="1" lang="en-US" altLang="ja-JP" sz="1300">
            <a:latin typeface="ＭＳ Ｐゴシック"/>
          </a:endParaRPr>
        </a:p>
        <a:p>
          <a:r>
            <a:rPr kumimoji="1" lang="ja-JP" altLang="en-US" sz="1300">
              <a:latin typeface="ＭＳ Ｐゴシック"/>
            </a:rPr>
            <a:t>今後も各種団体への補助金の適正化に取り組むとともに、企業会計及び一部事務組合への補助金・負担金の抑制に努める。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163576</xdr:rowOff>
    </xdr:from>
    <xdr:to>
      <xdr:col>24</xdr:col>
      <xdr:colOff>31750</xdr:colOff>
      <xdr:row>39</xdr:row>
      <xdr:rowOff>97282</xdr:rowOff>
    </xdr:to>
    <xdr:cxnSp macro="">
      <xdr:nvCxnSpPr>
        <xdr:cNvPr id="306" name="直線コネクタ 305"/>
        <xdr:cNvCxnSpPr/>
      </xdr:nvCxnSpPr>
      <xdr:spPr>
        <a:xfrm flipV="1">
          <a:off x="15671800" y="6678676"/>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51562</xdr:rowOff>
    </xdr:from>
    <xdr:to>
      <xdr:col>22</xdr:col>
      <xdr:colOff>565150</xdr:colOff>
      <xdr:row>39</xdr:row>
      <xdr:rowOff>97282</xdr:rowOff>
    </xdr:to>
    <xdr:cxnSp macro="">
      <xdr:nvCxnSpPr>
        <xdr:cNvPr id="309" name="直線コネクタ 308"/>
        <xdr:cNvCxnSpPr/>
      </xdr:nvCxnSpPr>
      <xdr:spPr>
        <a:xfrm>
          <a:off x="14782800" y="67381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94996</xdr:rowOff>
    </xdr:from>
    <xdr:to>
      <xdr:col>21</xdr:col>
      <xdr:colOff>361950</xdr:colOff>
      <xdr:row>39</xdr:row>
      <xdr:rowOff>51562</xdr:rowOff>
    </xdr:to>
    <xdr:cxnSp macro="">
      <xdr:nvCxnSpPr>
        <xdr:cNvPr id="312" name="直線コネクタ 311"/>
        <xdr:cNvCxnSpPr/>
      </xdr:nvCxnSpPr>
      <xdr:spPr>
        <a:xfrm>
          <a:off x="13893800" y="66100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94996</xdr:rowOff>
    </xdr:from>
    <xdr:to>
      <xdr:col>20</xdr:col>
      <xdr:colOff>158750</xdr:colOff>
      <xdr:row>38</xdr:row>
      <xdr:rowOff>149860</xdr:rowOff>
    </xdr:to>
    <xdr:cxnSp macro="">
      <xdr:nvCxnSpPr>
        <xdr:cNvPr id="315" name="直線コネクタ 314"/>
        <xdr:cNvCxnSpPr/>
      </xdr:nvCxnSpPr>
      <xdr:spPr>
        <a:xfrm flipV="1">
          <a:off x="13004800" y="66100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112776</xdr:rowOff>
    </xdr:from>
    <xdr:to>
      <xdr:col>24</xdr:col>
      <xdr:colOff>82550</xdr:colOff>
      <xdr:row>39</xdr:row>
      <xdr:rowOff>42926</xdr:rowOff>
    </xdr:to>
    <xdr:sp macro="" textlink="">
      <xdr:nvSpPr>
        <xdr:cNvPr id="325" name="円/楕円 324"/>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84853</xdr:rowOff>
    </xdr:from>
    <xdr:ext cx="762000" cy="259045"/>
    <xdr:sp macro="" textlink="">
      <xdr:nvSpPr>
        <xdr:cNvPr id="326" name="補助費等該当値テキスト"/>
        <xdr:cNvSpPr txBox="1"/>
      </xdr:nvSpPr>
      <xdr:spPr>
        <a:xfrm>
          <a:off x="165989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46482</xdr:rowOff>
    </xdr:from>
    <xdr:to>
      <xdr:col>22</xdr:col>
      <xdr:colOff>615950</xdr:colOff>
      <xdr:row>39</xdr:row>
      <xdr:rowOff>148082</xdr:rowOff>
    </xdr:to>
    <xdr:sp macro="" textlink="">
      <xdr:nvSpPr>
        <xdr:cNvPr id="327" name="円/楕円 326"/>
        <xdr:cNvSpPr/>
      </xdr:nvSpPr>
      <xdr:spPr>
        <a:xfrm>
          <a:off x="15621000" y="673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132859</xdr:rowOff>
    </xdr:from>
    <xdr:ext cx="736600" cy="259045"/>
    <xdr:sp macro="" textlink="">
      <xdr:nvSpPr>
        <xdr:cNvPr id="328" name="テキスト ボックス 327"/>
        <xdr:cNvSpPr txBox="1"/>
      </xdr:nvSpPr>
      <xdr:spPr>
        <a:xfrm>
          <a:off x="15290800" y="681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xdr:rowOff>
    </xdr:from>
    <xdr:to>
      <xdr:col>21</xdr:col>
      <xdr:colOff>412750</xdr:colOff>
      <xdr:row>39</xdr:row>
      <xdr:rowOff>102362</xdr:rowOff>
    </xdr:to>
    <xdr:sp macro="" textlink="">
      <xdr:nvSpPr>
        <xdr:cNvPr id="329" name="円/楕円 328"/>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87139</xdr:rowOff>
    </xdr:from>
    <xdr:ext cx="762000" cy="259045"/>
    <xdr:sp macro="" textlink="">
      <xdr:nvSpPr>
        <xdr:cNvPr id="330" name="テキスト ボックス 329"/>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44196</xdr:rowOff>
    </xdr:from>
    <xdr:to>
      <xdr:col>20</xdr:col>
      <xdr:colOff>209550</xdr:colOff>
      <xdr:row>38</xdr:row>
      <xdr:rowOff>145796</xdr:rowOff>
    </xdr:to>
    <xdr:sp macro="" textlink="">
      <xdr:nvSpPr>
        <xdr:cNvPr id="331" name="円/楕円 330"/>
        <xdr:cNvSpPr/>
      </xdr:nvSpPr>
      <xdr:spPr>
        <a:xfrm>
          <a:off x="13843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130573</xdr:rowOff>
    </xdr:from>
    <xdr:ext cx="762000" cy="259045"/>
    <xdr:sp macro="" textlink="">
      <xdr:nvSpPr>
        <xdr:cNvPr id="332" name="テキスト ボックス 331"/>
        <xdr:cNvSpPr txBox="1"/>
      </xdr:nvSpPr>
      <xdr:spPr>
        <a:xfrm>
          <a:off x="13512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33" name="円/楕円 332"/>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34" name="テキスト ボックス 333"/>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平均と比べて低い水準を維持しているものの、今後は庁舎統合整備事業などの大型事業の償還を控えていることから、公債費は増加していく見込みにある。そのため、これまで同様、起債発行の抑制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102235</xdr:rowOff>
    </xdr:from>
    <xdr:to>
      <xdr:col>7</xdr:col>
      <xdr:colOff>15875</xdr:colOff>
      <xdr:row>74</xdr:row>
      <xdr:rowOff>130810</xdr:rowOff>
    </xdr:to>
    <xdr:cxnSp macro="">
      <xdr:nvCxnSpPr>
        <xdr:cNvPr id="366" name="直線コネクタ 365"/>
        <xdr:cNvCxnSpPr/>
      </xdr:nvCxnSpPr>
      <xdr:spPr>
        <a:xfrm flipV="1">
          <a:off x="3987800" y="127895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123190</xdr:rowOff>
    </xdr:from>
    <xdr:to>
      <xdr:col>5</xdr:col>
      <xdr:colOff>549275</xdr:colOff>
      <xdr:row>74</xdr:row>
      <xdr:rowOff>130810</xdr:rowOff>
    </xdr:to>
    <xdr:cxnSp macro="">
      <xdr:nvCxnSpPr>
        <xdr:cNvPr id="369" name="直線コネクタ 368"/>
        <xdr:cNvCxnSpPr/>
      </xdr:nvCxnSpPr>
      <xdr:spPr>
        <a:xfrm>
          <a:off x="3098800" y="128104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121285</xdr:rowOff>
    </xdr:from>
    <xdr:to>
      <xdr:col>4</xdr:col>
      <xdr:colOff>346075</xdr:colOff>
      <xdr:row>74</xdr:row>
      <xdr:rowOff>123190</xdr:rowOff>
    </xdr:to>
    <xdr:cxnSp macro="">
      <xdr:nvCxnSpPr>
        <xdr:cNvPr id="372" name="直線コネクタ 371"/>
        <xdr:cNvCxnSpPr/>
      </xdr:nvCxnSpPr>
      <xdr:spPr>
        <a:xfrm>
          <a:off x="2209800" y="128085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121285</xdr:rowOff>
    </xdr:from>
    <xdr:to>
      <xdr:col>3</xdr:col>
      <xdr:colOff>142875</xdr:colOff>
      <xdr:row>75</xdr:row>
      <xdr:rowOff>1270</xdr:rowOff>
    </xdr:to>
    <xdr:cxnSp macro="">
      <xdr:nvCxnSpPr>
        <xdr:cNvPr id="375" name="直線コネクタ 374"/>
        <xdr:cNvCxnSpPr/>
      </xdr:nvCxnSpPr>
      <xdr:spPr>
        <a:xfrm flipV="1">
          <a:off x="1320800" y="128085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51435</xdr:rowOff>
    </xdr:from>
    <xdr:to>
      <xdr:col>7</xdr:col>
      <xdr:colOff>66675</xdr:colOff>
      <xdr:row>74</xdr:row>
      <xdr:rowOff>153035</xdr:rowOff>
    </xdr:to>
    <xdr:sp macro="" textlink="">
      <xdr:nvSpPr>
        <xdr:cNvPr id="385" name="円/楕円 384"/>
        <xdr:cNvSpPr/>
      </xdr:nvSpPr>
      <xdr:spPr>
        <a:xfrm>
          <a:off x="4775200" y="127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131462</xdr:rowOff>
    </xdr:from>
    <xdr:ext cx="762000" cy="259045"/>
    <xdr:sp macro="" textlink="">
      <xdr:nvSpPr>
        <xdr:cNvPr id="386" name="公債費該当値テキスト"/>
        <xdr:cNvSpPr txBox="1"/>
      </xdr:nvSpPr>
      <xdr:spPr>
        <a:xfrm>
          <a:off x="4914900" y="126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80010</xdr:rowOff>
    </xdr:from>
    <xdr:to>
      <xdr:col>5</xdr:col>
      <xdr:colOff>600075</xdr:colOff>
      <xdr:row>75</xdr:row>
      <xdr:rowOff>10160</xdr:rowOff>
    </xdr:to>
    <xdr:sp macro="" textlink="">
      <xdr:nvSpPr>
        <xdr:cNvPr id="387" name="円/楕円 386"/>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20337</xdr:rowOff>
    </xdr:from>
    <xdr:ext cx="736600" cy="259045"/>
    <xdr:sp macro="" textlink="">
      <xdr:nvSpPr>
        <xdr:cNvPr id="388" name="テキスト ボックス 387"/>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72390</xdr:rowOff>
    </xdr:from>
    <xdr:to>
      <xdr:col>4</xdr:col>
      <xdr:colOff>396875</xdr:colOff>
      <xdr:row>75</xdr:row>
      <xdr:rowOff>2540</xdr:rowOff>
    </xdr:to>
    <xdr:sp macro="" textlink="">
      <xdr:nvSpPr>
        <xdr:cNvPr id="389" name="円/楕円 388"/>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12717</xdr:rowOff>
    </xdr:from>
    <xdr:ext cx="762000" cy="259045"/>
    <xdr:sp macro="" textlink="">
      <xdr:nvSpPr>
        <xdr:cNvPr id="390" name="テキスト ボックス 389"/>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70485</xdr:rowOff>
    </xdr:from>
    <xdr:to>
      <xdr:col>3</xdr:col>
      <xdr:colOff>193675</xdr:colOff>
      <xdr:row>75</xdr:row>
      <xdr:rowOff>635</xdr:rowOff>
    </xdr:to>
    <xdr:sp macro="" textlink="">
      <xdr:nvSpPr>
        <xdr:cNvPr id="391" name="円/楕円 390"/>
        <xdr:cNvSpPr/>
      </xdr:nvSpPr>
      <xdr:spPr>
        <a:xfrm>
          <a:off x="2159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10812</xdr:rowOff>
    </xdr:from>
    <xdr:ext cx="762000" cy="259045"/>
    <xdr:sp macro="" textlink="">
      <xdr:nvSpPr>
        <xdr:cNvPr id="392" name="テキスト ボックス 391"/>
        <xdr:cNvSpPr txBox="1"/>
      </xdr:nvSpPr>
      <xdr:spPr>
        <a:xfrm>
          <a:off x="1828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3" name="円/楕円 39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4" name="テキスト ボックス 39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公債費以外に係る経常収支比率は、類似団体平均とほぼ同水準にあるが、補助費等に係る比率は依然として高い水準にあり、これらの経費縮減が大きな課題である。</a:t>
          </a:r>
          <a:endParaRPr kumimoji="1" lang="en-US" altLang="ja-JP" sz="1300">
            <a:latin typeface="ＭＳ Ｐゴシック"/>
          </a:endParaRPr>
        </a:p>
        <a:p>
          <a:r>
            <a:rPr kumimoji="1" lang="ja-JP" altLang="en-US" sz="1300">
              <a:latin typeface="ＭＳ Ｐゴシック"/>
            </a:rPr>
            <a:t>今後も徹底した歳出削減に取り組むとともに、特に</a:t>
          </a:r>
          <a:r>
            <a:rPr kumimoji="1" lang="ja-JP" altLang="ja-JP" sz="1300">
              <a:solidFill>
                <a:schemeClr val="dk1"/>
              </a:solidFill>
              <a:effectLst/>
              <a:latin typeface="+mn-lt"/>
              <a:ea typeface="+mn-ea"/>
              <a:cs typeface="+mn-cs"/>
            </a:rPr>
            <a:t>企業会計及び一部事務組合</a:t>
          </a:r>
          <a:r>
            <a:rPr kumimoji="1" lang="ja-JP" altLang="en-US" sz="1300">
              <a:solidFill>
                <a:schemeClr val="dk1"/>
              </a:solidFill>
              <a:effectLst/>
              <a:latin typeface="+mn-lt"/>
              <a:ea typeface="+mn-ea"/>
              <a:cs typeface="+mn-cs"/>
            </a:rPr>
            <a:t>に係る</a:t>
          </a:r>
          <a:r>
            <a:rPr kumimoji="1" lang="ja-JP" altLang="ja-JP" sz="1300">
              <a:solidFill>
                <a:schemeClr val="dk1"/>
              </a:solidFill>
              <a:effectLst/>
              <a:latin typeface="+mn-lt"/>
              <a:ea typeface="+mn-ea"/>
              <a:cs typeface="+mn-cs"/>
            </a:rPr>
            <a:t>補助金・負担金の抑制に努める。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xdr:rowOff>
    </xdr:from>
    <xdr:to>
      <xdr:col>24</xdr:col>
      <xdr:colOff>31750</xdr:colOff>
      <xdr:row>77</xdr:row>
      <xdr:rowOff>138430</xdr:rowOff>
    </xdr:to>
    <xdr:cxnSp macro="">
      <xdr:nvCxnSpPr>
        <xdr:cNvPr id="427" name="直線コネクタ 426"/>
        <xdr:cNvCxnSpPr/>
      </xdr:nvCxnSpPr>
      <xdr:spPr>
        <a:xfrm flipV="1">
          <a:off x="15671800" y="13202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138430</xdr:rowOff>
    </xdr:to>
    <xdr:cxnSp macro="">
      <xdr:nvCxnSpPr>
        <xdr:cNvPr id="430" name="直線コネクタ 429"/>
        <xdr:cNvCxnSpPr/>
      </xdr:nvCxnSpPr>
      <xdr:spPr>
        <a:xfrm>
          <a:off x="14782800" y="13157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127000</xdr:rowOff>
    </xdr:from>
    <xdr:to>
      <xdr:col>21</xdr:col>
      <xdr:colOff>361950</xdr:colOff>
      <xdr:row>76</xdr:row>
      <xdr:rowOff>134620</xdr:rowOff>
    </xdr:to>
    <xdr:cxnSp macro="">
      <xdr:nvCxnSpPr>
        <xdr:cNvPr id="433" name="直線コネクタ 432"/>
        <xdr:cNvCxnSpPr/>
      </xdr:nvCxnSpPr>
      <xdr:spPr>
        <a:xfrm flipV="1">
          <a:off x="13893800" y="13157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134620</xdr:rowOff>
    </xdr:from>
    <xdr:to>
      <xdr:col>20</xdr:col>
      <xdr:colOff>158750</xdr:colOff>
      <xdr:row>77</xdr:row>
      <xdr:rowOff>161289</xdr:rowOff>
    </xdr:to>
    <xdr:cxnSp macro="">
      <xdr:nvCxnSpPr>
        <xdr:cNvPr id="436" name="直線コネクタ 435"/>
        <xdr:cNvCxnSpPr/>
      </xdr:nvCxnSpPr>
      <xdr:spPr>
        <a:xfrm flipV="1">
          <a:off x="13004800" y="13164820"/>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6" name="円/楕円 445"/>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7"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8" name="円/楕円 447"/>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9" name="テキスト ボックス 448"/>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0" name="円/楕円 449"/>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1" name="テキスト ボックス 450"/>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83820</xdr:rowOff>
    </xdr:from>
    <xdr:to>
      <xdr:col>20</xdr:col>
      <xdr:colOff>209550</xdr:colOff>
      <xdr:row>77</xdr:row>
      <xdr:rowOff>13970</xdr:rowOff>
    </xdr:to>
    <xdr:sp macro="" textlink="">
      <xdr:nvSpPr>
        <xdr:cNvPr id="452" name="円/楕円 451"/>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170197</xdr:rowOff>
    </xdr:from>
    <xdr:ext cx="762000" cy="259045"/>
    <xdr:sp macro="" textlink="">
      <xdr:nvSpPr>
        <xdr:cNvPr id="453" name="テキスト ボックス 452"/>
        <xdr:cNvSpPr txBox="1"/>
      </xdr:nvSpPr>
      <xdr:spPr>
        <a:xfrm>
          <a:off x="13512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54" name="円/楕円 453"/>
        <xdr:cNvSpPr/>
      </xdr:nvSpPr>
      <xdr:spPr>
        <a:xfrm>
          <a:off x="12954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55" name="テキスト ボックス 454"/>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兵庫県加東市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165087</xdr:rowOff>
    </xdr:from>
    <xdr:to>
      <xdr:col>4</xdr:col>
      <xdr:colOff>1117600</xdr:colOff>
      <xdr:row>18</xdr:row>
      <xdr:rowOff>21247</xdr:rowOff>
    </xdr:to>
    <xdr:cxnSp macro="">
      <xdr:nvCxnSpPr>
        <xdr:cNvPr id="50" name="直線コネクタ 49"/>
        <xdr:cNvCxnSpPr/>
      </xdr:nvCxnSpPr>
      <xdr:spPr bwMode="auto">
        <a:xfrm>
          <a:off x="5003800" y="3127362"/>
          <a:ext cx="647700" cy="27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132156</xdr:rowOff>
    </xdr:from>
    <xdr:to>
      <xdr:col>4</xdr:col>
      <xdr:colOff>469900</xdr:colOff>
      <xdr:row>17</xdr:row>
      <xdr:rowOff>165087</xdr:rowOff>
    </xdr:to>
    <xdr:cxnSp macro="">
      <xdr:nvCxnSpPr>
        <xdr:cNvPr id="53" name="直線コネクタ 52"/>
        <xdr:cNvCxnSpPr/>
      </xdr:nvCxnSpPr>
      <xdr:spPr bwMode="auto">
        <a:xfrm>
          <a:off x="4305300" y="3094431"/>
          <a:ext cx="698500" cy="3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132156</xdr:rowOff>
    </xdr:from>
    <xdr:to>
      <xdr:col>3</xdr:col>
      <xdr:colOff>904875</xdr:colOff>
      <xdr:row>18</xdr:row>
      <xdr:rowOff>8839</xdr:rowOff>
    </xdr:to>
    <xdr:cxnSp macro="">
      <xdr:nvCxnSpPr>
        <xdr:cNvPr id="56" name="直線コネクタ 55"/>
        <xdr:cNvCxnSpPr/>
      </xdr:nvCxnSpPr>
      <xdr:spPr bwMode="auto">
        <a:xfrm flipV="1">
          <a:off x="3606800" y="3094431"/>
          <a:ext cx="698500" cy="48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8839</xdr:rowOff>
    </xdr:from>
    <xdr:to>
      <xdr:col>3</xdr:col>
      <xdr:colOff>206375</xdr:colOff>
      <xdr:row>18</xdr:row>
      <xdr:rowOff>54064</xdr:rowOff>
    </xdr:to>
    <xdr:cxnSp macro="">
      <xdr:nvCxnSpPr>
        <xdr:cNvPr id="59" name="直線コネクタ 58"/>
        <xdr:cNvCxnSpPr/>
      </xdr:nvCxnSpPr>
      <xdr:spPr bwMode="auto">
        <a:xfrm flipV="1">
          <a:off x="2908300" y="3142564"/>
          <a:ext cx="698500" cy="4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141897</xdr:rowOff>
    </xdr:from>
    <xdr:to>
      <xdr:col>5</xdr:col>
      <xdr:colOff>34925</xdr:colOff>
      <xdr:row>18</xdr:row>
      <xdr:rowOff>72047</xdr:rowOff>
    </xdr:to>
    <xdr:sp macro="" textlink="">
      <xdr:nvSpPr>
        <xdr:cNvPr id="69" name="円/楕円 68"/>
        <xdr:cNvSpPr/>
      </xdr:nvSpPr>
      <xdr:spPr bwMode="auto">
        <a:xfrm>
          <a:off x="5600700" y="310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113974</xdr:rowOff>
    </xdr:from>
    <xdr:ext cx="762000" cy="259045"/>
    <xdr:sp macro="" textlink="">
      <xdr:nvSpPr>
        <xdr:cNvPr id="70" name="人口1人当たり決算額の推移該当値テキスト130"/>
        <xdr:cNvSpPr txBox="1"/>
      </xdr:nvSpPr>
      <xdr:spPr>
        <a:xfrm>
          <a:off x="5740400" y="307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91,577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114287</xdr:rowOff>
    </xdr:from>
    <xdr:to>
      <xdr:col>4</xdr:col>
      <xdr:colOff>520700</xdr:colOff>
      <xdr:row>18</xdr:row>
      <xdr:rowOff>44437</xdr:rowOff>
    </xdr:to>
    <xdr:sp macro="" textlink="">
      <xdr:nvSpPr>
        <xdr:cNvPr id="71" name="円/楕円 70"/>
        <xdr:cNvSpPr/>
      </xdr:nvSpPr>
      <xdr:spPr bwMode="auto">
        <a:xfrm>
          <a:off x="4953000" y="3076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29214</xdr:rowOff>
    </xdr:from>
    <xdr:ext cx="736600" cy="259045"/>
    <xdr:sp macro="" textlink="">
      <xdr:nvSpPr>
        <xdr:cNvPr id="72" name="テキスト ボックス 71"/>
        <xdr:cNvSpPr txBox="1"/>
      </xdr:nvSpPr>
      <xdr:spPr>
        <a:xfrm>
          <a:off x="4622800" y="316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81356</xdr:rowOff>
    </xdr:from>
    <xdr:to>
      <xdr:col>3</xdr:col>
      <xdr:colOff>955675</xdr:colOff>
      <xdr:row>18</xdr:row>
      <xdr:rowOff>11506</xdr:rowOff>
    </xdr:to>
    <xdr:sp macro="" textlink="">
      <xdr:nvSpPr>
        <xdr:cNvPr id="73" name="円/楕円 72"/>
        <xdr:cNvSpPr/>
      </xdr:nvSpPr>
      <xdr:spPr bwMode="auto">
        <a:xfrm>
          <a:off x="4254500" y="3043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167733</xdr:rowOff>
    </xdr:from>
    <xdr:ext cx="762000" cy="259045"/>
    <xdr:sp macro="" textlink="">
      <xdr:nvSpPr>
        <xdr:cNvPr id="74" name="テキスト ボックス 73"/>
        <xdr:cNvSpPr txBox="1"/>
      </xdr:nvSpPr>
      <xdr:spPr>
        <a:xfrm>
          <a:off x="3924300" y="3130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96,344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129489</xdr:rowOff>
    </xdr:from>
    <xdr:to>
      <xdr:col>3</xdr:col>
      <xdr:colOff>257175</xdr:colOff>
      <xdr:row>18</xdr:row>
      <xdr:rowOff>59639</xdr:rowOff>
    </xdr:to>
    <xdr:sp macro="" textlink="">
      <xdr:nvSpPr>
        <xdr:cNvPr id="75" name="円/楕円 74"/>
        <xdr:cNvSpPr/>
      </xdr:nvSpPr>
      <xdr:spPr bwMode="auto">
        <a:xfrm>
          <a:off x="3556000" y="309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44416</xdr:rowOff>
    </xdr:from>
    <xdr:ext cx="762000" cy="259045"/>
    <xdr:sp macro="" textlink="">
      <xdr:nvSpPr>
        <xdr:cNvPr id="76" name="テキスト ボックス 75"/>
        <xdr:cNvSpPr txBox="1"/>
      </xdr:nvSpPr>
      <xdr:spPr>
        <a:xfrm>
          <a:off x="3225800" y="317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92,554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3264</xdr:rowOff>
    </xdr:from>
    <xdr:to>
      <xdr:col>2</xdr:col>
      <xdr:colOff>692150</xdr:colOff>
      <xdr:row>18</xdr:row>
      <xdr:rowOff>104864</xdr:rowOff>
    </xdr:to>
    <xdr:sp macro="" textlink="">
      <xdr:nvSpPr>
        <xdr:cNvPr id="77" name="円/楕円 76"/>
        <xdr:cNvSpPr/>
      </xdr:nvSpPr>
      <xdr:spPr bwMode="auto">
        <a:xfrm>
          <a:off x="2857500" y="313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89641</xdr:rowOff>
    </xdr:from>
    <xdr:ext cx="762000" cy="259045"/>
    <xdr:sp macro="" textlink="">
      <xdr:nvSpPr>
        <xdr:cNvPr id="78" name="テキスト ボックス 77"/>
        <xdr:cNvSpPr txBox="1"/>
      </xdr:nvSpPr>
      <xdr:spPr>
        <a:xfrm>
          <a:off x="2527300" y="322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16030</xdr:rowOff>
    </xdr:from>
    <xdr:to>
      <xdr:col>4</xdr:col>
      <xdr:colOff>1117600</xdr:colOff>
      <xdr:row>38</xdr:row>
      <xdr:rowOff>24568</xdr:rowOff>
    </xdr:to>
    <xdr:cxnSp macro="">
      <xdr:nvCxnSpPr>
        <xdr:cNvPr id="112" name="直線コネクタ 111"/>
        <xdr:cNvCxnSpPr/>
      </xdr:nvCxnSpPr>
      <xdr:spPr bwMode="auto">
        <a:xfrm>
          <a:off x="5003800" y="7483630"/>
          <a:ext cx="647700" cy="8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116116</xdr:rowOff>
    </xdr:from>
    <xdr:ext cx="762000" cy="259045"/>
    <xdr:sp macro="" textlink="">
      <xdr:nvSpPr>
        <xdr:cNvPr id="113" name="人口1人当たり決算額の推移平均値テキスト445"/>
        <xdr:cNvSpPr txBox="1"/>
      </xdr:nvSpPr>
      <xdr:spPr>
        <a:xfrm>
          <a:off x="5740400" y="7240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319233</xdr:rowOff>
    </xdr:from>
    <xdr:to>
      <xdr:col>4</xdr:col>
      <xdr:colOff>469900</xdr:colOff>
      <xdr:row>38</xdr:row>
      <xdr:rowOff>16030</xdr:rowOff>
    </xdr:to>
    <xdr:cxnSp macro="">
      <xdr:nvCxnSpPr>
        <xdr:cNvPr id="115" name="直線コネクタ 114"/>
        <xdr:cNvCxnSpPr/>
      </xdr:nvCxnSpPr>
      <xdr:spPr bwMode="auto">
        <a:xfrm>
          <a:off x="4305300" y="7443933"/>
          <a:ext cx="698500" cy="39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306009</xdr:rowOff>
    </xdr:from>
    <xdr:to>
      <xdr:col>3</xdr:col>
      <xdr:colOff>904875</xdr:colOff>
      <xdr:row>37</xdr:row>
      <xdr:rowOff>319233</xdr:rowOff>
    </xdr:to>
    <xdr:cxnSp macro="">
      <xdr:nvCxnSpPr>
        <xdr:cNvPr id="118" name="直線コネクタ 117"/>
        <xdr:cNvCxnSpPr/>
      </xdr:nvCxnSpPr>
      <xdr:spPr bwMode="auto">
        <a:xfrm>
          <a:off x="3606800" y="7430709"/>
          <a:ext cx="698500" cy="1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270408</xdr:rowOff>
    </xdr:from>
    <xdr:to>
      <xdr:col>3</xdr:col>
      <xdr:colOff>206375</xdr:colOff>
      <xdr:row>37</xdr:row>
      <xdr:rowOff>306009</xdr:rowOff>
    </xdr:to>
    <xdr:cxnSp macro="">
      <xdr:nvCxnSpPr>
        <xdr:cNvPr id="121" name="直線コネクタ 120"/>
        <xdr:cNvCxnSpPr/>
      </xdr:nvCxnSpPr>
      <xdr:spPr bwMode="auto">
        <a:xfrm>
          <a:off x="2908300" y="7395108"/>
          <a:ext cx="698500" cy="3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316668</xdr:rowOff>
    </xdr:from>
    <xdr:to>
      <xdr:col>5</xdr:col>
      <xdr:colOff>34925</xdr:colOff>
      <xdr:row>38</xdr:row>
      <xdr:rowOff>75368</xdr:rowOff>
    </xdr:to>
    <xdr:sp macro="" textlink="">
      <xdr:nvSpPr>
        <xdr:cNvPr id="131" name="円/楕円 130"/>
        <xdr:cNvSpPr/>
      </xdr:nvSpPr>
      <xdr:spPr bwMode="auto">
        <a:xfrm>
          <a:off x="5600700" y="74413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230416</xdr:rowOff>
    </xdr:from>
    <xdr:ext cx="762000" cy="259045"/>
    <xdr:sp macro="" textlink="">
      <xdr:nvSpPr>
        <xdr:cNvPr id="132" name="人口1人当たり決算額の推移該当値テキスト445"/>
        <xdr:cNvSpPr txBox="1"/>
      </xdr:nvSpPr>
      <xdr:spPr>
        <a:xfrm>
          <a:off x="5740400" y="735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16,885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308130</xdr:rowOff>
    </xdr:from>
    <xdr:to>
      <xdr:col>4</xdr:col>
      <xdr:colOff>520700</xdr:colOff>
      <xdr:row>38</xdr:row>
      <xdr:rowOff>66830</xdr:rowOff>
    </xdr:to>
    <xdr:sp macro="" textlink="">
      <xdr:nvSpPr>
        <xdr:cNvPr id="133" name="円/楕円 132"/>
        <xdr:cNvSpPr/>
      </xdr:nvSpPr>
      <xdr:spPr bwMode="auto">
        <a:xfrm>
          <a:off x="4953000" y="7432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51607</xdr:rowOff>
    </xdr:from>
    <xdr:ext cx="736600" cy="259045"/>
    <xdr:sp macro="" textlink="">
      <xdr:nvSpPr>
        <xdr:cNvPr id="134" name="テキスト ボックス 133"/>
        <xdr:cNvSpPr txBox="1"/>
      </xdr:nvSpPr>
      <xdr:spPr>
        <a:xfrm>
          <a:off x="4622800" y="751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268433</xdr:rowOff>
    </xdr:from>
    <xdr:to>
      <xdr:col>3</xdr:col>
      <xdr:colOff>955675</xdr:colOff>
      <xdr:row>38</xdr:row>
      <xdr:rowOff>27133</xdr:rowOff>
    </xdr:to>
    <xdr:sp macro="" textlink="">
      <xdr:nvSpPr>
        <xdr:cNvPr id="135" name="円/楕円 134"/>
        <xdr:cNvSpPr/>
      </xdr:nvSpPr>
      <xdr:spPr bwMode="auto">
        <a:xfrm>
          <a:off x="4254500" y="7393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11910</xdr:rowOff>
    </xdr:from>
    <xdr:ext cx="762000" cy="259045"/>
    <xdr:sp macro="" textlink="">
      <xdr:nvSpPr>
        <xdr:cNvPr id="136" name="テキスト ボックス 135"/>
        <xdr:cNvSpPr txBox="1"/>
      </xdr:nvSpPr>
      <xdr:spPr>
        <a:xfrm>
          <a:off x="3924300" y="747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29,545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255209</xdr:rowOff>
    </xdr:from>
    <xdr:to>
      <xdr:col>3</xdr:col>
      <xdr:colOff>257175</xdr:colOff>
      <xdr:row>38</xdr:row>
      <xdr:rowOff>13909</xdr:rowOff>
    </xdr:to>
    <xdr:sp macro="" textlink="">
      <xdr:nvSpPr>
        <xdr:cNvPr id="137" name="円/楕円 136"/>
        <xdr:cNvSpPr/>
      </xdr:nvSpPr>
      <xdr:spPr bwMode="auto">
        <a:xfrm>
          <a:off x="3556000" y="7379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341586</xdr:rowOff>
    </xdr:from>
    <xdr:ext cx="762000" cy="259045"/>
    <xdr:sp macro="" textlink="">
      <xdr:nvSpPr>
        <xdr:cNvPr id="138" name="テキスト ボックス 137"/>
        <xdr:cNvSpPr txBox="1"/>
      </xdr:nvSpPr>
      <xdr:spPr>
        <a:xfrm>
          <a:off x="3225800" y="746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219608</xdr:rowOff>
    </xdr:from>
    <xdr:to>
      <xdr:col>2</xdr:col>
      <xdr:colOff>692150</xdr:colOff>
      <xdr:row>37</xdr:row>
      <xdr:rowOff>321208</xdr:rowOff>
    </xdr:to>
    <xdr:sp macro="" textlink="">
      <xdr:nvSpPr>
        <xdr:cNvPr id="139" name="円/楕円 138"/>
        <xdr:cNvSpPr/>
      </xdr:nvSpPr>
      <xdr:spPr bwMode="auto">
        <a:xfrm>
          <a:off x="2857500" y="7344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159935</xdr:rowOff>
    </xdr:from>
    <xdr:ext cx="762000" cy="259045"/>
    <xdr:sp macro="" textlink="">
      <xdr:nvSpPr>
        <xdr:cNvPr id="140" name="テキスト ボックス 139"/>
        <xdr:cNvSpPr txBox="1"/>
      </xdr:nvSpPr>
      <xdr:spPr>
        <a:xfrm>
          <a:off x="2527300" y="711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42,360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行財政改革などの様々な取り組みによって、財政調整基金残高は年々増加し、比率も増加している。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実質収支額は、普通交付税及び臨時財政対策債等の増収に伴い、比率は前年度と比較して増加している。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年度に公債費の繰上償還を実施したため、前年度と比較して実質単年度収支額が大幅な増加となり、比率も増加している。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一般会計及びすべての特別会計、公営企業会計において、赤字が生じていない。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一般会計及びすべての特別会計、公営企業会計において、引き続き適正な財政運営、経営健全化に努め、しっかりとした財政基盤を確立する。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平成</a:t>
          </a:r>
          <a:r>
            <a:rPr lang="en-US" altLang="ja-JP" sz="1400" b="0" i="0" baseline="0">
              <a:solidFill>
                <a:schemeClr val="dk1"/>
              </a:solidFill>
              <a:effectLst/>
              <a:latin typeface="+mn-lt"/>
              <a:ea typeface="+mn-ea"/>
              <a:cs typeface="+mn-cs"/>
            </a:rPr>
            <a:t>19</a:t>
          </a:r>
          <a:r>
            <a:rPr lang="ja-JP" altLang="ja-JP" sz="1400" b="0" i="0" baseline="0">
              <a:solidFill>
                <a:schemeClr val="dk1"/>
              </a:solidFill>
              <a:effectLst/>
              <a:latin typeface="+mn-lt"/>
              <a:ea typeface="+mn-ea"/>
              <a:cs typeface="+mn-cs"/>
            </a:rPr>
            <a:t>年度以降に実施した繰上償還の効果により、元利償還金や公営企業債の元利償還金に対する繰入金は減少傾向にあり、それに伴い、実質公債費比率の分子も減少傾向にある。</a:t>
          </a:r>
          <a:endParaRPr lang="en-US" altLang="ja-JP" sz="14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400" b="0" i="0" baseline="0">
              <a:solidFill>
                <a:schemeClr val="dk1"/>
              </a:solidFill>
              <a:effectLst/>
              <a:latin typeface="+mn-lt"/>
              <a:ea typeface="+mn-ea"/>
              <a:cs typeface="+mn-cs"/>
            </a:rPr>
            <a:t>今後</a:t>
          </a:r>
          <a:r>
            <a:rPr lang="ja-JP" altLang="en-US" sz="1400" b="0" i="0" baseline="0">
              <a:solidFill>
                <a:schemeClr val="dk1"/>
              </a:solidFill>
              <a:effectLst/>
              <a:latin typeface="+mn-lt"/>
              <a:ea typeface="+mn-ea"/>
              <a:cs typeface="+mn-cs"/>
            </a:rPr>
            <a:t>についても、引き続き</a:t>
          </a:r>
          <a:r>
            <a:rPr lang="ja-JP" altLang="ja-JP" sz="1400" b="0" i="0" baseline="0">
              <a:solidFill>
                <a:schemeClr val="dk1"/>
              </a:solidFill>
              <a:effectLst/>
              <a:latin typeface="+mn-lt"/>
              <a:ea typeface="+mn-ea"/>
              <a:cs typeface="+mn-cs"/>
            </a:rPr>
            <a:t>起債発行の抑制に努め、比率の更なる改善を図る。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兵庫県加東市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公営企業債等繰入見込額が減少しており、特に下水道事業会計に対する負担額が減少している。一方、一般会計等に係る地方債の現在高は庁舎建設事業、組合等負担等見込額は北はりま消防組合の防災減災事業の実施などに伴い、それぞれ将来負担額が増加したが、それに伴う基準財政需要額算入見込額も増加することから、差し引きで影響はある程度抑制されている。また、将来負担額から差し引く充当可能財源等は、充当可能基金が８億円以上増加し、交付税で算入される基準財政需要額算入見込額も増加したことから、比率が更に改善している。以上により、将来負担比率は引き続き安全圏に位置するが、今後も起債発行の抑制に努め、計画的な財政運営を進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20301499</v>
      </c>
      <c r="BO4" s="349"/>
      <c r="BP4" s="349"/>
      <c r="BQ4" s="349"/>
      <c r="BR4" s="349"/>
      <c r="BS4" s="349"/>
      <c r="BT4" s="349"/>
      <c r="BU4" s="350"/>
      <c r="BV4" s="348">
        <v>18122330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6.6</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19478809</v>
      </c>
      <c r="BO5" s="386"/>
      <c r="BP5" s="386"/>
      <c r="BQ5" s="386"/>
      <c r="BR5" s="386"/>
      <c r="BS5" s="386"/>
      <c r="BT5" s="386"/>
      <c r="BU5" s="387"/>
      <c r="BV5" s="385">
        <v>17401550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88</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822690</v>
      </c>
      <c r="BO6" s="386"/>
      <c r="BP6" s="386"/>
      <c r="BQ6" s="386"/>
      <c r="BR6" s="386"/>
      <c r="BS6" s="386"/>
      <c r="BT6" s="386"/>
      <c r="BU6" s="387"/>
      <c r="BV6" s="385">
        <v>720780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v>
      </c>
      <c r="CU6" s="423"/>
      <c r="CV6" s="423"/>
      <c r="CW6" s="423"/>
      <c r="CX6" s="423"/>
      <c r="CY6" s="423"/>
      <c r="CZ6" s="423"/>
      <c r="DA6" s="424"/>
      <c r="DB6" s="422">
        <v>93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39417</v>
      </c>
      <c r="BO7" s="386"/>
      <c r="BP7" s="386"/>
      <c r="BQ7" s="386"/>
      <c r="BR7" s="386"/>
      <c r="BS7" s="386"/>
      <c r="BT7" s="386"/>
      <c r="BU7" s="387"/>
      <c r="BV7" s="385">
        <v>15264</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11831270</v>
      </c>
      <c r="CU7" s="386"/>
      <c r="CV7" s="386"/>
      <c r="CW7" s="386"/>
      <c r="CX7" s="386"/>
      <c r="CY7" s="386"/>
      <c r="CZ7" s="386"/>
      <c r="DA7" s="387"/>
      <c r="DB7" s="385">
        <v>11791048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783273</v>
      </c>
      <c r="BO8" s="386"/>
      <c r="BP8" s="386"/>
      <c r="BQ8" s="386"/>
      <c r="BR8" s="386"/>
      <c r="BS8" s="386"/>
      <c r="BT8" s="386"/>
      <c r="BU8" s="387"/>
      <c r="BV8" s="385">
        <v>705516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0.76</v>
      </c>
      <c r="CU8" s="426"/>
      <c r="CV8" s="426"/>
      <c r="CW8" s="426"/>
      <c r="CX8" s="426"/>
      <c r="CY8" s="426"/>
      <c r="CZ8" s="426"/>
      <c r="DA8" s="427"/>
      <c r="DB8" s="425">
        <v>0.76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40181</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77757</v>
      </c>
      <c r="BO9" s="386"/>
      <c r="BP9" s="386"/>
      <c r="BQ9" s="386"/>
      <c r="BR9" s="386"/>
      <c r="BS9" s="386"/>
      <c r="BT9" s="386"/>
      <c r="BU9" s="387"/>
      <c r="BV9" s="385">
        <v>-6321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13.9</v>
      </c>
      <c r="CU9" s="383"/>
      <c r="CV9" s="383"/>
      <c r="CW9" s="383"/>
      <c r="CX9" s="383"/>
      <c r="CY9" s="383"/>
      <c r="CZ9" s="383"/>
      <c r="DA9" s="384"/>
      <c r="DB9" s="382">
        <v>14.3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39970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27636</v>
      </c>
      <c r="BO10" s="386"/>
      <c r="BP10" s="386"/>
      <c r="BQ10" s="386"/>
      <c r="BR10" s="386"/>
      <c r="BS10" s="386"/>
      <c r="BT10" s="386"/>
      <c r="BU10" s="387"/>
      <c r="BV10" s="385">
        <v>19511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v>110034</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40059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39542</v>
      </c>
      <c r="S13" s="467"/>
      <c r="T13" s="467"/>
      <c r="U13" s="467"/>
      <c r="V13" s="468"/>
      <c r="W13" s="401" t="s">
        <v>122</v>
      </c>
      <c r="X13" s="402"/>
      <c r="Y13" s="402"/>
      <c r="Z13" s="402"/>
      <c r="AA13" s="402"/>
      <c r="AB13" s="392"/>
      <c r="AC13" s="436">
        <v>893</v>
      </c>
      <c r="AD13" s="437"/>
      <c r="AE13" s="437"/>
      <c r="AF13" s="437"/>
      <c r="AG13" s="476"/>
      <c r="AH13" s="436">
        <v>1178</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215427</v>
      </c>
      <c r="BO13" s="386"/>
      <c r="BP13" s="386"/>
      <c r="BQ13" s="386"/>
      <c r="BR13" s="386"/>
      <c r="BS13" s="386"/>
      <c r="BT13" s="386"/>
      <c r="BU13" s="387"/>
      <c r="BV13" s="385">
        <v>13190</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8.9</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39922</v>
      </c>
      <c r="S14" s="467"/>
      <c r="T14" s="467"/>
      <c r="U14" s="467"/>
      <c r="V14" s="468"/>
      <c r="W14" s="375"/>
      <c r="X14" s="376"/>
      <c r="Y14" s="376"/>
      <c r="Z14" s="376"/>
      <c r="AA14" s="376"/>
      <c r="AB14" s="365"/>
      <c r="AC14" s="469">
        <v>4.7</v>
      </c>
      <c r="AD14" s="470"/>
      <c r="AE14" s="470"/>
      <c r="AF14" s="470"/>
      <c r="AG14" s="471"/>
      <c r="AH14" s="469">
        <v>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39436</v>
      </c>
      <c r="S15" s="467"/>
      <c r="T15" s="467"/>
      <c r="U15" s="467"/>
      <c r="V15" s="468"/>
      <c r="W15" s="401" t="s">
        <v>129</v>
      </c>
      <c r="X15" s="402"/>
      <c r="Y15" s="402"/>
      <c r="Z15" s="402"/>
      <c r="AA15" s="402"/>
      <c r="AB15" s="392"/>
      <c r="AC15" s="436">
        <v>6914</v>
      </c>
      <c r="AD15" s="437"/>
      <c r="AE15" s="437"/>
      <c r="AF15" s="437"/>
      <c r="AG15" s="476"/>
      <c r="AH15" s="436">
        <v>7043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5699384</v>
      </c>
      <c r="BO15" s="349"/>
      <c r="BP15" s="349"/>
      <c r="BQ15" s="349"/>
      <c r="BR15" s="349"/>
      <c r="BS15" s="349"/>
      <c r="BT15" s="349"/>
      <c r="BU15" s="350"/>
      <c r="BV15" s="348">
        <v>5875400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36</v>
      </c>
      <c r="AD16" s="470"/>
      <c r="AE16" s="470"/>
      <c r="AF16" s="470"/>
      <c r="AG16" s="471"/>
      <c r="AH16" s="469">
        <v>35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7599477</v>
      </c>
      <c r="BO16" s="386"/>
      <c r="BP16" s="386"/>
      <c r="BQ16" s="386"/>
      <c r="BR16" s="386"/>
      <c r="BS16" s="386"/>
      <c r="BT16" s="386"/>
      <c r="BU16" s="387"/>
      <c r="BV16" s="385">
        <v>7734799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11386</v>
      </c>
      <c r="AD17" s="437"/>
      <c r="AE17" s="437"/>
      <c r="AF17" s="437"/>
      <c r="AG17" s="476"/>
      <c r="AH17" s="436">
        <v>11806</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7416374</v>
      </c>
      <c r="BO17" s="386"/>
      <c r="BP17" s="386"/>
      <c r="BQ17" s="386"/>
      <c r="BR17" s="386"/>
      <c r="BS17" s="386"/>
      <c r="BT17" s="386"/>
      <c r="BU17" s="387"/>
      <c r="BV17" s="385">
        <v>7644042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157.49</v>
      </c>
      <c r="M18" s="498"/>
      <c r="N18" s="498"/>
      <c r="O18" s="498"/>
      <c r="P18" s="498"/>
      <c r="Q18" s="498"/>
      <c r="R18" s="499"/>
      <c r="S18" s="499"/>
      <c r="T18" s="499"/>
      <c r="U18" s="499"/>
      <c r="V18" s="500"/>
      <c r="W18" s="403"/>
      <c r="X18" s="404"/>
      <c r="Y18" s="404"/>
      <c r="Z18" s="404"/>
      <c r="AA18" s="404"/>
      <c r="AB18" s="395"/>
      <c r="AC18" s="501">
        <v>59.3</v>
      </c>
      <c r="AD18" s="502"/>
      <c r="AE18" s="502"/>
      <c r="AF18" s="502"/>
      <c r="AG18" s="503"/>
      <c r="AH18" s="501">
        <v>58.6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9624875</v>
      </c>
      <c r="BO18" s="386"/>
      <c r="BP18" s="386"/>
      <c r="BQ18" s="386"/>
      <c r="BR18" s="386"/>
      <c r="BS18" s="386"/>
      <c r="BT18" s="386"/>
      <c r="BU18" s="387"/>
      <c r="BV18" s="385">
        <v>9871273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255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13116993</v>
      </c>
      <c r="BO19" s="386"/>
      <c r="BP19" s="386"/>
      <c r="BQ19" s="386"/>
      <c r="BR19" s="386"/>
      <c r="BS19" s="386"/>
      <c r="BT19" s="386"/>
      <c r="BU19" s="387"/>
      <c r="BV19" s="385">
        <v>12644518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14133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18909108</v>
      </c>
      <c r="BO23" s="386"/>
      <c r="BP23" s="386"/>
      <c r="BQ23" s="386"/>
      <c r="BR23" s="386"/>
      <c r="BS23" s="386"/>
      <c r="BT23" s="386"/>
      <c r="BU23" s="387"/>
      <c r="BV23" s="385">
        <v>16971917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9400</v>
      </c>
      <c r="R24" s="437"/>
      <c r="S24" s="437"/>
      <c r="T24" s="437"/>
      <c r="U24" s="437"/>
      <c r="V24" s="476"/>
      <c r="W24" s="531"/>
      <c r="X24" s="519"/>
      <c r="Y24" s="520"/>
      <c r="Z24" s="435" t="s">
        <v>152</v>
      </c>
      <c r="AA24" s="415"/>
      <c r="AB24" s="415"/>
      <c r="AC24" s="415"/>
      <c r="AD24" s="415"/>
      <c r="AE24" s="415"/>
      <c r="AF24" s="415"/>
      <c r="AG24" s="416"/>
      <c r="AH24" s="436">
        <v>252</v>
      </c>
      <c r="AI24" s="437"/>
      <c r="AJ24" s="437"/>
      <c r="AK24" s="437"/>
      <c r="AL24" s="476"/>
      <c r="AM24" s="436">
        <v>814968</v>
      </c>
      <c r="AN24" s="437"/>
      <c r="AO24" s="437"/>
      <c r="AP24" s="437"/>
      <c r="AQ24" s="437"/>
      <c r="AR24" s="476"/>
      <c r="AS24" s="436">
        <v>3234</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14343080</v>
      </c>
      <c r="BO24" s="386"/>
      <c r="BP24" s="386"/>
      <c r="BQ24" s="386"/>
      <c r="BR24" s="386"/>
      <c r="BS24" s="386"/>
      <c r="BT24" s="386"/>
      <c r="BU24" s="387"/>
      <c r="BV24" s="385">
        <v>12260927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7500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2749564</v>
      </c>
      <c r="BO25" s="349"/>
      <c r="BP25" s="349"/>
      <c r="BQ25" s="349"/>
      <c r="BR25" s="349"/>
      <c r="BS25" s="349"/>
      <c r="BT25" s="349"/>
      <c r="BU25" s="350"/>
      <c r="BV25" s="348">
        <v>3117940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6550</v>
      </c>
      <c r="R26" s="437"/>
      <c r="S26" s="437"/>
      <c r="T26" s="437"/>
      <c r="U26" s="437"/>
      <c r="V26" s="476"/>
      <c r="W26" s="531"/>
      <c r="X26" s="519"/>
      <c r="Y26" s="520"/>
      <c r="Z26" s="435" t="s">
        <v>158</v>
      </c>
      <c r="AA26" s="539"/>
      <c r="AB26" s="539"/>
      <c r="AC26" s="539"/>
      <c r="AD26" s="539"/>
      <c r="AE26" s="539"/>
      <c r="AF26" s="539"/>
      <c r="AG26" s="540"/>
      <c r="AH26" s="436">
        <v>7</v>
      </c>
      <c r="AI26" s="437"/>
      <c r="AJ26" s="437"/>
      <c r="AK26" s="437"/>
      <c r="AL26" s="476"/>
      <c r="AM26" s="436">
        <v>22673</v>
      </c>
      <c r="AN26" s="437"/>
      <c r="AO26" s="437"/>
      <c r="AP26" s="437"/>
      <c r="AQ26" s="437"/>
      <c r="AR26" s="476"/>
      <c r="AS26" s="436">
        <v>3239</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4500</v>
      </c>
      <c r="R27" s="437"/>
      <c r="S27" s="437"/>
      <c r="T27" s="437"/>
      <c r="U27" s="437"/>
      <c r="V27" s="476"/>
      <c r="W27" s="531"/>
      <c r="X27" s="519"/>
      <c r="Y27" s="520"/>
      <c r="Z27" s="435" t="s">
        <v>161</v>
      </c>
      <c r="AA27" s="415"/>
      <c r="AB27" s="415"/>
      <c r="AC27" s="415"/>
      <c r="AD27" s="415"/>
      <c r="AE27" s="415"/>
      <c r="AF27" s="415"/>
      <c r="AG27" s="416"/>
      <c r="AH27" s="436">
        <v>9</v>
      </c>
      <c r="AI27" s="437"/>
      <c r="AJ27" s="437"/>
      <c r="AK27" s="437"/>
      <c r="AL27" s="476"/>
      <c r="AM27" s="436">
        <v>33690</v>
      </c>
      <c r="AN27" s="437"/>
      <c r="AO27" s="437"/>
      <c r="AP27" s="437"/>
      <c r="AQ27" s="437"/>
      <c r="AR27" s="476"/>
      <c r="AS27" s="436">
        <v>3743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503538</v>
      </c>
      <c r="BO27" s="553"/>
      <c r="BP27" s="553"/>
      <c r="BQ27" s="553"/>
      <c r="BR27" s="553"/>
      <c r="BS27" s="553"/>
      <c r="BT27" s="553"/>
      <c r="BU27" s="554"/>
      <c r="BV27" s="552">
        <v>502995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3800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5198346</v>
      </c>
      <c r="BO28" s="349"/>
      <c r="BP28" s="349"/>
      <c r="BQ28" s="349"/>
      <c r="BR28" s="349"/>
      <c r="BS28" s="349"/>
      <c r="BT28" s="349"/>
      <c r="BU28" s="350"/>
      <c r="BV28" s="348">
        <v>4810710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3500</v>
      </c>
      <c r="R29" s="437"/>
      <c r="S29" s="437"/>
      <c r="T29" s="437"/>
      <c r="U29" s="437"/>
      <c r="V29" s="476"/>
      <c r="W29" s="531"/>
      <c r="X29" s="519"/>
      <c r="Y29" s="520"/>
      <c r="Z29" s="435" t="s">
        <v>168</v>
      </c>
      <c r="AA29" s="415"/>
      <c r="AB29" s="415"/>
      <c r="AC29" s="415"/>
      <c r="AD29" s="415"/>
      <c r="AE29" s="415"/>
      <c r="AF29" s="415"/>
      <c r="AG29" s="416"/>
      <c r="AH29" s="436">
        <v>261</v>
      </c>
      <c r="AI29" s="437"/>
      <c r="AJ29" s="437"/>
      <c r="AK29" s="437"/>
      <c r="AL29" s="476"/>
      <c r="AM29" s="436">
        <v>848658</v>
      </c>
      <c r="AN29" s="437"/>
      <c r="AO29" s="437"/>
      <c r="AP29" s="437"/>
      <c r="AQ29" s="437"/>
      <c r="AR29" s="476"/>
      <c r="AS29" s="436">
        <v>3252</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754534</v>
      </c>
      <c r="BO29" s="386"/>
      <c r="BP29" s="386"/>
      <c r="BQ29" s="386"/>
      <c r="BR29" s="386"/>
      <c r="BS29" s="386"/>
      <c r="BT29" s="386"/>
      <c r="BU29" s="387"/>
      <c r="BV29" s="385">
        <v>753110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5124008</v>
      </c>
      <c r="BO30" s="553"/>
      <c r="BP30" s="553"/>
      <c r="BQ30" s="553"/>
      <c r="BR30" s="553"/>
      <c r="BS30" s="553"/>
      <c r="BT30" s="553"/>
      <c r="BU30" s="554"/>
      <c r="BV30" s="552">
        <v>4689598</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6</v>
      </c>
      <c r="AN34" s="564"/>
      <c r="AO34" s="565" t="str">
        <f>IF('各会計、関係団体の財政状況及び健全化判断比率'!B32="","",'各会計、関係団体の財政状況及び健全化判断比率'!B32)</f>
        <v>病院事業会計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北播衛生事務組合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株式会社夢待人とうじょう</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7</v>
      </c>
      <c r="AN35" s="564"/>
      <c r="AO35" s="565" t="str">
        <f>IF('各会計、関係団体の財政状況及び健全化判断比率'!B33="","",'各会計、関係団体の財政状況及び健全化判断比率'!B33)</f>
        <v>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播磨内陸医務事業組合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財団法人加東文化振興財団</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介護保険保険事業特別会計</v>
      </c>
      <c r="X36" s="565"/>
      <c r="Y36" s="565"/>
      <c r="Z36" s="565"/>
      <c r="AA36" s="565"/>
      <c r="AB36" s="565"/>
      <c r="AC36" s="565"/>
      <c r="AD36" s="565"/>
      <c r="AE36" s="565"/>
      <c r="AF36" s="565"/>
      <c r="AG36" s="565"/>
      <c r="AH36" s="565"/>
      <c r="AI36" s="565"/>
      <c r="AJ36" s="565"/>
      <c r="AK36" s="565"/>
      <c r="AL36" s="165"/>
      <c r="AM36" s="564">
        <f t="shared" si="0"/>
        <v>8</v>
      </c>
      <c r="AN36" s="564"/>
      <c r="AO36" s="565" t="str">
        <f>IF('各会計、関係団体の財政状況及び健全化判断比率'!B34="","",'各会計、関係団体の財政状況及び健全化判断比率'!B34)</f>
        <v>下水道事業会計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北播磨こども発達支援センター事務組合わかあゆ園</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介護保険サービス事業特別会計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北播磨清掃事務組合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小野加東加西環境施設事務組合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小野加東広域事務組合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小野加東広域事務組合（農業共済事業）</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北はりま消防組合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兵庫県市町村職員退職手当組合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兵庫県市町交通災害共済組合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6628599</v>
      </c>
      <c r="S5" s="581"/>
      <c r="T5" s="581"/>
      <c r="U5" s="581"/>
      <c r="V5" s="581"/>
      <c r="W5" s="581"/>
      <c r="X5" s="581"/>
      <c r="Y5" s="582"/>
      <c r="Z5" s="583">
        <v>32.700000000000003</v>
      </c>
      <c r="AA5" s="583"/>
      <c r="AB5" s="583"/>
      <c r="AC5" s="583"/>
      <c r="AD5" s="584">
        <v>6415148</v>
      </c>
      <c r="AE5" s="584"/>
      <c r="AF5" s="584"/>
      <c r="AG5" s="584"/>
      <c r="AH5" s="584"/>
      <c r="AI5" s="584"/>
      <c r="AJ5" s="584"/>
      <c r="AK5" s="584"/>
      <c r="AL5" s="585">
        <v>59.3</v>
      </c>
      <c r="AM5" s="586"/>
      <c r="AN5" s="586"/>
      <c r="AO5" s="587"/>
      <c r="AP5" s="577" t="s">
        <v>206</v>
      </c>
      <c r="AQ5" s="578"/>
      <c r="AR5" s="578"/>
      <c r="AS5" s="578"/>
      <c r="AT5" s="578"/>
      <c r="AU5" s="578"/>
      <c r="AV5" s="578"/>
      <c r="AW5" s="578"/>
      <c r="AX5" s="578"/>
      <c r="AY5" s="578"/>
      <c r="AZ5" s="578"/>
      <c r="BA5" s="578"/>
      <c r="BB5" s="578"/>
      <c r="BC5" s="578"/>
      <c r="BD5" s="578"/>
      <c r="BE5" s="578"/>
      <c r="BF5" s="579"/>
      <c r="BG5" s="591">
        <v>6415148</v>
      </c>
      <c r="BH5" s="592"/>
      <c r="BI5" s="592"/>
      <c r="BJ5" s="592"/>
      <c r="BK5" s="592"/>
      <c r="BL5" s="592"/>
      <c r="BM5" s="592"/>
      <c r="BN5" s="593"/>
      <c r="BO5" s="594">
        <v>96.8</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169959</v>
      </c>
      <c r="S6" s="592"/>
      <c r="T6" s="592"/>
      <c r="U6" s="592"/>
      <c r="V6" s="592"/>
      <c r="W6" s="592"/>
      <c r="X6" s="592"/>
      <c r="Y6" s="593"/>
      <c r="Z6" s="594">
        <v>0.8</v>
      </c>
      <c r="AA6" s="594"/>
      <c r="AB6" s="594"/>
      <c r="AC6" s="594"/>
      <c r="AD6" s="595">
        <v>169959</v>
      </c>
      <c r="AE6" s="595"/>
      <c r="AF6" s="595"/>
      <c r="AG6" s="595"/>
      <c r="AH6" s="595"/>
      <c r="AI6" s="595"/>
      <c r="AJ6" s="595"/>
      <c r="AK6" s="595"/>
      <c r="AL6" s="596">
        <v>1.6</v>
      </c>
      <c r="AM6" s="597"/>
      <c r="AN6" s="597"/>
      <c r="AO6" s="598"/>
      <c r="AP6" s="588" t="s">
        <v>212</v>
      </c>
      <c r="AQ6" s="589"/>
      <c r="AR6" s="589"/>
      <c r="AS6" s="589"/>
      <c r="AT6" s="589"/>
      <c r="AU6" s="589"/>
      <c r="AV6" s="589"/>
      <c r="AW6" s="589"/>
      <c r="AX6" s="589"/>
      <c r="AY6" s="589"/>
      <c r="AZ6" s="589"/>
      <c r="BA6" s="589"/>
      <c r="BB6" s="589"/>
      <c r="BC6" s="589"/>
      <c r="BD6" s="589"/>
      <c r="BE6" s="589"/>
      <c r="BF6" s="590"/>
      <c r="BG6" s="591">
        <v>6415148</v>
      </c>
      <c r="BH6" s="592"/>
      <c r="BI6" s="592"/>
      <c r="BJ6" s="592"/>
      <c r="BK6" s="592"/>
      <c r="BL6" s="592"/>
      <c r="BM6" s="592"/>
      <c r="BN6" s="593"/>
      <c r="BO6" s="594">
        <v>96.8</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179232</v>
      </c>
      <c r="CS6" s="592"/>
      <c r="CT6" s="592"/>
      <c r="CU6" s="592"/>
      <c r="CV6" s="592"/>
      <c r="CW6" s="592"/>
      <c r="CX6" s="592"/>
      <c r="CY6" s="593"/>
      <c r="CZ6" s="594">
        <v>0.9</v>
      </c>
      <c r="DA6" s="594"/>
      <c r="DB6" s="594"/>
      <c r="DC6" s="594"/>
      <c r="DD6" s="600" t="s">
        <v>207</v>
      </c>
      <c r="DE6" s="592"/>
      <c r="DF6" s="592"/>
      <c r="DG6" s="592"/>
      <c r="DH6" s="592"/>
      <c r="DI6" s="592"/>
      <c r="DJ6" s="592"/>
      <c r="DK6" s="592"/>
      <c r="DL6" s="592"/>
      <c r="DM6" s="592"/>
      <c r="DN6" s="592"/>
      <c r="DO6" s="592"/>
      <c r="DP6" s="593"/>
      <c r="DQ6" s="600">
        <v>179232</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14084</v>
      </c>
      <c r="S7" s="592"/>
      <c r="T7" s="592"/>
      <c r="U7" s="592"/>
      <c r="V7" s="592"/>
      <c r="W7" s="592"/>
      <c r="X7" s="592"/>
      <c r="Y7" s="593"/>
      <c r="Z7" s="594">
        <v>0.1</v>
      </c>
      <c r="AA7" s="594"/>
      <c r="AB7" s="594"/>
      <c r="AC7" s="594"/>
      <c r="AD7" s="595">
        <v>14084</v>
      </c>
      <c r="AE7" s="595"/>
      <c r="AF7" s="595"/>
      <c r="AG7" s="595"/>
      <c r="AH7" s="595"/>
      <c r="AI7" s="595"/>
      <c r="AJ7" s="595"/>
      <c r="AK7" s="595"/>
      <c r="AL7" s="596">
        <v>0.1</v>
      </c>
      <c r="AM7" s="597"/>
      <c r="AN7" s="597"/>
      <c r="AO7" s="598"/>
      <c r="AP7" s="588" t="s">
        <v>215</v>
      </c>
      <c r="AQ7" s="589"/>
      <c r="AR7" s="589"/>
      <c r="AS7" s="589"/>
      <c r="AT7" s="589"/>
      <c r="AU7" s="589"/>
      <c r="AV7" s="589"/>
      <c r="AW7" s="589"/>
      <c r="AX7" s="589"/>
      <c r="AY7" s="589"/>
      <c r="AZ7" s="589"/>
      <c r="BA7" s="589"/>
      <c r="BB7" s="589"/>
      <c r="BC7" s="589"/>
      <c r="BD7" s="589"/>
      <c r="BE7" s="589"/>
      <c r="BF7" s="590"/>
      <c r="BG7" s="591">
        <v>2318640</v>
      </c>
      <c r="BH7" s="592"/>
      <c r="BI7" s="592"/>
      <c r="BJ7" s="592"/>
      <c r="BK7" s="592"/>
      <c r="BL7" s="592"/>
      <c r="BM7" s="592"/>
      <c r="BN7" s="593"/>
      <c r="BO7" s="594">
        <v>35</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4532756</v>
      </c>
      <c r="CS7" s="592"/>
      <c r="CT7" s="592"/>
      <c r="CU7" s="592"/>
      <c r="CV7" s="592"/>
      <c r="CW7" s="592"/>
      <c r="CX7" s="592"/>
      <c r="CY7" s="593"/>
      <c r="CZ7" s="594">
        <v>23.3</v>
      </c>
      <c r="DA7" s="594"/>
      <c r="DB7" s="594"/>
      <c r="DC7" s="594"/>
      <c r="DD7" s="600">
        <v>2359230</v>
      </c>
      <c r="DE7" s="592"/>
      <c r="DF7" s="592"/>
      <c r="DG7" s="592"/>
      <c r="DH7" s="592"/>
      <c r="DI7" s="592"/>
      <c r="DJ7" s="592"/>
      <c r="DK7" s="592"/>
      <c r="DL7" s="592"/>
      <c r="DM7" s="592"/>
      <c r="DN7" s="592"/>
      <c r="DO7" s="592"/>
      <c r="DP7" s="593"/>
      <c r="DQ7" s="600">
        <v>1909505</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27349</v>
      </c>
      <c r="S8" s="592"/>
      <c r="T8" s="592"/>
      <c r="U8" s="592"/>
      <c r="V8" s="592"/>
      <c r="W8" s="592"/>
      <c r="X8" s="592"/>
      <c r="Y8" s="593"/>
      <c r="Z8" s="594">
        <v>0.1</v>
      </c>
      <c r="AA8" s="594"/>
      <c r="AB8" s="594"/>
      <c r="AC8" s="594"/>
      <c r="AD8" s="595">
        <v>27349</v>
      </c>
      <c r="AE8" s="595"/>
      <c r="AF8" s="595"/>
      <c r="AG8" s="595"/>
      <c r="AH8" s="595"/>
      <c r="AI8" s="595"/>
      <c r="AJ8" s="595"/>
      <c r="AK8" s="595"/>
      <c r="AL8" s="596">
        <v>0.3</v>
      </c>
      <c r="AM8" s="597"/>
      <c r="AN8" s="597"/>
      <c r="AO8" s="598"/>
      <c r="AP8" s="588" t="s">
        <v>218</v>
      </c>
      <c r="AQ8" s="589"/>
      <c r="AR8" s="589"/>
      <c r="AS8" s="589"/>
      <c r="AT8" s="589"/>
      <c r="AU8" s="589"/>
      <c r="AV8" s="589"/>
      <c r="AW8" s="589"/>
      <c r="AX8" s="589"/>
      <c r="AY8" s="589"/>
      <c r="AZ8" s="589"/>
      <c r="BA8" s="589"/>
      <c r="BB8" s="589"/>
      <c r="BC8" s="589"/>
      <c r="BD8" s="589"/>
      <c r="BE8" s="589"/>
      <c r="BF8" s="590"/>
      <c r="BG8" s="591">
        <v>58923</v>
      </c>
      <c r="BH8" s="592"/>
      <c r="BI8" s="592"/>
      <c r="BJ8" s="592"/>
      <c r="BK8" s="592"/>
      <c r="BL8" s="592"/>
      <c r="BM8" s="592"/>
      <c r="BN8" s="593"/>
      <c r="BO8" s="594">
        <v>0.9</v>
      </c>
      <c r="BP8" s="594"/>
      <c r="BQ8" s="594"/>
      <c r="BR8" s="594"/>
      <c r="BS8" s="600" t="s">
        <v>110</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5042243</v>
      </c>
      <c r="CS8" s="592"/>
      <c r="CT8" s="592"/>
      <c r="CU8" s="592"/>
      <c r="CV8" s="592"/>
      <c r="CW8" s="592"/>
      <c r="CX8" s="592"/>
      <c r="CY8" s="593"/>
      <c r="CZ8" s="594">
        <v>25.9</v>
      </c>
      <c r="DA8" s="594"/>
      <c r="DB8" s="594"/>
      <c r="DC8" s="594"/>
      <c r="DD8" s="600">
        <v>90099</v>
      </c>
      <c r="DE8" s="592"/>
      <c r="DF8" s="592"/>
      <c r="DG8" s="592"/>
      <c r="DH8" s="592"/>
      <c r="DI8" s="592"/>
      <c r="DJ8" s="592"/>
      <c r="DK8" s="592"/>
      <c r="DL8" s="592"/>
      <c r="DM8" s="592"/>
      <c r="DN8" s="592"/>
      <c r="DO8" s="592"/>
      <c r="DP8" s="593"/>
      <c r="DQ8" s="600">
        <v>2606962</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43716</v>
      </c>
      <c r="S9" s="592"/>
      <c r="T9" s="592"/>
      <c r="U9" s="592"/>
      <c r="V9" s="592"/>
      <c r="W9" s="592"/>
      <c r="X9" s="592"/>
      <c r="Y9" s="593"/>
      <c r="Z9" s="594">
        <v>0.2</v>
      </c>
      <c r="AA9" s="594"/>
      <c r="AB9" s="594"/>
      <c r="AC9" s="594"/>
      <c r="AD9" s="595">
        <v>43716</v>
      </c>
      <c r="AE9" s="595"/>
      <c r="AF9" s="595"/>
      <c r="AG9" s="595"/>
      <c r="AH9" s="595"/>
      <c r="AI9" s="595"/>
      <c r="AJ9" s="595"/>
      <c r="AK9" s="595"/>
      <c r="AL9" s="596">
        <v>0.4</v>
      </c>
      <c r="AM9" s="597"/>
      <c r="AN9" s="597"/>
      <c r="AO9" s="598"/>
      <c r="AP9" s="588" t="s">
        <v>221</v>
      </c>
      <c r="AQ9" s="589"/>
      <c r="AR9" s="589"/>
      <c r="AS9" s="589"/>
      <c r="AT9" s="589"/>
      <c r="AU9" s="589"/>
      <c r="AV9" s="589"/>
      <c r="AW9" s="589"/>
      <c r="AX9" s="589"/>
      <c r="AY9" s="589"/>
      <c r="AZ9" s="589"/>
      <c r="BA9" s="589"/>
      <c r="BB9" s="589"/>
      <c r="BC9" s="589"/>
      <c r="BD9" s="589"/>
      <c r="BE9" s="589"/>
      <c r="BF9" s="590"/>
      <c r="BG9" s="591">
        <v>1729183</v>
      </c>
      <c r="BH9" s="592"/>
      <c r="BI9" s="592"/>
      <c r="BJ9" s="592"/>
      <c r="BK9" s="592"/>
      <c r="BL9" s="592"/>
      <c r="BM9" s="592"/>
      <c r="BN9" s="593"/>
      <c r="BO9" s="594">
        <v>26.1</v>
      </c>
      <c r="BP9" s="594"/>
      <c r="BQ9" s="594"/>
      <c r="BR9" s="594"/>
      <c r="BS9" s="600" t="s">
        <v>110</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1565395</v>
      </c>
      <c r="CS9" s="592"/>
      <c r="CT9" s="592"/>
      <c r="CU9" s="592"/>
      <c r="CV9" s="592"/>
      <c r="CW9" s="592"/>
      <c r="CX9" s="592"/>
      <c r="CY9" s="593"/>
      <c r="CZ9" s="594">
        <v>8</v>
      </c>
      <c r="DA9" s="594"/>
      <c r="DB9" s="594"/>
      <c r="DC9" s="594"/>
      <c r="DD9" s="600">
        <v>82753</v>
      </c>
      <c r="DE9" s="592"/>
      <c r="DF9" s="592"/>
      <c r="DG9" s="592"/>
      <c r="DH9" s="592"/>
      <c r="DI9" s="592"/>
      <c r="DJ9" s="592"/>
      <c r="DK9" s="592"/>
      <c r="DL9" s="592"/>
      <c r="DM9" s="592"/>
      <c r="DN9" s="592"/>
      <c r="DO9" s="592"/>
      <c r="DP9" s="593"/>
      <c r="DQ9" s="600">
        <v>1348058</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418551</v>
      </c>
      <c r="S10" s="592"/>
      <c r="T10" s="592"/>
      <c r="U10" s="592"/>
      <c r="V10" s="592"/>
      <c r="W10" s="592"/>
      <c r="X10" s="592"/>
      <c r="Y10" s="593"/>
      <c r="Z10" s="594">
        <v>2.1</v>
      </c>
      <c r="AA10" s="594"/>
      <c r="AB10" s="594"/>
      <c r="AC10" s="594"/>
      <c r="AD10" s="595">
        <v>418551</v>
      </c>
      <c r="AE10" s="595"/>
      <c r="AF10" s="595"/>
      <c r="AG10" s="595"/>
      <c r="AH10" s="595"/>
      <c r="AI10" s="595"/>
      <c r="AJ10" s="595"/>
      <c r="AK10" s="595"/>
      <c r="AL10" s="596">
        <v>3.9</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166595</v>
      </c>
      <c r="BH10" s="592"/>
      <c r="BI10" s="592"/>
      <c r="BJ10" s="592"/>
      <c r="BK10" s="592"/>
      <c r="BL10" s="592"/>
      <c r="BM10" s="592"/>
      <c r="BN10" s="593"/>
      <c r="BO10" s="594">
        <v>2.5</v>
      </c>
      <c r="BP10" s="594"/>
      <c r="BQ10" s="594"/>
      <c r="BR10" s="594"/>
      <c r="BS10" s="600" t="s">
        <v>110</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70570</v>
      </c>
      <c r="CS10" s="592"/>
      <c r="CT10" s="592"/>
      <c r="CU10" s="592"/>
      <c r="CV10" s="592"/>
      <c r="CW10" s="592"/>
      <c r="CX10" s="592"/>
      <c r="CY10" s="593"/>
      <c r="CZ10" s="594">
        <v>0.4</v>
      </c>
      <c r="DA10" s="594"/>
      <c r="DB10" s="594"/>
      <c r="DC10" s="594"/>
      <c r="DD10" s="600" t="s">
        <v>110</v>
      </c>
      <c r="DE10" s="592"/>
      <c r="DF10" s="592"/>
      <c r="DG10" s="592"/>
      <c r="DH10" s="592"/>
      <c r="DI10" s="592"/>
      <c r="DJ10" s="592"/>
      <c r="DK10" s="592"/>
      <c r="DL10" s="592"/>
      <c r="DM10" s="592"/>
      <c r="DN10" s="592"/>
      <c r="DO10" s="592"/>
      <c r="DP10" s="593"/>
      <c r="DQ10" s="600">
        <v>15570</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v>371802</v>
      </c>
      <c r="S11" s="592"/>
      <c r="T11" s="592"/>
      <c r="U11" s="592"/>
      <c r="V11" s="592"/>
      <c r="W11" s="592"/>
      <c r="X11" s="592"/>
      <c r="Y11" s="593"/>
      <c r="Z11" s="594">
        <v>1.8</v>
      </c>
      <c r="AA11" s="594"/>
      <c r="AB11" s="594"/>
      <c r="AC11" s="594"/>
      <c r="AD11" s="595">
        <v>371802</v>
      </c>
      <c r="AE11" s="595"/>
      <c r="AF11" s="595"/>
      <c r="AG11" s="595"/>
      <c r="AH11" s="595"/>
      <c r="AI11" s="595"/>
      <c r="AJ11" s="595"/>
      <c r="AK11" s="595"/>
      <c r="AL11" s="596">
        <v>3.4</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363939</v>
      </c>
      <c r="BH11" s="592"/>
      <c r="BI11" s="592"/>
      <c r="BJ11" s="592"/>
      <c r="BK11" s="592"/>
      <c r="BL11" s="592"/>
      <c r="BM11" s="592"/>
      <c r="BN11" s="593"/>
      <c r="BO11" s="594">
        <v>5.5</v>
      </c>
      <c r="BP11" s="594"/>
      <c r="BQ11" s="594"/>
      <c r="BR11" s="594"/>
      <c r="BS11" s="600" t="s">
        <v>110</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992043</v>
      </c>
      <c r="CS11" s="592"/>
      <c r="CT11" s="592"/>
      <c r="CU11" s="592"/>
      <c r="CV11" s="592"/>
      <c r="CW11" s="592"/>
      <c r="CX11" s="592"/>
      <c r="CY11" s="593"/>
      <c r="CZ11" s="594">
        <v>5.0999999999999996</v>
      </c>
      <c r="DA11" s="594"/>
      <c r="DB11" s="594"/>
      <c r="DC11" s="594"/>
      <c r="DD11" s="600">
        <v>264602</v>
      </c>
      <c r="DE11" s="592"/>
      <c r="DF11" s="592"/>
      <c r="DG11" s="592"/>
      <c r="DH11" s="592"/>
      <c r="DI11" s="592"/>
      <c r="DJ11" s="592"/>
      <c r="DK11" s="592"/>
      <c r="DL11" s="592"/>
      <c r="DM11" s="592"/>
      <c r="DN11" s="592"/>
      <c r="DO11" s="592"/>
      <c r="DP11" s="593"/>
      <c r="DQ11" s="600">
        <v>635167</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3675679</v>
      </c>
      <c r="BH12" s="592"/>
      <c r="BI12" s="592"/>
      <c r="BJ12" s="592"/>
      <c r="BK12" s="592"/>
      <c r="BL12" s="592"/>
      <c r="BM12" s="592"/>
      <c r="BN12" s="593"/>
      <c r="BO12" s="594">
        <v>55.5</v>
      </c>
      <c r="BP12" s="594"/>
      <c r="BQ12" s="594"/>
      <c r="BR12" s="594"/>
      <c r="BS12" s="600" t="s">
        <v>110</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326904</v>
      </c>
      <c r="CS12" s="592"/>
      <c r="CT12" s="592"/>
      <c r="CU12" s="592"/>
      <c r="CV12" s="592"/>
      <c r="CW12" s="592"/>
      <c r="CX12" s="592"/>
      <c r="CY12" s="593"/>
      <c r="CZ12" s="594">
        <v>1.7</v>
      </c>
      <c r="DA12" s="594"/>
      <c r="DB12" s="594"/>
      <c r="DC12" s="594"/>
      <c r="DD12" s="600">
        <v>85982</v>
      </c>
      <c r="DE12" s="592"/>
      <c r="DF12" s="592"/>
      <c r="DG12" s="592"/>
      <c r="DH12" s="592"/>
      <c r="DI12" s="592"/>
      <c r="DJ12" s="592"/>
      <c r="DK12" s="592"/>
      <c r="DL12" s="592"/>
      <c r="DM12" s="592"/>
      <c r="DN12" s="592"/>
      <c r="DO12" s="592"/>
      <c r="DP12" s="593"/>
      <c r="DQ12" s="600">
        <v>159136</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65823</v>
      </c>
      <c r="S13" s="592"/>
      <c r="T13" s="592"/>
      <c r="U13" s="592"/>
      <c r="V13" s="592"/>
      <c r="W13" s="592"/>
      <c r="X13" s="592"/>
      <c r="Y13" s="593"/>
      <c r="Z13" s="594">
        <v>0.3</v>
      </c>
      <c r="AA13" s="594"/>
      <c r="AB13" s="594"/>
      <c r="AC13" s="594"/>
      <c r="AD13" s="595">
        <v>65823</v>
      </c>
      <c r="AE13" s="595"/>
      <c r="AF13" s="595"/>
      <c r="AG13" s="595"/>
      <c r="AH13" s="595"/>
      <c r="AI13" s="595"/>
      <c r="AJ13" s="595"/>
      <c r="AK13" s="595"/>
      <c r="AL13" s="596">
        <v>0.6</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3668469</v>
      </c>
      <c r="BH13" s="592"/>
      <c r="BI13" s="592"/>
      <c r="BJ13" s="592"/>
      <c r="BK13" s="592"/>
      <c r="BL13" s="592"/>
      <c r="BM13" s="592"/>
      <c r="BN13" s="593"/>
      <c r="BO13" s="594">
        <v>55.3</v>
      </c>
      <c r="BP13" s="594"/>
      <c r="BQ13" s="594"/>
      <c r="BR13" s="594"/>
      <c r="BS13" s="600" t="s">
        <v>110</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2250797</v>
      </c>
      <c r="CS13" s="592"/>
      <c r="CT13" s="592"/>
      <c r="CU13" s="592"/>
      <c r="CV13" s="592"/>
      <c r="CW13" s="592"/>
      <c r="CX13" s="592"/>
      <c r="CY13" s="593"/>
      <c r="CZ13" s="594">
        <v>11.6</v>
      </c>
      <c r="DA13" s="594"/>
      <c r="DB13" s="594"/>
      <c r="DC13" s="594"/>
      <c r="DD13" s="600">
        <v>968029</v>
      </c>
      <c r="DE13" s="592"/>
      <c r="DF13" s="592"/>
      <c r="DG13" s="592"/>
      <c r="DH13" s="592"/>
      <c r="DI13" s="592"/>
      <c r="DJ13" s="592"/>
      <c r="DK13" s="592"/>
      <c r="DL13" s="592"/>
      <c r="DM13" s="592"/>
      <c r="DN13" s="592"/>
      <c r="DO13" s="592"/>
      <c r="DP13" s="593"/>
      <c r="DQ13" s="600">
        <v>1426877</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100498</v>
      </c>
      <c r="BH14" s="592"/>
      <c r="BI14" s="592"/>
      <c r="BJ14" s="592"/>
      <c r="BK14" s="592"/>
      <c r="BL14" s="592"/>
      <c r="BM14" s="592"/>
      <c r="BN14" s="593"/>
      <c r="BO14" s="594">
        <v>1.5</v>
      </c>
      <c r="BP14" s="594"/>
      <c r="BQ14" s="594"/>
      <c r="BR14" s="594"/>
      <c r="BS14" s="600" t="s">
        <v>110</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1017176</v>
      </c>
      <c r="CS14" s="592"/>
      <c r="CT14" s="592"/>
      <c r="CU14" s="592"/>
      <c r="CV14" s="592"/>
      <c r="CW14" s="592"/>
      <c r="CX14" s="592"/>
      <c r="CY14" s="593"/>
      <c r="CZ14" s="594">
        <v>5.2</v>
      </c>
      <c r="DA14" s="594"/>
      <c r="DB14" s="594"/>
      <c r="DC14" s="594"/>
      <c r="DD14" s="600">
        <v>42163</v>
      </c>
      <c r="DE14" s="592"/>
      <c r="DF14" s="592"/>
      <c r="DG14" s="592"/>
      <c r="DH14" s="592"/>
      <c r="DI14" s="592"/>
      <c r="DJ14" s="592"/>
      <c r="DK14" s="592"/>
      <c r="DL14" s="592"/>
      <c r="DM14" s="592"/>
      <c r="DN14" s="592"/>
      <c r="DO14" s="592"/>
      <c r="DP14" s="593"/>
      <c r="DQ14" s="600">
        <v>952255</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24194</v>
      </c>
      <c r="S15" s="592"/>
      <c r="T15" s="592"/>
      <c r="U15" s="592"/>
      <c r="V15" s="592"/>
      <c r="W15" s="592"/>
      <c r="X15" s="592"/>
      <c r="Y15" s="593"/>
      <c r="Z15" s="594">
        <v>0.1</v>
      </c>
      <c r="AA15" s="594"/>
      <c r="AB15" s="594"/>
      <c r="AC15" s="594"/>
      <c r="AD15" s="595">
        <v>24194</v>
      </c>
      <c r="AE15" s="595"/>
      <c r="AF15" s="595"/>
      <c r="AG15" s="595"/>
      <c r="AH15" s="595"/>
      <c r="AI15" s="595"/>
      <c r="AJ15" s="595"/>
      <c r="AK15" s="595"/>
      <c r="AL15" s="596">
        <v>0.2</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317925</v>
      </c>
      <c r="BH15" s="592"/>
      <c r="BI15" s="592"/>
      <c r="BJ15" s="592"/>
      <c r="BK15" s="592"/>
      <c r="BL15" s="592"/>
      <c r="BM15" s="592"/>
      <c r="BN15" s="593"/>
      <c r="BO15" s="594">
        <v>4.8</v>
      </c>
      <c r="BP15" s="594"/>
      <c r="BQ15" s="594"/>
      <c r="BR15" s="594"/>
      <c r="BS15" s="600" t="s">
        <v>110</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1566394</v>
      </c>
      <c r="CS15" s="592"/>
      <c r="CT15" s="592"/>
      <c r="CU15" s="592"/>
      <c r="CV15" s="592"/>
      <c r="CW15" s="592"/>
      <c r="CX15" s="592"/>
      <c r="CY15" s="593"/>
      <c r="CZ15" s="594">
        <v>8</v>
      </c>
      <c r="DA15" s="594"/>
      <c r="DB15" s="594"/>
      <c r="DC15" s="594"/>
      <c r="DD15" s="600">
        <v>214346</v>
      </c>
      <c r="DE15" s="592"/>
      <c r="DF15" s="592"/>
      <c r="DG15" s="592"/>
      <c r="DH15" s="592"/>
      <c r="DI15" s="592"/>
      <c r="DJ15" s="592"/>
      <c r="DK15" s="592"/>
      <c r="DL15" s="592"/>
      <c r="DM15" s="592"/>
      <c r="DN15" s="592"/>
      <c r="DO15" s="592"/>
      <c r="DP15" s="593"/>
      <c r="DQ15" s="600">
        <v>1234197</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3854183</v>
      </c>
      <c r="S16" s="592"/>
      <c r="T16" s="592"/>
      <c r="U16" s="592"/>
      <c r="V16" s="592"/>
      <c r="W16" s="592"/>
      <c r="X16" s="592"/>
      <c r="Y16" s="593"/>
      <c r="Z16" s="594">
        <v>19</v>
      </c>
      <c r="AA16" s="594"/>
      <c r="AB16" s="594"/>
      <c r="AC16" s="594"/>
      <c r="AD16" s="595">
        <v>3207795</v>
      </c>
      <c r="AE16" s="595"/>
      <c r="AF16" s="595"/>
      <c r="AG16" s="595"/>
      <c r="AH16" s="595"/>
      <c r="AI16" s="595"/>
      <c r="AJ16" s="595"/>
      <c r="AK16" s="595"/>
      <c r="AL16" s="596">
        <v>29.7</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v>2406</v>
      </c>
      <c r="BH16" s="592"/>
      <c r="BI16" s="592"/>
      <c r="BJ16" s="592"/>
      <c r="BK16" s="592"/>
      <c r="BL16" s="592"/>
      <c r="BM16" s="592"/>
      <c r="BN16" s="593"/>
      <c r="BO16" s="594">
        <v>0</v>
      </c>
      <c r="BP16" s="594"/>
      <c r="BQ16" s="594"/>
      <c r="BR16" s="594"/>
      <c r="BS16" s="600" t="s">
        <v>110</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38360</v>
      </c>
      <c r="CS16" s="592"/>
      <c r="CT16" s="592"/>
      <c r="CU16" s="592"/>
      <c r="CV16" s="592"/>
      <c r="CW16" s="592"/>
      <c r="CX16" s="592"/>
      <c r="CY16" s="593"/>
      <c r="CZ16" s="594">
        <v>0.2</v>
      </c>
      <c r="DA16" s="594"/>
      <c r="DB16" s="594"/>
      <c r="DC16" s="594"/>
      <c r="DD16" s="600" t="s">
        <v>110</v>
      </c>
      <c r="DE16" s="592"/>
      <c r="DF16" s="592"/>
      <c r="DG16" s="592"/>
      <c r="DH16" s="592"/>
      <c r="DI16" s="592"/>
      <c r="DJ16" s="592"/>
      <c r="DK16" s="592"/>
      <c r="DL16" s="592"/>
      <c r="DM16" s="592"/>
      <c r="DN16" s="592"/>
      <c r="DO16" s="592"/>
      <c r="DP16" s="593"/>
      <c r="DQ16" s="600">
        <v>7517</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3207795</v>
      </c>
      <c r="S17" s="592"/>
      <c r="T17" s="592"/>
      <c r="U17" s="592"/>
      <c r="V17" s="592"/>
      <c r="W17" s="592"/>
      <c r="X17" s="592"/>
      <c r="Y17" s="593"/>
      <c r="Z17" s="594">
        <v>15.8</v>
      </c>
      <c r="AA17" s="594"/>
      <c r="AB17" s="594"/>
      <c r="AC17" s="594"/>
      <c r="AD17" s="595">
        <v>3207795</v>
      </c>
      <c r="AE17" s="595"/>
      <c r="AF17" s="595"/>
      <c r="AG17" s="595"/>
      <c r="AH17" s="595"/>
      <c r="AI17" s="595"/>
      <c r="AJ17" s="595"/>
      <c r="AK17" s="595"/>
      <c r="AL17" s="596">
        <v>29.7</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1896939</v>
      </c>
      <c r="CS17" s="592"/>
      <c r="CT17" s="592"/>
      <c r="CU17" s="592"/>
      <c r="CV17" s="592"/>
      <c r="CW17" s="592"/>
      <c r="CX17" s="592"/>
      <c r="CY17" s="593"/>
      <c r="CZ17" s="594">
        <v>9.6999999999999993</v>
      </c>
      <c r="DA17" s="594"/>
      <c r="DB17" s="594"/>
      <c r="DC17" s="594"/>
      <c r="DD17" s="600" t="s">
        <v>110</v>
      </c>
      <c r="DE17" s="592"/>
      <c r="DF17" s="592"/>
      <c r="DG17" s="592"/>
      <c r="DH17" s="592"/>
      <c r="DI17" s="592"/>
      <c r="DJ17" s="592"/>
      <c r="DK17" s="592"/>
      <c r="DL17" s="592"/>
      <c r="DM17" s="592"/>
      <c r="DN17" s="592"/>
      <c r="DO17" s="592"/>
      <c r="DP17" s="593"/>
      <c r="DQ17" s="600">
        <v>1819827</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646380</v>
      </c>
      <c r="S18" s="592"/>
      <c r="T18" s="592"/>
      <c r="U18" s="592"/>
      <c r="V18" s="592"/>
      <c r="W18" s="592"/>
      <c r="X18" s="592"/>
      <c r="Y18" s="593"/>
      <c r="Z18" s="594">
        <v>3.2</v>
      </c>
      <c r="AA18" s="594"/>
      <c r="AB18" s="594"/>
      <c r="AC18" s="594"/>
      <c r="AD18" s="595" t="s">
        <v>110</v>
      </c>
      <c r="AE18" s="595"/>
      <c r="AF18" s="595"/>
      <c r="AG18" s="595"/>
      <c r="AH18" s="595"/>
      <c r="AI18" s="595"/>
      <c r="AJ18" s="595"/>
      <c r="AK18" s="595"/>
      <c r="AL18" s="596" t="s">
        <v>110</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110</v>
      </c>
      <c r="AE19" s="595"/>
      <c r="AF19" s="595"/>
      <c r="AG19" s="595"/>
      <c r="AH19" s="595"/>
      <c r="AI19" s="595"/>
      <c r="AJ19" s="595"/>
      <c r="AK19" s="595"/>
      <c r="AL19" s="596" t="s">
        <v>110</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213451</v>
      </c>
      <c r="BH19" s="592"/>
      <c r="BI19" s="592"/>
      <c r="BJ19" s="592"/>
      <c r="BK19" s="592"/>
      <c r="BL19" s="592"/>
      <c r="BM19" s="592"/>
      <c r="BN19" s="593"/>
      <c r="BO19" s="594">
        <v>3.2</v>
      </c>
      <c r="BP19" s="594"/>
      <c r="BQ19" s="594"/>
      <c r="BR19" s="594"/>
      <c r="BS19" s="600" t="s">
        <v>110</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11618260</v>
      </c>
      <c r="S20" s="592"/>
      <c r="T20" s="592"/>
      <c r="U20" s="592"/>
      <c r="V20" s="592"/>
      <c r="W20" s="592"/>
      <c r="X20" s="592"/>
      <c r="Y20" s="593"/>
      <c r="Z20" s="594">
        <v>57.2</v>
      </c>
      <c r="AA20" s="594"/>
      <c r="AB20" s="594"/>
      <c r="AC20" s="594"/>
      <c r="AD20" s="595">
        <v>10758421</v>
      </c>
      <c r="AE20" s="595"/>
      <c r="AF20" s="595"/>
      <c r="AG20" s="595"/>
      <c r="AH20" s="595"/>
      <c r="AI20" s="595"/>
      <c r="AJ20" s="595"/>
      <c r="AK20" s="595"/>
      <c r="AL20" s="596">
        <v>99.5</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213451</v>
      </c>
      <c r="BH20" s="592"/>
      <c r="BI20" s="592"/>
      <c r="BJ20" s="592"/>
      <c r="BK20" s="592"/>
      <c r="BL20" s="592"/>
      <c r="BM20" s="592"/>
      <c r="BN20" s="593"/>
      <c r="BO20" s="594">
        <v>3.2</v>
      </c>
      <c r="BP20" s="594"/>
      <c r="BQ20" s="594"/>
      <c r="BR20" s="594"/>
      <c r="BS20" s="600" t="s">
        <v>110</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19478809</v>
      </c>
      <c r="CS20" s="592"/>
      <c r="CT20" s="592"/>
      <c r="CU20" s="592"/>
      <c r="CV20" s="592"/>
      <c r="CW20" s="592"/>
      <c r="CX20" s="592"/>
      <c r="CY20" s="593"/>
      <c r="CZ20" s="594">
        <v>100</v>
      </c>
      <c r="DA20" s="594"/>
      <c r="DB20" s="594"/>
      <c r="DC20" s="594"/>
      <c r="DD20" s="600">
        <v>4107204</v>
      </c>
      <c r="DE20" s="592"/>
      <c r="DF20" s="592"/>
      <c r="DG20" s="592"/>
      <c r="DH20" s="592"/>
      <c r="DI20" s="592"/>
      <c r="DJ20" s="592"/>
      <c r="DK20" s="592"/>
      <c r="DL20" s="592"/>
      <c r="DM20" s="592"/>
      <c r="DN20" s="592"/>
      <c r="DO20" s="592"/>
      <c r="DP20" s="593"/>
      <c r="DQ20" s="600">
        <v>12294303</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6799</v>
      </c>
      <c r="S21" s="592"/>
      <c r="T21" s="592"/>
      <c r="U21" s="592"/>
      <c r="V21" s="592"/>
      <c r="W21" s="592"/>
      <c r="X21" s="592"/>
      <c r="Y21" s="593"/>
      <c r="Z21" s="594">
        <v>0</v>
      </c>
      <c r="AA21" s="594"/>
      <c r="AB21" s="594"/>
      <c r="AC21" s="594"/>
      <c r="AD21" s="595">
        <v>6799</v>
      </c>
      <c r="AE21" s="595"/>
      <c r="AF21" s="595"/>
      <c r="AG21" s="595"/>
      <c r="AH21" s="595"/>
      <c r="AI21" s="595"/>
      <c r="AJ21" s="595"/>
      <c r="AK21" s="595"/>
      <c r="AL21" s="596">
        <v>0.1</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310962</v>
      </c>
      <c r="S22" s="592"/>
      <c r="T22" s="592"/>
      <c r="U22" s="592"/>
      <c r="V22" s="592"/>
      <c r="W22" s="592"/>
      <c r="X22" s="592"/>
      <c r="Y22" s="593"/>
      <c r="Z22" s="594">
        <v>1.5</v>
      </c>
      <c r="AA22" s="594"/>
      <c r="AB22" s="594"/>
      <c r="AC22" s="594"/>
      <c r="AD22" s="595" t="s">
        <v>110</v>
      </c>
      <c r="AE22" s="595"/>
      <c r="AF22" s="595"/>
      <c r="AG22" s="595"/>
      <c r="AH22" s="595"/>
      <c r="AI22" s="595"/>
      <c r="AJ22" s="595"/>
      <c r="AK22" s="595"/>
      <c r="AL22" s="596" t="s">
        <v>110</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696275</v>
      </c>
      <c r="S23" s="592"/>
      <c r="T23" s="592"/>
      <c r="U23" s="592"/>
      <c r="V23" s="592"/>
      <c r="W23" s="592"/>
      <c r="X23" s="592"/>
      <c r="Y23" s="593"/>
      <c r="Z23" s="594">
        <v>3.4</v>
      </c>
      <c r="AA23" s="594"/>
      <c r="AB23" s="594"/>
      <c r="AC23" s="594"/>
      <c r="AD23" s="595">
        <v>37851</v>
      </c>
      <c r="AE23" s="595"/>
      <c r="AF23" s="595"/>
      <c r="AG23" s="595"/>
      <c r="AH23" s="595"/>
      <c r="AI23" s="595"/>
      <c r="AJ23" s="595"/>
      <c r="AK23" s="595"/>
      <c r="AL23" s="596">
        <v>0.4</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v>213451</v>
      </c>
      <c r="BH23" s="592"/>
      <c r="BI23" s="592"/>
      <c r="BJ23" s="592"/>
      <c r="BK23" s="592"/>
      <c r="BL23" s="592"/>
      <c r="BM23" s="592"/>
      <c r="BN23" s="593"/>
      <c r="BO23" s="594">
        <v>3.2</v>
      </c>
      <c r="BP23" s="594"/>
      <c r="BQ23" s="594"/>
      <c r="BR23" s="594"/>
      <c r="BS23" s="600" t="s">
        <v>110</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4" t="s">
        <v>266</v>
      </c>
      <c r="DM23" s="615"/>
      <c r="DN23" s="615"/>
      <c r="DO23" s="615"/>
      <c r="DP23" s="615"/>
      <c r="DQ23" s="615"/>
      <c r="DR23" s="615"/>
      <c r="DS23" s="615"/>
      <c r="DT23" s="615"/>
      <c r="DU23" s="615"/>
      <c r="DV23" s="616"/>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53784</v>
      </c>
      <c r="S24" s="592"/>
      <c r="T24" s="592"/>
      <c r="U24" s="592"/>
      <c r="V24" s="592"/>
      <c r="W24" s="592"/>
      <c r="X24" s="592"/>
      <c r="Y24" s="593"/>
      <c r="Z24" s="594">
        <v>0.3</v>
      </c>
      <c r="AA24" s="594"/>
      <c r="AB24" s="594"/>
      <c r="AC24" s="594"/>
      <c r="AD24" s="595" t="s">
        <v>110</v>
      </c>
      <c r="AE24" s="595"/>
      <c r="AF24" s="595"/>
      <c r="AG24" s="595"/>
      <c r="AH24" s="595"/>
      <c r="AI24" s="595"/>
      <c r="AJ24" s="595"/>
      <c r="AK24" s="595"/>
      <c r="AL24" s="596" t="s">
        <v>110</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6913956</v>
      </c>
      <c r="CS24" s="581"/>
      <c r="CT24" s="581"/>
      <c r="CU24" s="581"/>
      <c r="CV24" s="581"/>
      <c r="CW24" s="581"/>
      <c r="CX24" s="581"/>
      <c r="CY24" s="582"/>
      <c r="CZ24" s="618">
        <v>35.5</v>
      </c>
      <c r="DA24" s="619"/>
      <c r="DB24" s="619"/>
      <c r="DC24" s="620"/>
      <c r="DD24" s="617">
        <v>4754598</v>
      </c>
      <c r="DE24" s="581"/>
      <c r="DF24" s="581"/>
      <c r="DG24" s="581"/>
      <c r="DH24" s="581"/>
      <c r="DI24" s="581"/>
      <c r="DJ24" s="581"/>
      <c r="DK24" s="582"/>
      <c r="DL24" s="617">
        <v>4625587</v>
      </c>
      <c r="DM24" s="581"/>
      <c r="DN24" s="581"/>
      <c r="DO24" s="581"/>
      <c r="DP24" s="581"/>
      <c r="DQ24" s="581"/>
      <c r="DR24" s="581"/>
      <c r="DS24" s="581"/>
      <c r="DT24" s="581"/>
      <c r="DU24" s="581"/>
      <c r="DV24" s="582"/>
      <c r="DW24" s="585">
        <v>39.799999999999997</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1648315</v>
      </c>
      <c r="S25" s="592"/>
      <c r="T25" s="592"/>
      <c r="U25" s="592"/>
      <c r="V25" s="592"/>
      <c r="W25" s="592"/>
      <c r="X25" s="592"/>
      <c r="Y25" s="593"/>
      <c r="Z25" s="594">
        <v>8.1</v>
      </c>
      <c r="AA25" s="594"/>
      <c r="AB25" s="594"/>
      <c r="AC25" s="594"/>
      <c r="AD25" s="595" t="s">
        <v>110</v>
      </c>
      <c r="AE25" s="595"/>
      <c r="AF25" s="595"/>
      <c r="AG25" s="595"/>
      <c r="AH25" s="595"/>
      <c r="AI25" s="595"/>
      <c r="AJ25" s="595"/>
      <c r="AK25" s="595"/>
      <c r="AL25" s="596" t="s">
        <v>110</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2269581</v>
      </c>
      <c r="CS25" s="623"/>
      <c r="CT25" s="623"/>
      <c r="CU25" s="623"/>
      <c r="CV25" s="623"/>
      <c r="CW25" s="623"/>
      <c r="CX25" s="623"/>
      <c r="CY25" s="624"/>
      <c r="CZ25" s="625">
        <v>11.7</v>
      </c>
      <c r="DA25" s="626"/>
      <c r="DB25" s="626"/>
      <c r="DC25" s="627"/>
      <c r="DD25" s="600">
        <v>2043845</v>
      </c>
      <c r="DE25" s="623"/>
      <c r="DF25" s="623"/>
      <c r="DG25" s="623"/>
      <c r="DH25" s="623"/>
      <c r="DI25" s="623"/>
      <c r="DJ25" s="623"/>
      <c r="DK25" s="624"/>
      <c r="DL25" s="600">
        <v>2027459</v>
      </c>
      <c r="DM25" s="623"/>
      <c r="DN25" s="623"/>
      <c r="DO25" s="623"/>
      <c r="DP25" s="623"/>
      <c r="DQ25" s="623"/>
      <c r="DR25" s="623"/>
      <c r="DS25" s="623"/>
      <c r="DT25" s="623"/>
      <c r="DU25" s="623"/>
      <c r="DV25" s="624"/>
      <c r="DW25" s="596">
        <v>17.5</v>
      </c>
      <c r="DX25" s="621"/>
      <c r="DY25" s="621"/>
      <c r="DZ25" s="621"/>
      <c r="EA25" s="621"/>
      <c r="EB25" s="621"/>
      <c r="EC25" s="622"/>
    </row>
    <row r="26" spans="2:133" ht="11.25" customHeight="1">
      <c r="B26" s="628" t="s">
        <v>274</v>
      </c>
      <c r="C26" s="629"/>
      <c r="D26" s="629"/>
      <c r="E26" s="629"/>
      <c r="F26" s="629"/>
      <c r="G26" s="629"/>
      <c r="H26" s="629"/>
      <c r="I26" s="629"/>
      <c r="J26" s="629"/>
      <c r="K26" s="629"/>
      <c r="L26" s="629"/>
      <c r="M26" s="629"/>
      <c r="N26" s="629"/>
      <c r="O26" s="629"/>
      <c r="P26" s="629"/>
      <c r="Q26" s="630"/>
      <c r="R26" s="591">
        <v>11328</v>
      </c>
      <c r="S26" s="592"/>
      <c r="T26" s="592"/>
      <c r="U26" s="592"/>
      <c r="V26" s="592"/>
      <c r="W26" s="592"/>
      <c r="X26" s="592"/>
      <c r="Y26" s="593"/>
      <c r="Z26" s="594">
        <v>0.1</v>
      </c>
      <c r="AA26" s="594"/>
      <c r="AB26" s="594"/>
      <c r="AC26" s="594"/>
      <c r="AD26" s="595">
        <v>11328</v>
      </c>
      <c r="AE26" s="595"/>
      <c r="AF26" s="595"/>
      <c r="AG26" s="595"/>
      <c r="AH26" s="595"/>
      <c r="AI26" s="595"/>
      <c r="AJ26" s="595"/>
      <c r="AK26" s="595"/>
      <c r="AL26" s="596">
        <v>0.1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1444397</v>
      </c>
      <c r="CS26" s="592"/>
      <c r="CT26" s="592"/>
      <c r="CU26" s="592"/>
      <c r="CV26" s="592"/>
      <c r="CW26" s="592"/>
      <c r="CX26" s="592"/>
      <c r="CY26" s="593"/>
      <c r="CZ26" s="625">
        <v>7.4</v>
      </c>
      <c r="DA26" s="626"/>
      <c r="DB26" s="626"/>
      <c r="DC26" s="627"/>
      <c r="DD26" s="600">
        <v>1235549</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1"/>
      <c r="DY26" s="621"/>
      <c r="DZ26" s="621"/>
      <c r="EA26" s="621"/>
      <c r="EB26" s="621"/>
      <c r="EC26" s="622"/>
    </row>
    <row r="27" spans="2:133" ht="11.25" customHeight="1">
      <c r="B27" s="588" t="s">
        <v>277</v>
      </c>
      <c r="C27" s="589"/>
      <c r="D27" s="589"/>
      <c r="E27" s="589"/>
      <c r="F27" s="589"/>
      <c r="G27" s="589"/>
      <c r="H27" s="589"/>
      <c r="I27" s="589"/>
      <c r="J27" s="589"/>
      <c r="K27" s="589"/>
      <c r="L27" s="589"/>
      <c r="M27" s="589"/>
      <c r="N27" s="589"/>
      <c r="O27" s="589"/>
      <c r="P27" s="589"/>
      <c r="Q27" s="590"/>
      <c r="R27" s="591">
        <v>1219961</v>
      </c>
      <c r="S27" s="592"/>
      <c r="T27" s="592"/>
      <c r="U27" s="592"/>
      <c r="V27" s="592"/>
      <c r="W27" s="592"/>
      <c r="X27" s="592"/>
      <c r="Y27" s="593"/>
      <c r="Z27" s="594">
        <v>6</v>
      </c>
      <c r="AA27" s="594"/>
      <c r="AB27" s="594"/>
      <c r="AC27" s="594"/>
      <c r="AD27" s="595" t="s">
        <v>110</v>
      </c>
      <c r="AE27" s="595"/>
      <c r="AF27" s="595"/>
      <c r="AG27" s="595"/>
      <c r="AH27" s="595"/>
      <c r="AI27" s="595"/>
      <c r="AJ27" s="595"/>
      <c r="AK27" s="595"/>
      <c r="AL27" s="596" t="s">
        <v>110</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6628599</v>
      </c>
      <c r="BH27" s="592"/>
      <c r="BI27" s="592"/>
      <c r="BJ27" s="592"/>
      <c r="BK27" s="592"/>
      <c r="BL27" s="592"/>
      <c r="BM27" s="592"/>
      <c r="BN27" s="593"/>
      <c r="BO27" s="594">
        <v>100</v>
      </c>
      <c r="BP27" s="594"/>
      <c r="BQ27" s="594"/>
      <c r="BR27" s="594"/>
      <c r="BS27" s="600" t="s">
        <v>110</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2747893</v>
      </c>
      <c r="CS27" s="623"/>
      <c r="CT27" s="623"/>
      <c r="CU27" s="623"/>
      <c r="CV27" s="623"/>
      <c r="CW27" s="623"/>
      <c r="CX27" s="623"/>
      <c r="CY27" s="624"/>
      <c r="CZ27" s="625">
        <v>14.1</v>
      </c>
      <c r="DA27" s="626"/>
      <c r="DB27" s="626"/>
      <c r="DC27" s="627"/>
      <c r="DD27" s="600">
        <v>891383</v>
      </c>
      <c r="DE27" s="623"/>
      <c r="DF27" s="623"/>
      <c r="DG27" s="623"/>
      <c r="DH27" s="623"/>
      <c r="DI27" s="623"/>
      <c r="DJ27" s="623"/>
      <c r="DK27" s="624"/>
      <c r="DL27" s="600">
        <v>888792</v>
      </c>
      <c r="DM27" s="623"/>
      <c r="DN27" s="623"/>
      <c r="DO27" s="623"/>
      <c r="DP27" s="623"/>
      <c r="DQ27" s="623"/>
      <c r="DR27" s="623"/>
      <c r="DS27" s="623"/>
      <c r="DT27" s="623"/>
      <c r="DU27" s="623"/>
      <c r="DV27" s="624"/>
      <c r="DW27" s="596">
        <v>7.7</v>
      </c>
      <c r="DX27" s="621"/>
      <c r="DY27" s="621"/>
      <c r="DZ27" s="621"/>
      <c r="EA27" s="621"/>
      <c r="EB27" s="621"/>
      <c r="EC27" s="622"/>
    </row>
    <row r="28" spans="2:133" ht="11.25" customHeight="1">
      <c r="B28" s="588" t="s">
        <v>280</v>
      </c>
      <c r="C28" s="589"/>
      <c r="D28" s="589"/>
      <c r="E28" s="589"/>
      <c r="F28" s="589"/>
      <c r="G28" s="589"/>
      <c r="H28" s="589"/>
      <c r="I28" s="589"/>
      <c r="J28" s="589"/>
      <c r="K28" s="589"/>
      <c r="L28" s="589"/>
      <c r="M28" s="589"/>
      <c r="N28" s="589"/>
      <c r="O28" s="589"/>
      <c r="P28" s="589"/>
      <c r="Q28" s="590"/>
      <c r="R28" s="591">
        <v>83098</v>
      </c>
      <c r="S28" s="592"/>
      <c r="T28" s="592"/>
      <c r="U28" s="592"/>
      <c r="V28" s="592"/>
      <c r="W28" s="592"/>
      <c r="X28" s="592"/>
      <c r="Y28" s="593"/>
      <c r="Z28" s="594">
        <v>0.4</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1896482</v>
      </c>
      <c r="CS28" s="592"/>
      <c r="CT28" s="592"/>
      <c r="CU28" s="592"/>
      <c r="CV28" s="592"/>
      <c r="CW28" s="592"/>
      <c r="CX28" s="592"/>
      <c r="CY28" s="593"/>
      <c r="CZ28" s="625">
        <v>9.6999999999999993</v>
      </c>
      <c r="DA28" s="626"/>
      <c r="DB28" s="626"/>
      <c r="DC28" s="627"/>
      <c r="DD28" s="600">
        <v>1819370</v>
      </c>
      <c r="DE28" s="592"/>
      <c r="DF28" s="592"/>
      <c r="DG28" s="592"/>
      <c r="DH28" s="592"/>
      <c r="DI28" s="592"/>
      <c r="DJ28" s="592"/>
      <c r="DK28" s="593"/>
      <c r="DL28" s="600">
        <v>1709336</v>
      </c>
      <c r="DM28" s="592"/>
      <c r="DN28" s="592"/>
      <c r="DO28" s="592"/>
      <c r="DP28" s="592"/>
      <c r="DQ28" s="592"/>
      <c r="DR28" s="592"/>
      <c r="DS28" s="592"/>
      <c r="DT28" s="592"/>
      <c r="DU28" s="592"/>
      <c r="DV28" s="593"/>
      <c r="DW28" s="596">
        <v>14.7</v>
      </c>
      <c r="DX28" s="621"/>
      <c r="DY28" s="621"/>
      <c r="DZ28" s="621"/>
      <c r="EA28" s="621"/>
      <c r="EB28" s="621"/>
      <c r="EC28" s="622"/>
    </row>
    <row r="29" spans="2:133" ht="11.25" customHeight="1">
      <c r="B29" s="588" t="s">
        <v>282</v>
      </c>
      <c r="C29" s="589"/>
      <c r="D29" s="589"/>
      <c r="E29" s="589"/>
      <c r="F29" s="589"/>
      <c r="G29" s="589"/>
      <c r="H29" s="589"/>
      <c r="I29" s="589"/>
      <c r="J29" s="589"/>
      <c r="K29" s="589"/>
      <c r="L29" s="589"/>
      <c r="M29" s="589"/>
      <c r="N29" s="589"/>
      <c r="O29" s="589"/>
      <c r="P29" s="589"/>
      <c r="Q29" s="590"/>
      <c r="R29" s="591">
        <v>7250</v>
      </c>
      <c r="S29" s="592"/>
      <c r="T29" s="592"/>
      <c r="U29" s="592"/>
      <c r="V29" s="592"/>
      <c r="W29" s="592"/>
      <c r="X29" s="592"/>
      <c r="Y29" s="593"/>
      <c r="Z29" s="594">
        <v>0</v>
      </c>
      <c r="AA29" s="594"/>
      <c r="AB29" s="594"/>
      <c r="AC29" s="594"/>
      <c r="AD29" s="595" t="s">
        <v>110</v>
      </c>
      <c r="AE29" s="595"/>
      <c r="AF29" s="595"/>
      <c r="AG29" s="595"/>
      <c r="AH29" s="595"/>
      <c r="AI29" s="595"/>
      <c r="AJ29" s="595"/>
      <c r="AK29" s="595"/>
      <c r="AL29" s="596" t="s">
        <v>110</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1895319</v>
      </c>
      <c r="CS29" s="623"/>
      <c r="CT29" s="623"/>
      <c r="CU29" s="623"/>
      <c r="CV29" s="623"/>
      <c r="CW29" s="623"/>
      <c r="CX29" s="623"/>
      <c r="CY29" s="624"/>
      <c r="CZ29" s="625">
        <v>9.6999999999999993</v>
      </c>
      <c r="DA29" s="626"/>
      <c r="DB29" s="626"/>
      <c r="DC29" s="627"/>
      <c r="DD29" s="600">
        <v>1818207</v>
      </c>
      <c r="DE29" s="623"/>
      <c r="DF29" s="623"/>
      <c r="DG29" s="623"/>
      <c r="DH29" s="623"/>
      <c r="DI29" s="623"/>
      <c r="DJ29" s="623"/>
      <c r="DK29" s="624"/>
      <c r="DL29" s="600">
        <v>1708173</v>
      </c>
      <c r="DM29" s="623"/>
      <c r="DN29" s="623"/>
      <c r="DO29" s="623"/>
      <c r="DP29" s="623"/>
      <c r="DQ29" s="623"/>
      <c r="DR29" s="623"/>
      <c r="DS29" s="623"/>
      <c r="DT29" s="623"/>
      <c r="DU29" s="623"/>
      <c r="DV29" s="624"/>
      <c r="DW29" s="596">
        <v>14.7</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220886</v>
      </c>
      <c r="S30" s="592"/>
      <c r="T30" s="592"/>
      <c r="U30" s="592"/>
      <c r="V30" s="592"/>
      <c r="W30" s="592"/>
      <c r="X30" s="592"/>
      <c r="Y30" s="593"/>
      <c r="Z30" s="594">
        <v>1.1000000000000001</v>
      </c>
      <c r="AA30" s="594"/>
      <c r="AB30" s="594"/>
      <c r="AC30" s="594"/>
      <c r="AD30" s="595" t="s">
        <v>110</v>
      </c>
      <c r="AE30" s="595"/>
      <c r="AF30" s="595"/>
      <c r="AG30" s="595"/>
      <c r="AH30" s="595"/>
      <c r="AI30" s="595"/>
      <c r="AJ30" s="595"/>
      <c r="AK30" s="595"/>
      <c r="AL30" s="596" t="s">
        <v>110</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98.2</v>
      </c>
      <c r="BH30" s="650"/>
      <c r="BI30" s="650"/>
      <c r="BJ30" s="650"/>
      <c r="BK30" s="650"/>
      <c r="BL30" s="650"/>
      <c r="BM30" s="586">
        <v>91.5</v>
      </c>
      <c r="BN30" s="650"/>
      <c r="BO30" s="650"/>
      <c r="BP30" s="650"/>
      <c r="BQ30" s="651"/>
      <c r="BR30" s="649">
        <v>98.2</v>
      </c>
      <c r="BS30" s="650"/>
      <c r="BT30" s="650"/>
      <c r="BU30" s="650"/>
      <c r="BV30" s="650"/>
      <c r="BW30" s="650"/>
      <c r="BX30" s="586">
        <v>91.6</v>
      </c>
      <c r="BY30" s="650"/>
      <c r="BZ30" s="650"/>
      <c r="CA30" s="650"/>
      <c r="CB30" s="651"/>
      <c r="CD30" s="654"/>
      <c r="CE30" s="655"/>
      <c r="CF30" s="605" t="s">
        <v>290</v>
      </c>
      <c r="CG30" s="606"/>
      <c r="CH30" s="606"/>
      <c r="CI30" s="606"/>
      <c r="CJ30" s="606"/>
      <c r="CK30" s="606"/>
      <c r="CL30" s="606"/>
      <c r="CM30" s="606"/>
      <c r="CN30" s="606"/>
      <c r="CO30" s="606"/>
      <c r="CP30" s="606"/>
      <c r="CQ30" s="607"/>
      <c r="CR30" s="591">
        <v>1690109</v>
      </c>
      <c r="CS30" s="592"/>
      <c r="CT30" s="592"/>
      <c r="CU30" s="592"/>
      <c r="CV30" s="592"/>
      <c r="CW30" s="592"/>
      <c r="CX30" s="592"/>
      <c r="CY30" s="593"/>
      <c r="CZ30" s="625">
        <v>8.6999999999999993</v>
      </c>
      <c r="DA30" s="626"/>
      <c r="DB30" s="626"/>
      <c r="DC30" s="627"/>
      <c r="DD30" s="600">
        <v>1613350</v>
      </c>
      <c r="DE30" s="592"/>
      <c r="DF30" s="592"/>
      <c r="DG30" s="592"/>
      <c r="DH30" s="592"/>
      <c r="DI30" s="592"/>
      <c r="DJ30" s="592"/>
      <c r="DK30" s="593"/>
      <c r="DL30" s="600">
        <v>1503316</v>
      </c>
      <c r="DM30" s="592"/>
      <c r="DN30" s="592"/>
      <c r="DO30" s="592"/>
      <c r="DP30" s="592"/>
      <c r="DQ30" s="592"/>
      <c r="DR30" s="592"/>
      <c r="DS30" s="592"/>
      <c r="DT30" s="592"/>
      <c r="DU30" s="592"/>
      <c r="DV30" s="593"/>
      <c r="DW30" s="596">
        <v>12.9</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360780</v>
      </c>
      <c r="S31" s="592"/>
      <c r="T31" s="592"/>
      <c r="U31" s="592"/>
      <c r="V31" s="592"/>
      <c r="W31" s="592"/>
      <c r="X31" s="592"/>
      <c r="Y31" s="593"/>
      <c r="Z31" s="594">
        <v>1.8</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23"/>
      <c r="BI31" s="623"/>
      <c r="BJ31" s="623"/>
      <c r="BK31" s="623"/>
      <c r="BL31" s="623"/>
      <c r="BM31" s="597">
        <v>95.4</v>
      </c>
      <c r="BN31" s="647"/>
      <c r="BO31" s="647"/>
      <c r="BP31" s="647"/>
      <c r="BQ31" s="648"/>
      <c r="BR31" s="646">
        <v>98.9</v>
      </c>
      <c r="BS31" s="623"/>
      <c r="BT31" s="623"/>
      <c r="BU31" s="623"/>
      <c r="BV31" s="623"/>
      <c r="BW31" s="623"/>
      <c r="BX31" s="597">
        <v>95.1</v>
      </c>
      <c r="BY31" s="647"/>
      <c r="BZ31" s="647"/>
      <c r="CA31" s="647"/>
      <c r="CB31" s="648"/>
      <c r="CD31" s="654"/>
      <c r="CE31" s="655"/>
      <c r="CF31" s="605" t="s">
        <v>294</v>
      </c>
      <c r="CG31" s="606"/>
      <c r="CH31" s="606"/>
      <c r="CI31" s="606"/>
      <c r="CJ31" s="606"/>
      <c r="CK31" s="606"/>
      <c r="CL31" s="606"/>
      <c r="CM31" s="606"/>
      <c r="CN31" s="606"/>
      <c r="CO31" s="606"/>
      <c r="CP31" s="606"/>
      <c r="CQ31" s="607"/>
      <c r="CR31" s="591">
        <v>205210</v>
      </c>
      <c r="CS31" s="623"/>
      <c r="CT31" s="623"/>
      <c r="CU31" s="623"/>
      <c r="CV31" s="623"/>
      <c r="CW31" s="623"/>
      <c r="CX31" s="623"/>
      <c r="CY31" s="624"/>
      <c r="CZ31" s="625">
        <v>1.1000000000000001</v>
      </c>
      <c r="DA31" s="626"/>
      <c r="DB31" s="626"/>
      <c r="DC31" s="627"/>
      <c r="DD31" s="600">
        <v>204857</v>
      </c>
      <c r="DE31" s="623"/>
      <c r="DF31" s="623"/>
      <c r="DG31" s="623"/>
      <c r="DH31" s="623"/>
      <c r="DI31" s="623"/>
      <c r="DJ31" s="623"/>
      <c r="DK31" s="624"/>
      <c r="DL31" s="600">
        <v>204857</v>
      </c>
      <c r="DM31" s="623"/>
      <c r="DN31" s="623"/>
      <c r="DO31" s="623"/>
      <c r="DP31" s="623"/>
      <c r="DQ31" s="623"/>
      <c r="DR31" s="623"/>
      <c r="DS31" s="623"/>
      <c r="DT31" s="623"/>
      <c r="DU31" s="623"/>
      <c r="DV31" s="624"/>
      <c r="DW31" s="596">
        <v>1.8</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436501</v>
      </c>
      <c r="S32" s="592"/>
      <c r="T32" s="592"/>
      <c r="U32" s="592"/>
      <c r="V32" s="592"/>
      <c r="W32" s="592"/>
      <c r="X32" s="592"/>
      <c r="Y32" s="593"/>
      <c r="Z32" s="594">
        <v>2.2000000000000002</v>
      </c>
      <c r="AA32" s="594"/>
      <c r="AB32" s="594"/>
      <c r="AC32" s="594"/>
      <c r="AD32" s="595">
        <v>28</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97.7</v>
      </c>
      <c r="BH32" s="659"/>
      <c r="BI32" s="659"/>
      <c r="BJ32" s="659"/>
      <c r="BK32" s="659"/>
      <c r="BL32" s="659"/>
      <c r="BM32" s="660">
        <v>88.7</v>
      </c>
      <c r="BN32" s="659"/>
      <c r="BO32" s="659"/>
      <c r="BP32" s="659"/>
      <c r="BQ32" s="661"/>
      <c r="BR32" s="658">
        <v>97.7</v>
      </c>
      <c r="BS32" s="659"/>
      <c r="BT32" s="659"/>
      <c r="BU32" s="659"/>
      <c r="BV32" s="659"/>
      <c r="BW32" s="659"/>
      <c r="BX32" s="660">
        <v>89.1</v>
      </c>
      <c r="BY32" s="659"/>
      <c r="BZ32" s="659"/>
      <c r="CA32" s="659"/>
      <c r="CB32" s="661"/>
      <c r="CD32" s="656"/>
      <c r="CE32" s="657"/>
      <c r="CF32" s="605" t="s">
        <v>297</v>
      </c>
      <c r="CG32" s="606"/>
      <c r="CH32" s="606"/>
      <c r="CI32" s="606"/>
      <c r="CJ32" s="606"/>
      <c r="CK32" s="606"/>
      <c r="CL32" s="606"/>
      <c r="CM32" s="606"/>
      <c r="CN32" s="606"/>
      <c r="CO32" s="606"/>
      <c r="CP32" s="606"/>
      <c r="CQ32" s="607"/>
      <c r="CR32" s="591">
        <v>1163</v>
      </c>
      <c r="CS32" s="592"/>
      <c r="CT32" s="592"/>
      <c r="CU32" s="592"/>
      <c r="CV32" s="592"/>
      <c r="CW32" s="592"/>
      <c r="CX32" s="592"/>
      <c r="CY32" s="593"/>
      <c r="CZ32" s="625">
        <v>0</v>
      </c>
      <c r="DA32" s="626"/>
      <c r="DB32" s="626"/>
      <c r="DC32" s="627"/>
      <c r="DD32" s="600">
        <v>1163</v>
      </c>
      <c r="DE32" s="592"/>
      <c r="DF32" s="592"/>
      <c r="DG32" s="592"/>
      <c r="DH32" s="592"/>
      <c r="DI32" s="592"/>
      <c r="DJ32" s="592"/>
      <c r="DK32" s="593"/>
      <c r="DL32" s="600">
        <v>1163</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3627300</v>
      </c>
      <c r="S33" s="592"/>
      <c r="T33" s="592"/>
      <c r="U33" s="592"/>
      <c r="V33" s="592"/>
      <c r="W33" s="592"/>
      <c r="X33" s="592"/>
      <c r="Y33" s="593"/>
      <c r="Z33" s="594">
        <v>17.899999999999999</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8419289</v>
      </c>
      <c r="CS33" s="623"/>
      <c r="CT33" s="623"/>
      <c r="CU33" s="623"/>
      <c r="CV33" s="623"/>
      <c r="CW33" s="623"/>
      <c r="CX33" s="623"/>
      <c r="CY33" s="624"/>
      <c r="CZ33" s="625">
        <v>43.2</v>
      </c>
      <c r="DA33" s="626"/>
      <c r="DB33" s="626"/>
      <c r="DC33" s="627"/>
      <c r="DD33" s="600">
        <v>7035524</v>
      </c>
      <c r="DE33" s="623"/>
      <c r="DF33" s="623"/>
      <c r="DG33" s="623"/>
      <c r="DH33" s="623"/>
      <c r="DI33" s="623"/>
      <c r="DJ33" s="623"/>
      <c r="DK33" s="624"/>
      <c r="DL33" s="600">
        <v>4999288</v>
      </c>
      <c r="DM33" s="623"/>
      <c r="DN33" s="623"/>
      <c r="DO33" s="623"/>
      <c r="DP33" s="623"/>
      <c r="DQ33" s="623"/>
      <c r="DR33" s="623"/>
      <c r="DS33" s="623"/>
      <c r="DT33" s="623"/>
      <c r="DU33" s="623"/>
      <c r="DV33" s="624"/>
      <c r="DW33" s="596">
        <v>43</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2580247</v>
      </c>
      <c r="CS34" s="592"/>
      <c r="CT34" s="592"/>
      <c r="CU34" s="592"/>
      <c r="CV34" s="592"/>
      <c r="CW34" s="592"/>
      <c r="CX34" s="592"/>
      <c r="CY34" s="593"/>
      <c r="CZ34" s="625">
        <v>13.2</v>
      </c>
      <c r="DA34" s="626"/>
      <c r="DB34" s="626"/>
      <c r="DC34" s="627"/>
      <c r="DD34" s="600">
        <v>1765829</v>
      </c>
      <c r="DE34" s="592"/>
      <c r="DF34" s="592"/>
      <c r="DG34" s="592"/>
      <c r="DH34" s="592"/>
      <c r="DI34" s="592"/>
      <c r="DJ34" s="592"/>
      <c r="DK34" s="593"/>
      <c r="DL34" s="600">
        <v>1436762</v>
      </c>
      <c r="DM34" s="592"/>
      <c r="DN34" s="592"/>
      <c r="DO34" s="592"/>
      <c r="DP34" s="592"/>
      <c r="DQ34" s="592"/>
      <c r="DR34" s="592"/>
      <c r="DS34" s="592"/>
      <c r="DT34" s="592"/>
      <c r="DU34" s="592"/>
      <c r="DV34" s="593"/>
      <c r="DW34" s="596">
        <v>12.4</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800000</v>
      </c>
      <c r="S35" s="592"/>
      <c r="T35" s="592"/>
      <c r="U35" s="592"/>
      <c r="V35" s="592"/>
      <c r="W35" s="592"/>
      <c r="X35" s="592"/>
      <c r="Y35" s="593"/>
      <c r="Z35" s="594">
        <v>3.9</v>
      </c>
      <c r="AA35" s="594"/>
      <c r="AB35" s="594"/>
      <c r="AC35" s="594"/>
      <c r="AD35" s="595" t="s">
        <v>110</v>
      </c>
      <c r="AE35" s="595"/>
      <c r="AF35" s="595"/>
      <c r="AG35" s="595"/>
      <c r="AH35" s="595"/>
      <c r="AI35" s="595"/>
      <c r="AJ35" s="595"/>
      <c r="AK35" s="595"/>
      <c r="AL35" s="596" t="s">
        <v>110</v>
      </c>
      <c r="AM35" s="597"/>
      <c r="AN35" s="597"/>
      <c r="AO35" s="598"/>
      <c r="AP35" s="186"/>
      <c r="AQ35" s="602" t="s">
        <v>305</v>
      </c>
      <c r="AR35" s="603"/>
      <c r="AS35" s="603"/>
      <c r="AT35" s="603"/>
      <c r="AU35" s="603"/>
      <c r="AV35" s="603"/>
      <c r="AW35" s="603"/>
      <c r="AX35" s="603"/>
      <c r="AY35" s="604"/>
      <c r="AZ35" s="580">
        <v>3231937</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187845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167323</v>
      </c>
      <c r="CS35" s="623"/>
      <c r="CT35" s="623"/>
      <c r="CU35" s="623"/>
      <c r="CV35" s="623"/>
      <c r="CW35" s="623"/>
      <c r="CX35" s="623"/>
      <c r="CY35" s="624"/>
      <c r="CZ35" s="625">
        <v>0.9</v>
      </c>
      <c r="DA35" s="626"/>
      <c r="DB35" s="626"/>
      <c r="DC35" s="627"/>
      <c r="DD35" s="600">
        <v>135367</v>
      </c>
      <c r="DE35" s="623"/>
      <c r="DF35" s="623"/>
      <c r="DG35" s="623"/>
      <c r="DH35" s="623"/>
      <c r="DI35" s="623"/>
      <c r="DJ35" s="623"/>
      <c r="DK35" s="624"/>
      <c r="DL35" s="600">
        <v>135367</v>
      </c>
      <c r="DM35" s="623"/>
      <c r="DN35" s="623"/>
      <c r="DO35" s="623"/>
      <c r="DP35" s="623"/>
      <c r="DQ35" s="623"/>
      <c r="DR35" s="623"/>
      <c r="DS35" s="623"/>
      <c r="DT35" s="623"/>
      <c r="DU35" s="623"/>
      <c r="DV35" s="624"/>
      <c r="DW35" s="596">
        <v>1.2</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20301499</v>
      </c>
      <c r="S36" s="664"/>
      <c r="T36" s="664"/>
      <c r="U36" s="664"/>
      <c r="V36" s="664"/>
      <c r="W36" s="664"/>
      <c r="X36" s="664"/>
      <c r="Y36" s="665"/>
      <c r="Z36" s="666">
        <v>100</v>
      </c>
      <c r="AA36" s="666"/>
      <c r="AB36" s="666"/>
      <c r="AC36" s="666"/>
      <c r="AD36" s="667">
        <v>10814427</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1353627</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161854</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3571583</v>
      </c>
      <c r="CS36" s="592"/>
      <c r="CT36" s="592"/>
      <c r="CU36" s="592"/>
      <c r="CV36" s="592"/>
      <c r="CW36" s="592"/>
      <c r="CX36" s="592"/>
      <c r="CY36" s="593"/>
      <c r="CZ36" s="625">
        <v>18.3</v>
      </c>
      <c r="DA36" s="626"/>
      <c r="DB36" s="626"/>
      <c r="DC36" s="627"/>
      <c r="DD36" s="600">
        <v>3371611</v>
      </c>
      <c r="DE36" s="592"/>
      <c r="DF36" s="592"/>
      <c r="DG36" s="592"/>
      <c r="DH36" s="592"/>
      <c r="DI36" s="592"/>
      <c r="DJ36" s="592"/>
      <c r="DK36" s="593"/>
      <c r="DL36" s="600">
        <v>2417942</v>
      </c>
      <c r="DM36" s="592"/>
      <c r="DN36" s="592"/>
      <c r="DO36" s="592"/>
      <c r="DP36" s="592"/>
      <c r="DQ36" s="592"/>
      <c r="DR36" s="592"/>
      <c r="DS36" s="592"/>
      <c r="DT36" s="592"/>
      <c r="DU36" s="592"/>
      <c r="DV36" s="593"/>
      <c r="DW36" s="596">
        <v>20.8</v>
      </c>
      <c r="DX36" s="621"/>
      <c r="DY36" s="621"/>
      <c r="DZ36" s="621"/>
      <c r="EA36" s="621"/>
      <c r="EB36" s="621"/>
      <c r="EC36" s="622"/>
    </row>
    <row r="37" spans="2:133" ht="11.25" customHeight="1">
      <c r="AQ37" s="670" t="s">
        <v>312</v>
      </c>
      <c r="AR37" s="671"/>
      <c r="AS37" s="671"/>
      <c r="AT37" s="671"/>
      <c r="AU37" s="671"/>
      <c r="AV37" s="671"/>
      <c r="AW37" s="671"/>
      <c r="AX37" s="671"/>
      <c r="AY37" s="672"/>
      <c r="AZ37" s="591">
        <v>504604</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5040</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985818</v>
      </c>
      <c r="CS37" s="623"/>
      <c r="CT37" s="623"/>
      <c r="CU37" s="623"/>
      <c r="CV37" s="623"/>
      <c r="CW37" s="623"/>
      <c r="CX37" s="623"/>
      <c r="CY37" s="624"/>
      <c r="CZ37" s="625">
        <v>5.0999999999999996</v>
      </c>
      <c r="DA37" s="626"/>
      <c r="DB37" s="626"/>
      <c r="DC37" s="627"/>
      <c r="DD37" s="600">
        <v>976691</v>
      </c>
      <c r="DE37" s="623"/>
      <c r="DF37" s="623"/>
      <c r="DG37" s="623"/>
      <c r="DH37" s="623"/>
      <c r="DI37" s="623"/>
      <c r="DJ37" s="623"/>
      <c r="DK37" s="624"/>
      <c r="DL37" s="600">
        <v>922171</v>
      </c>
      <c r="DM37" s="623"/>
      <c r="DN37" s="623"/>
      <c r="DO37" s="623"/>
      <c r="DP37" s="623"/>
      <c r="DQ37" s="623"/>
      <c r="DR37" s="623"/>
      <c r="DS37" s="623"/>
      <c r="DT37" s="623"/>
      <c r="DU37" s="623"/>
      <c r="DV37" s="624"/>
      <c r="DW37" s="596">
        <v>7.9</v>
      </c>
      <c r="DX37" s="621"/>
      <c r="DY37" s="621"/>
      <c r="DZ37" s="621"/>
      <c r="EA37" s="621"/>
      <c r="EB37" s="621"/>
      <c r="EC37" s="622"/>
    </row>
    <row r="38" spans="2:133" ht="11.25" customHeight="1">
      <c r="AQ38" s="670" t="s">
        <v>315</v>
      </c>
      <c r="AR38" s="671"/>
      <c r="AS38" s="671"/>
      <c r="AT38" s="671"/>
      <c r="AU38" s="671"/>
      <c r="AV38" s="671"/>
      <c r="AW38" s="671"/>
      <c r="AX38" s="671"/>
      <c r="AY38" s="672"/>
      <c r="AZ38" s="591">
        <v>103662</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8772</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1270616</v>
      </c>
      <c r="CS38" s="592"/>
      <c r="CT38" s="592"/>
      <c r="CU38" s="592"/>
      <c r="CV38" s="592"/>
      <c r="CW38" s="592"/>
      <c r="CX38" s="592"/>
      <c r="CY38" s="593"/>
      <c r="CZ38" s="625">
        <v>6.5</v>
      </c>
      <c r="DA38" s="626"/>
      <c r="DB38" s="626"/>
      <c r="DC38" s="627"/>
      <c r="DD38" s="600">
        <v>1101743</v>
      </c>
      <c r="DE38" s="592"/>
      <c r="DF38" s="592"/>
      <c r="DG38" s="592"/>
      <c r="DH38" s="592"/>
      <c r="DI38" s="592"/>
      <c r="DJ38" s="592"/>
      <c r="DK38" s="593"/>
      <c r="DL38" s="600">
        <v>978243</v>
      </c>
      <c r="DM38" s="592"/>
      <c r="DN38" s="592"/>
      <c r="DO38" s="592"/>
      <c r="DP38" s="592"/>
      <c r="DQ38" s="592"/>
      <c r="DR38" s="592"/>
      <c r="DS38" s="592"/>
      <c r="DT38" s="592"/>
      <c r="DU38" s="592"/>
      <c r="DV38" s="593"/>
      <c r="DW38" s="596">
        <v>8.4</v>
      </c>
      <c r="DX38" s="621"/>
      <c r="DY38" s="621"/>
      <c r="DZ38" s="621"/>
      <c r="EA38" s="621"/>
      <c r="EB38" s="621"/>
      <c r="EC38" s="622"/>
    </row>
    <row r="39" spans="2:133" ht="11.25" customHeight="1">
      <c r="AQ39" s="670" t="s">
        <v>318</v>
      </c>
      <c r="AR39" s="671"/>
      <c r="AS39" s="671"/>
      <c r="AT39" s="671"/>
      <c r="AU39" s="671"/>
      <c r="AV39" s="671"/>
      <c r="AW39" s="671"/>
      <c r="AX39" s="671"/>
      <c r="AY39" s="672"/>
      <c r="AZ39" s="591">
        <v>64272</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100</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684356</v>
      </c>
      <c r="CS39" s="623"/>
      <c r="CT39" s="623"/>
      <c r="CU39" s="623"/>
      <c r="CV39" s="623"/>
      <c r="CW39" s="623"/>
      <c r="CX39" s="623"/>
      <c r="CY39" s="624"/>
      <c r="CZ39" s="625">
        <v>3.5</v>
      </c>
      <c r="DA39" s="626"/>
      <c r="DB39" s="626"/>
      <c r="DC39" s="627"/>
      <c r="DD39" s="600">
        <v>630000</v>
      </c>
      <c r="DE39" s="623"/>
      <c r="DF39" s="623"/>
      <c r="DG39" s="623"/>
      <c r="DH39" s="623"/>
      <c r="DI39" s="623"/>
      <c r="DJ39" s="623"/>
      <c r="DK39" s="624"/>
      <c r="DL39" s="600" t="s">
        <v>322</v>
      </c>
      <c r="DM39" s="623"/>
      <c r="DN39" s="623"/>
      <c r="DO39" s="623"/>
      <c r="DP39" s="623"/>
      <c r="DQ39" s="623"/>
      <c r="DR39" s="623"/>
      <c r="DS39" s="623"/>
      <c r="DT39" s="623"/>
      <c r="DU39" s="623"/>
      <c r="DV39" s="624"/>
      <c r="DW39" s="596" t="s">
        <v>322</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237719</v>
      </c>
      <c r="BA40" s="592"/>
      <c r="BB40" s="592"/>
      <c r="BC40" s="592"/>
      <c r="BD40" s="623"/>
      <c r="BE40" s="623"/>
      <c r="BF40" s="648"/>
      <c r="BG40" s="676"/>
      <c r="BH40" s="677"/>
      <c r="BI40" s="677"/>
      <c r="BJ40" s="677"/>
      <c r="BK40" s="677"/>
      <c r="BL40" s="187"/>
      <c r="BM40" s="606" t="s">
        <v>324</v>
      </c>
      <c r="BN40" s="606"/>
      <c r="BO40" s="606"/>
      <c r="BP40" s="606"/>
      <c r="BQ40" s="606"/>
      <c r="BR40" s="606"/>
      <c r="BS40" s="606"/>
      <c r="BT40" s="606"/>
      <c r="BU40" s="607"/>
      <c r="BV40" s="591">
        <v>95</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145164</v>
      </c>
      <c r="CS40" s="592"/>
      <c r="CT40" s="592"/>
      <c r="CU40" s="592"/>
      <c r="CV40" s="592"/>
      <c r="CW40" s="592"/>
      <c r="CX40" s="592"/>
      <c r="CY40" s="593"/>
      <c r="CZ40" s="625">
        <v>0.7</v>
      </c>
      <c r="DA40" s="626"/>
      <c r="DB40" s="626"/>
      <c r="DC40" s="627"/>
      <c r="DD40" s="600">
        <v>30974</v>
      </c>
      <c r="DE40" s="592"/>
      <c r="DF40" s="592"/>
      <c r="DG40" s="592"/>
      <c r="DH40" s="592"/>
      <c r="DI40" s="592"/>
      <c r="DJ40" s="592"/>
      <c r="DK40" s="593"/>
      <c r="DL40" s="600">
        <v>30974</v>
      </c>
      <c r="DM40" s="592"/>
      <c r="DN40" s="592"/>
      <c r="DO40" s="592"/>
      <c r="DP40" s="592"/>
      <c r="DQ40" s="592"/>
      <c r="DR40" s="592"/>
      <c r="DS40" s="592"/>
      <c r="DT40" s="592"/>
      <c r="DU40" s="592"/>
      <c r="DV40" s="593"/>
      <c r="DW40" s="596">
        <v>0.3</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968053</v>
      </c>
      <c r="BA41" s="664"/>
      <c r="BB41" s="664"/>
      <c r="BC41" s="664"/>
      <c r="BD41" s="659"/>
      <c r="BE41" s="659"/>
      <c r="BF41" s="661"/>
      <c r="BG41" s="678"/>
      <c r="BH41" s="679"/>
      <c r="BI41" s="679"/>
      <c r="BJ41" s="679"/>
      <c r="BK41" s="679"/>
      <c r="BL41" s="189"/>
      <c r="BM41" s="612" t="s">
        <v>327</v>
      </c>
      <c r="BN41" s="612"/>
      <c r="BO41" s="612"/>
      <c r="BP41" s="612"/>
      <c r="BQ41" s="612"/>
      <c r="BR41" s="612"/>
      <c r="BS41" s="612"/>
      <c r="BT41" s="612"/>
      <c r="BU41" s="613"/>
      <c r="BV41" s="663">
        <v>289</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23"/>
      <c r="CT41" s="623"/>
      <c r="CU41" s="623"/>
      <c r="CV41" s="623"/>
      <c r="CW41" s="623"/>
      <c r="CX41" s="623"/>
      <c r="CY41" s="624"/>
      <c r="CZ41" s="625" t="s">
        <v>329</v>
      </c>
      <c r="DA41" s="626"/>
      <c r="DB41" s="626"/>
      <c r="DC41" s="627"/>
      <c r="DD41" s="600" t="s">
        <v>329</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4145564</v>
      </c>
      <c r="CS42" s="592"/>
      <c r="CT42" s="592"/>
      <c r="CU42" s="592"/>
      <c r="CV42" s="592"/>
      <c r="CW42" s="592"/>
      <c r="CX42" s="592"/>
      <c r="CY42" s="593"/>
      <c r="CZ42" s="625">
        <v>21.3</v>
      </c>
      <c r="DA42" s="674"/>
      <c r="DB42" s="674"/>
      <c r="DC42" s="675"/>
      <c r="DD42" s="600">
        <v>504181</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62133</v>
      </c>
      <c r="CS43" s="623"/>
      <c r="CT43" s="623"/>
      <c r="CU43" s="623"/>
      <c r="CV43" s="623"/>
      <c r="CW43" s="623"/>
      <c r="CX43" s="623"/>
      <c r="CY43" s="624"/>
      <c r="CZ43" s="625">
        <v>0.3</v>
      </c>
      <c r="DA43" s="626"/>
      <c r="DB43" s="626"/>
      <c r="DC43" s="627"/>
      <c r="DD43" s="600">
        <v>62133</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4107204</v>
      </c>
      <c r="CS44" s="592"/>
      <c r="CT44" s="592"/>
      <c r="CU44" s="592"/>
      <c r="CV44" s="592"/>
      <c r="CW44" s="592"/>
      <c r="CX44" s="592"/>
      <c r="CY44" s="593"/>
      <c r="CZ44" s="625">
        <v>21.1</v>
      </c>
      <c r="DA44" s="674"/>
      <c r="DB44" s="674"/>
      <c r="DC44" s="675"/>
      <c r="DD44" s="600">
        <v>496664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987620</v>
      </c>
      <c r="CS45" s="623"/>
      <c r="CT45" s="623"/>
      <c r="CU45" s="623"/>
      <c r="CV45" s="623"/>
      <c r="CW45" s="623"/>
      <c r="CX45" s="623"/>
      <c r="CY45" s="624"/>
      <c r="CZ45" s="625">
        <v>5.0999999999999996</v>
      </c>
      <c r="DA45" s="626"/>
      <c r="DB45" s="626"/>
      <c r="DC45" s="627"/>
      <c r="DD45" s="600">
        <v>59435</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3063825</v>
      </c>
      <c r="CS46" s="592"/>
      <c r="CT46" s="592"/>
      <c r="CU46" s="592"/>
      <c r="CV46" s="592"/>
      <c r="CW46" s="592"/>
      <c r="CX46" s="592"/>
      <c r="CY46" s="593"/>
      <c r="CZ46" s="625">
        <v>15.7</v>
      </c>
      <c r="DA46" s="674"/>
      <c r="DB46" s="674"/>
      <c r="DC46" s="675"/>
      <c r="DD46" s="600">
        <v>433636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38360</v>
      </c>
      <c r="CS47" s="623"/>
      <c r="CT47" s="623"/>
      <c r="CU47" s="623"/>
      <c r="CV47" s="623"/>
      <c r="CW47" s="623"/>
      <c r="CX47" s="623"/>
      <c r="CY47" s="624"/>
      <c r="CZ47" s="625">
        <v>0.2</v>
      </c>
      <c r="DA47" s="626"/>
      <c r="DB47" s="626"/>
      <c r="DC47" s="627"/>
      <c r="DD47" s="600">
        <v>7517</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322</v>
      </c>
      <c r="CS48" s="592"/>
      <c r="CT48" s="592"/>
      <c r="CU48" s="592"/>
      <c r="CV48" s="592"/>
      <c r="CW48" s="592"/>
      <c r="CX48" s="592"/>
      <c r="CY48" s="593"/>
      <c r="CZ48" s="625" t="s">
        <v>322</v>
      </c>
      <c r="DA48" s="674"/>
      <c r="DB48" s="674"/>
      <c r="DC48" s="675"/>
      <c r="DD48" s="600" t="s">
        <v>322</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19478809</v>
      </c>
      <c r="CS49" s="659"/>
      <c r="CT49" s="659"/>
      <c r="CU49" s="659"/>
      <c r="CV49" s="659"/>
      <c r="CW49" s="659"/>
      <c r="CX49" s="659"/>
      <c r="CY49" s="686"/>
      <c r="CZ49" s="687">
        <v>100</v>
      </c>
      <c r="DA49" s="688"/>
      <c r="DB49" s="688"/>
      <c r="DC49" s="689"/>
      <c r="DD49" s="690">
        <v>12294303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U84" sqref="AU84:AY8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20301</v>
      </c>
      <c r="R7" s="721"/>
      <c r="S7" s="721"/>
      <c r="T7" s="721"/>
      <c r="U7" s="721"/>
      <c r="V7" s="721">
        <v>19479</v>
      </c>
      <c r="W7" s="721"/>
      <c r="X7" s="721"/>
      <c r="Y7" s="721"/>
      <c r="Z7" s="721"/>
      <c r="AA7" s="721">
        <v>823</v>
      </c>
      <c r="AB7" s="721"/>
      <c r="AC7" s="721"/>
      <c r="AD7" s="721"/>
      <c r="AE7" s="722"/>
      <c r="AF7" s="723">
        <v>783</v>
      </c>
      <c r="AG7" s="724"/>
      <c r="AH7" s="724"/>
      <c r="AI7" s="724"/>
      <c r="AJ7" s="725"/>
      <c r="AK7" s="760">
        <v>221</v>
      </c>
      <c r="AL7" s="761"/>
      <c r="AM7" s="761"/>
      <c r="AN7" s="761"/>
      <c r="AO7" s="761"/>
      <c r="AP7" s="761">
        <v>18909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545</v>
      </c>
      <c r="BT7" s="765"/>
      <c r="BU7" s="765"/>
      <c r="BV7" s="765"/>
      <c r="BW7" s="765"/>
      <c r="BX7" s="765"/>
      <c r="BY7" s="765"/>
      <c r="BZ7" s="765"/>
      <c r="CA7" s="765"/>
      <c r="CB7" s="765"/>
      <c r="CC7" s="765"/>
      <c r="CD7" s="765"/>
      <c r="CE7" s="765"/>
      <c r="CF7" s="765"/>
      <c r="CG7" s="766"/>
      <c r="CH7" s="757">
        <v>3</v>
      </c>
      <c r="CI7" s="758"/>
      <c r="CJ7" s="758"/>
      <c r="CK7" s="758"/>
      <c r="CL7" s="759"/>
      <c r="CM7" s="757">
        <v>34</v>
      </c>
      <c r="CN7" s="758"/>
      <c r="CO7" s="758"/>
      <c r="CP7" s="758"/>
      <c r="CQ7" s="759"/>
      <c r="CR7" s="757">
        <v>15</v>
      </c>
      <c r="CS7" s="758"/>
      <c r="CT7" s="758"/>
      <c r="CU7" s="758"/>
      <c r="CV7" s="759"/>
      <c r="CW7" s="757" t="s">
        <v>528</v>
      </c>
      <c r="CX7" s="758"/>
      <c r="CY7" s="758"/>
      <c r="CZ7" s="758"/>
      <c r="DA7" s="759"/>
      <c r="DB7" s="757" t="s">
        <v>528</v>
      </c>
      <c r="DC7" s="758"/>
      <c r="DD7" s="758"/>
      <c r="DE7" s="758"/>
      <c r="DF7" s="759"/>
      <c r="DG7" s="757" t="s">
        <v>528</v>
      </c>
      <c r="DH7" s="758"/>
      <c r="DI7" s="758"/>
      <c r="DJ7" s="758"/>
      <c r="DK7" s="759"/>
      <c r="DL7" s="757" t="s">
        <v>528</v>
      </c>
      <c r="DM7" s="758"/>
      <c r="DN7" s="758"/>
      <c r="DO7" s="758"/>
      <c r="DP7" s="759"/>
      <c r="DQ7" s="757" t="s">
        <v>528</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546</v>
      </c>
      <c r="BT8" s="755"/>
      <c r="BU8" s="755"/>
      <c r="BV8" s="755"/>
      <c r="BW8" s="755"/>
      <c r="BX8" s="755"/>
      <c r="BY8" s="755"/>
      <c r="BZ8" s="755"/>
      <c r="CA8" s="755"/>
      <c r="CB8" s="755"/>
      <c r="CC8" s="755"/>
      <c r="CD8" s="755"/>
      <c r="CE8" s="755"/>
      <c r="CF8" s="755"/>
      <c r="CG8" s="756"/>
      <c r="CH8" s="767">
        <v>5</v>
      </c>
      <c r="CI8" s="768"/>
      <c r="CJ8" s="768"/>
      <c r="CK8" s="768"/>
      <c r="CL8" s="769"/>
      <c r="CM8" s="767">
        <v>437</v>
      </c>
      <c r="CN8" s="768"/>
      <c r="CO8" s="768"/>
      <c r="CP8" s="768"/>
      <c r="CQ8" s="769"/>
      <c r="CR8" s="767">
        <v>340</v>
      </c>
      <c r="CS8" s="768"/>
      <c r="CT8" s="768"/>
      <c r="CU8" s="768"/>
      <c r="CV8" s="769"/>
      <c r="CW8" s="767" t="s">
        <v>528</v>
      </c>
      <c r="CX8" s="768"/>
      <c r="CY8" s="768"/>
      <c r="CZ8" s="768"/>
      <c r="DA8" s="769"/>
      <c r="DB8" s="767" t="s">
        <v>528</v>
      </c>
      <c r="DC8" s="768"/>
      <c r="DD8" s="768"/>
      <c r="DE8" s="768"/>
      <c r="DF8" s="769"/>
      <c r="DG8" s="767" t="s">
        <v>528</v>
      </c>
      <c r="DH8" s="768"/>
      <c r="DI8" s="768"/>
      <c r="DJ8" s="768"/>
      <c r="DK8" s="769"/>
      <c r="DL8" s="767" t="s">
        <v>528</v>
      </c>
      <c r="DM8" s="768"/>
      <c r="DN8" s="768"/>
      <c r="DO8" s="768"/>
      <c r="DP8" s="769"/>
      <c r="DQ8" s="767" t="s">
        <v>528</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364</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365</v>
      </c>
      <c r="B23" s="776" t="s">
        <v>366</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783</v>
      </c>
      <c r="AG23" s="780"/>
      <c r="AH23" s="780"/>
      <c r="AI23" s="780"/>
      <c r="AJ23" s="783"/>
      <c r="AK23" s="784"/>
      <c r="AL23" s="785"/>
      <c r="AM23" s="785"/>
      <c r="AN23" s="785"/>
      <c r="AO23" s="785"/>
      <c r="AP23" s="780"/>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367</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369</v>
      </c>
      <c r="R26" s="704"/>
      <c r="S26" s="704"/>
      <c r="T26" s="704"/>
      <c r="U26" s="705"/>
      <c r="V26" s="703" t="s">
        <v>370</v>
      </c>
      <c r="W26" s="704"/>
      <c r="X26" s="704"/>
      <c r="Y26" s="704"/>
      <c r="Z26" s="705"/>
      <c r="AA26" s="703" t="s">
        <v>371</v>
      </c>
      <c r="AB26" s="704"/>
      <c r="AC26" s="704"/>
      <c r="AD26" s="704"/>
      <c r="AE26" s="704"/>
      <c r="AF26" s="798" t="s">
        <v>372</v>
      </c>
      <c r="AG26" s="799"/>
      <c r="AH26" s="799"/>
      <c r="AI26" s="799"/>
      <c r="AJ26" s="800"/>
      <c r="AK26" s="704" t="s">
        <v>373</v>
      </c>
      <c r="AL26" s="704"/>
      <c r="AM26" s="704"/>
      <c r="AN26" s="704"/>
      <c r="AO26" s="705"/>
      <c r="AP26" s="703" t="s">
        <v>374</v>
      </c>
      <c r="AQ26" s="704"/>
      <c r="AR26" s="704"/>
      <c r="AS26" s="704"/>
      <c r="AT26" s="705"/>
      <c r="AU26" s="703" t="s">
        <v>375</v>
      </c>
      <c r="AV26" s="704"/>
      <c r="AW26" s="704"/>
      <c r="AX26" s="704"/>
      <c r="AY26" s="705"/>
      <c r="AZ26" s="703" t="s">
        <v>376</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377</v>
      </c>
      <c r="C28" s="718"/>
      <c r="D28" s="718"/>
      <c r="E28" s="718"/>
      <c r="F28" s="718"/>
      <c r="G28" s="718"/>
      <c r="H28" s="718"/>
      <c r="I28" s="718"/>
      <c r="J28" s="718"/>
      <c r="K28" s="718"/>
      <c r="L28" s="718"/>
      <c r="M28" s="718"/>
      <c r="N28" s="718"/>
      <c r="O28" s="718"/>
      <c r="P28" s="719"/>
      <c r="Q28" s="808">
        <v>3927</v>
      </c>
      <c r="R28" s="809"/>
      <c r="S28" s="809"/>
      <c r="T28" s="809"/>
      <c r="U28" s="809"/>
      <c r="V28" s="809">
        <v>3739</v>
      </c>
      <c r="W28" s="809"/>
      <c r="X28" s="809"/>
      <c r="Y28" s="809"/>
      <c r="Z28" s="809"/>
      <c r="AA28" s="809">
        <v>188</v>
      </c>
      <c r="AB28" s="809"/>
      <c r="AC28" s="809"/>
      <c r="AD28" s="809"/>
      <c r="AE28" s="810"/>
      <c r="AF28" s="811">
        <v>188</v>
      </c>
      <c r="AG28" s="809"/>
      <c r="AH28" s="809"/>
      <c r="AI28" s="809"/>
      <c r="AJ28" s="812"/>
      <c r="AK28" s="813">
        <v>338</v>
      </c>
      <c r="AL28" s="804"/>
      <c r="AM28" s="804"/>
      <c r="AN28" s="804"/>
      <c r="AO28" s="804"/>
      <c r="AP28" s="804" t="s">
        <v>528</v>
      </c>
      <c r="AQ28" s="804"/>
      <c r="AR28" s="804"/>
      <c r="AS28" s="804"/>
      <c r="AT28" s="804"/>
      <c r="AU28" s="804" t="s">
        <v>528</v>
      </c>
      <c r="AV28" s="804"/>
      <c r="AW28" s="804"/>
      <c r="AX28" s="804"/>
      <c r="AY28" s="804"/>
      <c r="AZ28" s="805" t="s">
        <v>528</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378</v>
      </c>
      <c r="C29" s="742"/>
      <c r="D29" s="742"/>
      <c r="E29" s="742"/>
      <c r="F29" s="742"/>
      <c r="G29" s="742"/>
      <c r="H29" s="742"/>
      <c r="I29" s="742"/>
      <c r="J29" s="742"/>
      <c r="K29" s="742"/>
      <c r="L29" s="742"/>
      <c r="M29" s="742"/>
      <c r="N29" s="742"/>
      <c r="O29" s="742"/>
      <c r="P29" s="743"/>
      <c r="Q29" s="744">
        <v>379</v>
      </c>
      <c r="R29" s="745"/>
      <c r="S29" s="745"/>
      <c r="T29" s="745"/>
      <c r="U29" s="745"/>
      <c r="V29" s="745">
        <v>371</v>
      </c>
      <c r="W29" s="745"/>
      <c r="X29" s="745"/>
      <c r="Y29" s="745"/>
      <c r="Z29" s="745"/>
      <c r="AA29" s="745">
        <v>8</v>
      </c>
      <c r="AB29" s="745"/>
      <c r="AC29" s="745"/>
      <c r="AD29" s="745"/>
      <c r="AE29" s="746"/>
      <c r="AF29" s="747">
        <v>8</v>
      </c>
      <c r="AG29" s="748"/>
      <c r="AH29" s="748"/>
      <c r="AI29" s="748"/>
      <c r="AJ29" s="749"/>
      <c r="AK29" s="816">
        <v>83</v>
      </c>
      <c r="AL29" s="817"/>
      <c r="AM29" s="817"/>
      <c r="AN29" s="817"/>
      <c r="AO29" s="817"/>
      <c r="AP29" s="817" t="s">
        <v>528</v>
      </c>
      <c r="AQ29" s="817"/>
      <c r="AR29" s="817"/>
      <c r="AS29" s="817"/>
      <c r="AT29" s="817"/>
      <c r="AU29" s="817" t="s">
        <v>529</v>
      </c>
      <c r="AV29" s="817"/>
      <c r="AW29" s="817"/>
      <c r="AX29" s="817"/>
      <c r="AY29" s="817"/>
      <c r="AZ29" s="818" t="s">
        <v>528</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379</v>
      </c>
      <c r="C30" s="742"/>
      <c r="D30" s="742"/>
      <c r="E30" s="742"/>
      <c r="F30" s="742"/>
      <c r="G30" s="742"/>
      <c r="H30" s="742"/>
      <c r="I30" s="742"/>
      <c r="J30" s="742"/>
      <c r="K30" s="742"/>
      <c r="L30" s="742"/>
      <c r="M30" s="742"/>
      <c r="N30" s="742"/>
      <c r="O30" s="742"/>
      <c r="P30" s="743"/>
      <c r="Q30" s="744">
        <v>3151</v>
      </c>
      <c r="R30" s="745"/>
      <c r="S30" s="745"/>
      <c r="T30" s="745"/>
      <c r="U30" s="745"/>
      <c r="V30" s="745">
        <v>3065</v>
      </c>
      <c r="W30" s="745"/>
      <c r="X30" s="745"/>
      <c r="Y30" s="745"/>
      <c r="Z30" s="745"/>
      <c r="AA30" s="745">
        <v>85</v>
      </c>
      <c r="AB30" s="745"/>
      <c r="AC30" s="745"/>
      <c r="AD30" s="745"/>
      <c r="AE30" s="746"/>
      <c r="AF30" s="747">
        <v>85</v>
      </c>
      <c r="AG30" s="748"/>
      <c r="AH30" s="748"/>
      <c r="AI30" s="748"/>
      <c r="AJ30" s="749"/>
      <c r="AK30" s="816">
        <v>484</v>
      </c>
      <c r="AL30" s="817"/>
      <c r="AM30" s="817"/>
      <c r="AN30" s="817"/>
      <c r="AO30" s="817"/>
      <c r="AP30" s="817">
        <v>26</v>
      </c>
      <c r="AQ30" s="817"/>
      <c r="AR30" s="817"/>
      <c r="AS30" s="817"/>
      <c r="AT30" s="817"/>
      <c r="AU30" s="817" t="s">
        <v>528</v>
      </c>
      <c r="AV30" s="817"/>
      <c r="AW30" s="817"/>
      <c r="AX30" s="817"/>
      <c r="AY30" s="817"/>
      <c r="AZ30" s="818" t="s">
        <v>528</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380</v>
      </c>
      <c r="C31" s="742"/>
      <c r="D31" s="742"/>
      <c r="E31" s="742"/>
      <c r="F31" s="742"/>
      <c r="G31" s="742"/>
      <c r="H31" s="742"/>
      <c r="I31" s="742"/>
      <c r="J31" s="742"/>
      <c r="K31" s="742"/>
      <c r="L31" s="742"/>
      <c r="M31" s="742"/>
      <c r="N31" s="742"/>
      <c r="O31" s="742"/>
      <c r="P31" s="743"/>
      <c r="Q31" s="744">
        <v>420</v>
      </c>
      <c r="R31" s="745"/>
      <c r="S31" s="745"/>
      <c r="T31" s="745"/>
      <c r="U31" s="745"/>
      <c r="V31" s="745">
        <v>419</v>
      </c>
      <c r="W31" s="745"/>
      <c r="X31" s="745"/>
      <c r="Y31" s="745"/>
      <c r="Z31" s="745"/>
      <c r="AA31" s="745">
        <v>1</v>
      </c>
      <c r="AB31" s="745"/>
      <c r="AC31" s="745"/>
      <c r="AD31" s="745"/>
      <c r="AE31" s="746"/>
      <c r="AF31" s="747">
        <v>0</v>
      </c>
      <c r="AG31" s="748"/>
      <c r="AH31" s="748"/>
      <c r="AI31" s="748"/>
      <c r="AJ31" s="749"/>
      <c r="AK31" s="816">
        <v>104</v>
      </c>
      <c r="AL31" s="817"/>
      <c r="AM31" s="817"/>
      <c r="AN31" s="817"/>
      <c r="AO31" s="817"/>
      <c r="AP31" s="817">
        <v>202</v>
      </c>
      <c r="AQ31" s="817"/>
      <c r="AR31" s="817"/>
      <c r="AS31" s="817"/>
      <c r="AT31" s="817"/>
      <c r="AU31" s="817">
        <v>47</v>
      </c>
      <c r="AV31" s="817"/>
      <c r="AW31" s="817"/>
      <c r="AX31" s="817"/>
      <c r="AY31" s="817"/>
      <c r="AZ31" s="818" t="s">
        <v>528</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381</v>
      </c>
      <c r="C32" s="742"/>
      <c r="D32" s="742"/>
      <c r="E32" s="742"/>
      <c r="F32" s="742"/>
      <c r="G32" s="742"/>
      <c r="H32" s="742"/>
      <c r="I32" s="742"/>
      <c r="J32" s="742"/>
      <c r="K32" s="742"/>
      <c r="L32" s="742"/>
      <c r="M32" s="742"/>
      <c r="N32" s="742"/>
      <c r="O32" s="742"/>
      <c r="P32" s="743"/>
      <c r="Q32" s="744">
        <v>2004</v>
      </c>
      <c r="R32" s="745"/>
      <c r="S32" s="745"/>
      <c r="T32" s="745"/>
      <c r="U32" s="745"/>
      <c r="V32" s="745">
        <v>2185</v>
      </c>
      <c r="W32" s="745"/>
      <c r="X32" s="745"/>
      <c r="Y32" s="745"/>
      <c r="Z32" s="745"/>
      <c r="AA32" s="745">
        <v>-181</v>
      </c>
      <c r="AB32" s="745"/>
      <c r="AC32" s="745"/>
      <c r="AD32" s="745"/>
      <c r="AE32" s="746"/>
      <c r="AF32" s="747">
        <v>236</v>
      </c>
      <c r="AG32" s="748"/>
      <c r="AH32" s="748"/>
      <c r="AI32" s="748"/>
      <c r="AJ32" s="749"/>
      <c r="AK32" s="816">
        <v>505</v>
      </c>
      <c r="AL32" s="817"/>
      <c r="AM32" s="817"/>
      <c r="AN32" s="817"/>
      <c r="AO32" s="817"/>
      <c r="AP32" s="817">
        <v>439</v>
      </c>
      <c r="AQ32" s="817"/>
      <c r="AR32" s="817"/>
      <c r="AS32" s="817"/>
      <c r="AT32" s="817"/>
      <c r="AU32" s="817">
        <v>322</v>
      </c>
      <c r="AV32" s="817"/>
      <c r="AW32" s="817"/>
      <c r="AX32" s="817"/>
      <c r="AY32" s="817"/>
      <c r="AZ32" s="818" t="s">
        <v>528</v>
      </c>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383</v>
      </c>
      <c r="C33" s="742"/>
      <c r="D33" s="742"/>
      <c r="E33" s="742"/>
      <c r="F33" s="742"/>
      <c r="G33" s="742"/>
      <c r="H33" s="742"/>
      <c r="I33" s="742"/>
      <c r="J33" s="742"/>
      <c r="K33" s="742"/>
      <c r="L33" s="742"/>
      <c r="M33" s="742"/>
      <c r="N33" s="742"/>
      <c r="O33" s="742"/>
      <c r="P33" s="743"/>
      <c r="Q33" s="744">
        <v>1113</v>
      </c>
      <c r="R33" s="745"/>
      <c r="S33" s="745"/>
      <c r="T33" s="745"/>
      <c r="U33" s="745"/>
      <c r="V33" s="745">
        <v>1171</v>
      </c>
      <c r="W33" s="745"/>
      <c r="X33" s="745"/>
      <c r="Y33" s="745"/>
      <c r="Z33" s="745"/>
      <c r="AA33" s="745">
        <v>-57</v>
      </c>
      <c r="AB33" s="745"/>
      <c r="AC33" s="745"/>
      <c r="AD33" s="745"/>
      <c r="AE33" s="746"/>
      <c r="AF33" s="747">
        <v>2407</v>
      </c>
      <c r="AG33" s="748"/>
      <c r="AH33" s="748"/>
      <c r="AI33" s="748"/>
      <c r="AJ33" s="749"/>
      <c r="AK33" s="816">
        <v>64</v>
      </c>
      <c r="AL33" s="817"/>
      <c r="AM33" s="817"/>
      <c r="AN33" s="817"/>
      <c r="AO33" s="817"/>
      <c r="AP33" s="817">
        <v>420</v>
      </c>
      <c r="AQ33" s="817"/>
      <c r="AR33" s="817"/>
      <c r="AS33" s="817"/>
      <c r="AT33" s="817"/>
      <c r="AU33" s="817">
        <v>10</v>
      </c>
      <c r="AV33" s="817"/>
      <c r="AW33" s="817"/>
      <c r="AX33" s="817"/>
      <c r="AY33" s="817"/>
      <c r="AZ33" s="818" t="s">
        <v>528</v>
      </c>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384</v>
      </c>
      <c r="C34" s="742"/>
      <c r="D34" s="742"/>
      <c r="E34" s="742"/>
      <c r="F34" s="742"/>
      <c r="G34" s="742"/>
      <c r="H34" s="742"/>
      <c r="I34" s="742"/>
      <c r="J34" s="742"/>
      <c r="K34" s="742"/>
      <c r="L34" s="742"/>
      <c r="M34" s="742"/>
      <c r="N34" s="742"/>
      <c r="O34" s="742"/>
      <c r="P34" s="743"/>
      <c r="Q34" s="744">
        <v>1343</v>
      </c>
      <c r="R34" s="745"/>
      <c r="S34" s="745"/>
      <c r="T34" s="745"/>
      <c r="U34" s="745"/>
      <c r="V34" s="745">
        <v>1586</v>
      </c>
      <c r="W34" s="745"/>
      <c r="X34" s="745"/>
      <c r="Y34" s="745"/>
      <c r="Z34" s="745"/>
      <c r="AA34" s="745">
        <v>-243</v>
      </c>
      <c r="AB34" s="745"/>
      <c r="AC34" s="745"/>
      <c r="AD34" s="745"/>
      <c r="AE34" s="746"/>
      <c r="AF34" s="747">
        <v>120</v>
      </c>
      <c r="AG34" s="748"/>
      <c r="AH34" s="748"/>
      <c r="AI34" s="748"/>
      <c r="AJ34" s="749"/>
      <c r="AK34" s="816">
        <v>1354</v>
      </c>
      <c r="AL34" s="817"/>
      <c r="AM34" s="817"/>
      <c r="AN34" s="817"/>
      <c r="AO34" s="817"/>
      <c r="AP34" s="817">
        <v>18216</v>
      </c>
      <c r="AQ34" s="817"/>
      <c r="AR34" s="817"/>
      <c r="AS34" s="817"/>
      <c r="AT34" s="817"/>
      <c r="AU34" s="817">
        <v>12824</v>
      </c>
      <c r="AV34" s="817"/>
      <c r="AW34" s="817"/>
      <c r="AX34" s="817"/>
      <c r="AY34" s="817"/>
      <c r="AZ34" s="818" t="s">
        <v>528</v>
      </c>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385</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365</v>
      </c>
      <c r="B63" s="776" t="s">
        <v>386</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3045</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388</v>
      </c>
      <c r="B66" s="727"/>
      <c r="C66" s="727"/>
      <c r="D66" s="727"/>
      <c r="E66" s="727"/>
      <c r="F66" s="727"/>
      <c r="G66" s="727"/>
      <c r="H66" s="727"/>
      <c r="I66" s="727"/>
      <c r="J66" s="727"/>
      <c r="K66" s="727"/>
      <c r="L66" s="727"/>
      <c r="M66" s="727"/>
      <c r="N66" s="727"/>
      <c r="O66" s="727"/>
      <c r="P66" s="728"/>
      <c r="Q66" s="703" t="s">
        <v>369</v>
      </c>
      <c r="R66" s="704"/>
      <c r="S66" s="704"/>
      <c r="T66" s="704"/>
      <c r="U66" s="705"/>
      <c r="V66" s="703" t="s">
        <v>370</v>
      </c>
      <c r="W66" s="704"/>
      <c r="X66" s="704"/>
      <c r="Y66" s="704"/>
      <c r="Z66" s="705"/>
      <c r="AA66" s="703" t="s">
        <v>371</v>
      </c>
      <c r="AB66" s="704"/>
      <c r="AC66" s="704"/>
      <c r="AD66" s="704"/>
      <c r="AE66" s="705"/>
      <c r="AF66" s="838" t="s">
        <v>372</v>
      </c>
      <c r="AG66" s="799"/>
      <c r="AH66" s="799"/>
      <c r="AI66" s="799"/>
      <c r="AJ66" s="839"/>
      <c r="AK66" s="703" t="s">
        <v>373</v>
      </c>
      <c r="AL66" s="727"/>
      <c r="AM66" s="727"/>
      <c r="AN66" s="727"/>
      <c r="AO66" s="728"/>
      <c r="AP66" s="703" t="s">
        <v>374</v>
      </c>
      <c r="AQ66" s="704"/>
      <c r="AR66" s="704"/>
      <c r="AS66" s="704"/>
      <c r="AT66" s="705"/>
      <c r="AU66" s="703" t="s">
        <v>389</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530</v>
      </c>
      <c r="C68" s="856"/>
      <c r="D68" s="856"/>
      <c r="E68" s="856"/>
      <c r="F68" s="856"/>
      <c r="G68" s="856"/>
      <c r="H68" s="856"/>
      <c r="I68" s="856"/>
      <c r="J68" s="856"/>
      <c r="K68" s="856"/>
      <c r="L68" s="856"/>
      <c r="M68" s="856"/>
      <c r="N68" s="856"/>
      <c r="O68" s="856"/>
      <c r="P68" s="857"/>
      <c r="Q68" s="858">
        <v>203</v>
      </c>
      <c r="R68" s="852"/>
      <c r="S68" s="852"/>
      <c r="T68" s="852"/>
      <c r="U68" s="852"/>
      <c r="V68" s="852">
        <v>197</v>
      </c>
      <c r="W68" s="852"/>
      <c r="X68" s="852"/>
      <c r="Y68" s="852"/>
      <c r="Z68" s="852"/>
      <c r="AA68" s="852">
        <v>6</v>
      </c>
      <c r="AB68" s="852"/>
      <c r="AC68" s="852"/>
      <c r="AD68" s="852"/>
      <c r="AE68" s="852"/>
      <c r="AF68" s="852">
        <v>6</v>
      </c>
      <c r="AG68" s="852"/>
      <c r="AH68" s="852"/>
      <c r="AI68" s="852"/>
      <c r="AJ68" s="852"/>
      <c r="AK68" s="852" t="s">
        <v>528</v>
      </c>
      <c r="AL68" s="852"/>
      <c r="AM68" s="852"/>
      <c r="AN68" s="852"/>
      <c r="AO68" s="852"/>
      <c r="AP68" s="852" t="s">
        <v>528</v>
      </c>
      <c r="AQ68" s="852"/>
      <c r="AR68" s="852"/>
      <c r="AS68" s="852"/>
      <c r="AT68" s="852"/>
      <c r="AU68" s="852" t="s">
        <v>528</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531</v>
      </c>
      <c r="C69" s="860"/>
      <c r="D69" s="860"/>
      <c r="E69" s="860"/>
      <c r="F69" s="860"/>
      <c r="G69" s="860"/>
      <c r="H69" s="860"/>
      <c r="I69" s="860"/>
      <c r="J69" s="860"/>
      <c r="K69" s="860"/>
      <c r="L69" s="860"/>
      <c r="M69" s="860"/>
      <c r="N69" s="860"/>
      <c r="O69" s="860"/>
      <c r="P69" s="861"/>
      <c r="Q69" s="862">
        <v>132</v>
      </c>
      <c r="R69" s="817"/>
      <c r="S69" s="817"/>
      <c r="T69" s="817"/>
      <c r="U69" s="817"/>
      <c r="V69" s="817">
        <v>128</v>
      </c>
      <c r="W69" s="817"/>
      <c r="X69" s="817"/>
      <c r="Y69" s="817"/>
      <c r="Z69" s="817"/>
      <c r="AA69" s="817">
        <v>5</v>
      </c>
      <c r="AB69" s="817"/>
      <c r="AC69" s="817"/>
      <c r="AD69" s="817"/>
      <c r="AE69" s="817"/>
      <c r="AF69" s="817">
        <v>5</v>
      </c>
      <c r="AG69" s="817"/>
      <c r="AH69" s="817"/>
      <c r="AI69" s="817"/>
      <c r="AJ69" s="817"/>
      <c r="AK69" s="817" t="s">
        <v>528</v>
      </c>
      <c r="AL69" s="817"/>
      <c r="AM69" s="817"/>
      <c r="AN69" s="817"/>
      <c r="AO69" s="817"/>
      <c r="AP69" s="817" t="s">
        <v>528</v>
      </c>
      <c r="AQ69" s="817"/>
      <c r="AR69" s="817"/>
      <c r="AS69" s="817"/>
      <c r="AT69" s="817"/>
      <c r="AU69" s="817" t="s">
        <v>528</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532</v>
      </c>
      <c r="C70" s="860"/>
      <c r="D70" s="860"/>
      <c r="E70" s="860"/>
      <c r="F70" s="860"/>
      <c r="G70" s="860"/>
      <c r="H70" s="860"/>
      <c r="I70" s="860"/>
      <c r="J70" s="860"/>
      <c r="K70" s="860"/>
      <c r="L70" s="860"/>
      <c r="M70" s="860"/>
      <c r="N70" s="860"/>
      <c r="O70" s="860"/>
      <c r="P70" s="861"/>
      <c r="Q70" s="862">
        <v>84</v>
      </c>
      <c r="R70" s="817"/>
      <c r="S70" s="817"/>
      <c r="T70" s="817"/>
      <c r="U70" s="817"/>
      <c r="V70" s="817">
        <v>76</v>
      </c>
      <c r="W70" s="817"/>
      <c r="X70" s="817"/>
      <c r="Y70" s="817"/>
      <c r="Z70" s="817"/>
      <c r="AA70" s="817">
        <v>8</v>
      </c>
      <c r="AB70" s="817"/>
      <c r="AC70" s="817"/>
      <c r="AD70" s="817"/>
      <c r="AE70" s="817"/>
      <c r="AF70" s="817">
        <v>8</v>
      </c>
      <c r="AG70" s="817"/>
      <c r="AH70" s="817"/>
      <c r="AI70" s="817"/>
      <c r="AJ70" s="817"/>
      <c r="AK70" s="817">
        <v>12</v>
      </c>
      <c r="AL70" s="817"/>
      <c r="AM70" s="817"/>
      <c r="AN70" s="817"/>
      <c r="AO70" s="817"/>
      <c r="AP70" s="817">
        <v>11</v>
      </c>
      <c r="AQ70" s="817"/>
      <c r="AR70" s="817"/>
      <c r="AS70" s="817"/>
      <c r="AT70" s="817"/>
      <c r="AU70" s="817" t="s">
        <v>544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533</v>
      </c>
      <c r="C71" s="860"/>
      <c r="D71" s="860"/>
      <c r="E71" s="860"/>
      <c r="F71" s="860"/>
      <c r="G71" s="860"/>
      <c r="H71" s="860"/>
      <c r="I71" s="860"/>
      <c r="J71" s="860"/>
      <c r="K71" s="860"/>
      <c r="L71" s="860"/>
      <c r="M71" s="860"/>
      <c r="N71" s="860"/>
      <c r="O71" s="860"/>
      <c r="P71" s="861"/>
      <c r="Q71" s="862">
        <v>1156</v>
      </c>
      <c r="R71" s="817"/>
      <c r="S71" s="817"/>
      <c r="T71" s="817"/>
      <c r="U71" s="817"/>
      <c r="V71" s="817">
        <v>1149</v>
      </c>
      <c r="W71" s="817"/>
      <c r="X71" s="817"/>
      <c r="Y71" s="817"/>
      <c r="Z71" s="817"/>
      <c r="AA71" s="817">
        <v>7</v>
      </c>
      <c r="AB71" s="817"/>
      <c r="AC71" s="817"/>
      <c r="AD71" s="817"/>
      <c r="AE71" s="817"/>
      <c r="AF71" s="817">
        <v>7</v>
      </c>
      <c r="AG71" s="817"/>
      <c r="AH71" s="817"/>
      <c r="AI71" s="817"/>
      <c r="AJ71" s="817"/>
      <c r="AK71" s="817" t="s">
        <v>547</v>
      </c>
      <c r="AL71" s="817"/>
      <c r="AM71" s="817"/>
      <c r="AN71" s="817"/>
      <c r="AO71" s="817"/>
      <c r="AP71" s="817">
        <v>721</v>
      </c>
      <c r="AQ71" s="817"/>
      <c r="AR71" s="817"/>
      <c r="AS71" s="817"/>
      <c r="AT71" s="817"/>
      <c r="AU71" s="817">
        <v>113</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543</v>
      </c>
      <c r="C72" s="860"/>
      <c r="D72" s="860"/>
      <c r="E72" s="860"/>
      <c r="F72" s="860"/>
      <c r="G72" s="860"/>
      <c r="H72" s="860"/>
      <c r="I72" s="860"/>
      <c r="J72" s="860"/>
      <c r="K72" s="860"/>
      <c r="L72" s="860"/>
      <c r="M72" s="860"/>
      <c r="N72" s="860"/>
      <c r="O72" s="860"/>
      <c r="P72" s="861"/>
      <c r="Q72" s="862">
        <v>495</v>
      </c>
      <c r="R72" s="817"/>
      <c r="S72" s="817"/>
      <c r="T72" s="817"/>
      <c r="U72" s="817"/>
      <c r="V72" s="817">
        <v>468</v>
      </c>
      <c r="W72" s="817"/>
      <c r="X72" s="817"/>
      <c r="Y72" s="817"/>
      <c r="Z72" s="817"/>
      <c r="AA72" s="817">
        <v>27</v>
      </c>
      <c r="AB72" s="817"/>
      <c r="AC72" s="817"/>
      <c r="AD72" s="817"/>
      <c r="AE72" s="817"/>
      <c r="AF72" s="817">
        <v>11</v>
      </c>
      <c r="AG72" s="817"/>
      <c r="AH72" s="817"/>
      <c r="AI72" s="817"/>
      <c r="AJ72" s="817"/>
      <c r="AK72" s="817" t="s">
        <v>548</v>
      </c>
      <c r="AL72" s="817"/>
      <c r="AM72" s="817"/>
      <c r="AN72" s="817"/>
      <c r="AO72" s="817"/>
      <c r="AP72" s="817">
        <v>6</v>
      </c>
      <c r="AQ72" s="817"/>
      <c r="AR72" s="817"/>
      <c r="AS72" s="817"/>
      <c r="AT72" s="817"/>
      <c r="AU72" s="817" t="s">
        <v>544</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534</v>
      </c>
      <c r="C73" s="860"/>
      <c r="D73" s="860"/>
      <c r="E73" s="860"/>
      <c r="F73" s="860"/>
      <c r="G73" s="860"/>
      <c r="H73" s="860"/>
      <c r="I73" s="860"/>
      <c r="J73" s="860"/>
      <c r="K73" s="860"/>
      <c r="L73" s="860"/>
      <c r="M73" s="860"/>
      <c r="N73" s="860"/>
      <c r="O73" s="860"/>
      <c r="P73" s="861"/>
      <c r="Q73" s="862">
        <v>238</v>
      </c>
      <c r="R73" s="817"/>
      <c r="S73" s="817"/>
      <c r="T73" s="817"/>
      <c r="U73" s="817"/>
      <c r="V73" s="817">
        <v>225</v>
      </c>
      <c r="W73" s="817"/>
      <c r="X73" s="817"/>
      <c r="Y73" s="817"/>
      <c r="Z73" s="817"/>
      <c r="AA73" s="817">
        <v>13</v>
      </c>
      <c r="AB73" s="817"/>
      <c r="AC73" s="817"/>
      <c r="AD73" s="817"/>
      <c r="AE73" s="817"/>
      <c r="AF73" s="817">
        <v>13</v>
      </c>
      <c r="AG73" s="817"/>
      <c r="AH73" s="817"/>
      <c r="AI73" s="817"/>
      <c r="AJ73" s="817"/>
      <c r="AK73" s="817" t="s">
        <v>549</v>
      </c>
      <c r="AL73" s="817"/>
      <c r="AM73" s="817"/>
      <c r="AN73" s="817"/>
      <c r="AO73" s="817"/>
      <c r="AP73" s="817">
        <v>131</v>
      </c>
      <c r="AQ73" s="817"/>
      <c r="AR73" s="817"/>
      <c r="AS73" s="817"/>
      <c r="AT73" s="817"/>
      <c r="AU73" s="817">
        <v>61</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535</v>
      </c>
      <c r="C74" s="860"/>
      <c r="D74" s="860"/>
      <c r="E74" s="860"/>
      <c r="F74" s="860"/>
      <c r="G74" s="860"/>
      <c r="H74" s="860"/>
      <c r="I74" s="860"/>
      <c r="J74" s="860"/>
      <c r="K74" s="860"/>
      <c r="L74" s="860"/>
      <c r="M74" s="860"/>
      <c r="N74" s="860"/>
      <c r="O74" s="860"/>
      <c r="P74" s="861"/>
      <c r="Q74" s="862">
        <v>192</v>
      </c>
      <c r="R74" s="817"/>
      <c r="S74" s="817"/>
      <c r="T74" s="817"/>
      <c r="U74" s="817"/>
      <c r="V74" s="817">
        <v>183</v>
      </c>
      <c r="W74" s="817"/>
      <c r="X74" s="817"/>
      <c r="Y74" s="817"/>
      <c r="Z74" s="817"/>
      <c r="AA74" s="817">
        <v>9</v>
      </c>
      <c r="AB74" s="817"/>
      <c r="AC74" s="817"/>
      <c r="AD74" s="817"/>
      <c r="AE74" s="817"/>
      <c r="AF74" s="817">
        <v>330</v>
      </c>
      <c r="AG74" s="817"/>
      <c r="AH74" s="817"/>
      <c r="AI74" s="817"/>
      <c r="AJ74" s="817"/>
      <c r="AK74" s="817" t="s">
        <v>549</v>
      </c>
      <c r="AL74" s="817"/>
      <c r="AM74" s="817"/>
      <c r="AN74" s="817"/>
      <c r="AO74" s="817"/>
      <c r="AP74" s="817" t="s">
        <v>549</v>
      </c>
      <c r="AQ74" s="817"/>
      <c r="AR74" s="817"/>
      <c r="AS74" s="817"/>
      <c r="AT74" s="817"/>
      <c r="AU74" s="817" t="s">
        <v>544</v>
      </c>
      <c r="AV74" s="817"/>
      <c r="AW74" s="817"/>
      <c r="AX74" s="817"/>
      <c r="AY74" s="817"/>
      <c r="AZ74" s="863" t="s">
        <v>542</v>
      </c>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536</v>
      </c>
      <c r="C75" s="860"/>
      <c r="D75" s="860"/>
      <c r="E75" s="860"/>
      <c r="F75" s="860"/>
      <c r="G75" s="860"/>
      <c r="H75" s="860"/>
      <c r="I75" s="860"/>
      <c r="J75" s="860"/>
      <c r="K75" s="860"/>
      <c r="L75" s="860"/>
      <c r="M75" s="860"/>
      <c r="N75" s="860"/>
      <c r="O75" s="860"/>
      <c r="P75" s="861"/>
      <c r="Q75" s="862">
        <v>2758</v>
      </c>
      <c r="R75" s="817"/>
      <c r="S75" s="817"/>
      <c r="T75" s="817"/>
      <c r="U75" s="817"/>
      <c r="V75" s="817">
        <v>2701</v>
      </c>
      <c r="W75" s="817"/>
      <c r="X75" s="817"/>
      <c r="Y75" s="817"/>
      <c r="Z75" s="817"/>
      <c r="AA75" s="817">
        <v>57</v>
      </c>
      <c r="AB75" s="817"/>
      <c r="AC75" s="817"/>
      <c r="AD75" s="817"/>
      <c r="AE75" s="817"/>
      <c r="AF75" s="817">
        <v>35</v>
      </c>
      <c r="AG75" s="817"/>
      <c r="AH75" s="817"/>
      <c r="AI75" s="817"/>
      <c r="AJ75" s="817"/>
      <c r="AK75" s="817" t="s">
        <v>528</v>
      </c>
      <c r="AL75" s="817"/>
      <c r="AM75" s="817"/>
      <c r="AN75" s="817"/>
      <c r="AO75" s="817"/>
      <c r="AP75" s="865">
        <v>1521</v>
      </c>
      <c r="AQ75" s="866"/>
      <c r="AR75" s="866"/>
      <c r="AS75" s="866"/>
      <c r="AT75" s="816"/>
      <c r="AU75" s="865">
        <v>1114</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537</v>
      </c>
      <c r="C76" s="860"/>
      <c r="D76" s="860"/>
      <c r="E76" s="860"/>
      <c r="F76" s="860"/>
      <c r="G76" s="860"/>
      <c r="H76" s="860"/>
      <c r="I76" s="860"/>
      <c r="J76" s="860"/>
      <c r="K76" s="860"/>
      <c r="L76" s="860"/>
      <c r="M76" s="860"/>
      <c r="N76" s="860"/>
      <c r="O76" s="860"/>
      <c r="P76" s="861"/>
      <c r="Q76" s="867">
        <v>19284</v>
      </c>
      <c r="R76" s="866"/>
      <c r="S76" s="866"/>
      <c r="T76" s="866"/>
      <c r="U76" s="816"/>
      <c r="V76" s="865">
        <v>19130</v>
      </c>
      <c r="W76" s="866"/>
      <c r="X76" s="866"/>
      <c r="Y76" s="866"/>
      <c r="Z76" s="816"/>
      <c r="AA76" s="865">
        <v>154</v>
      </c>
      <c r="AB76" s="866"/>
      <c r="AC76" s="866"/>
      <c r="AD76" s="866"/>
      <c r="AE76" s="816"/>
      <c r="AF76" s="865">
        <v>154</v>
      </c>
      <c r="AG76" s="866"/>
      <c r="AH76" s="866"/>
      <c r="AI76" s="866"/>
      <c r="AJ76" s="816"/>
      <c r="AK76" s="817">
        <v>400</v>
      </c>
      <c r="AL76" s="817"/>
      <c r="AM76" s="817"/>
      <c r="AN76" s="817"/>
      <c r="AO76" s="817"/>
      <c r="AP76" s="817" t="s">
        <v>528</v>
      </c>
      <c r="AQ76" s="817"/>
      <c r="AR76" s="817"/>
      <c r="AS76" s="817"/>
      <c r="AT76" s="817"/>
      <c r="AU76" s="817" t="s">
        <v>528</v>
      </c>
      <c r="AV76" s="817"/>
      <c r="AW76" s="817"/>
      <c r="AX76" s="817"/>
      <c r="AY76" s="817"/>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538</v>
      </c>
      <c r="C77" s="860"/>
      <c r="D77" s="860"/>
      <c r="E77" s="860"/>
      <c r="F77" s="860"/>
      <c r="G77" s="860"/>
      <c r="H77" s="860"/>
      <c r="I77" s="860"/>
      <c r="J77" s="860"/>
      <c r="K77" s="860"/>
      <c r="L77" s="860"/>
      <c r="M77" s="860"/>
      <c r="N77" s="860"/>
      <c r="O77" s="860"/>
      <c r="P77" s="861"/>
      <c r="Q77" s="867">
        <v>123</v>
      </c>
      <c r="R77" s="866"/>
      <c r="S77" s="866"/>
      <c r="T77" s="866"/>
      <c r="U77" s="816"/>
      <c r="V77" s="865">
        <v>120</v>
      </c>
      <c r="W77" s="866"/>
      <c r="X77" s="866"/>
      <c r="Y77" s="866"/>
      <c r="Z77" s="816"/>
      <c r="AA77" s="865">
        <v>3</v>
      </c>
      <c r="AB77" s="866"/>
      <c r="AC77" s="866"/>
      <c r="AD77" s="866"/>
      <c r="AE77" s="816"/>
      <c r="AF77" s="865">
        <v>3</v>
      </c>
      <c r="AG77" s="866"/>
      <c r="AH77" s="866"/>
      <c r="AI77" s="866"/>
      <c r="AJ77" s="816"/>
      <c r="AK77" s="865">
        <v>39</v>
      </c>
      <c r="AL77" s="866"/>
      <c r="AM77" s="866"/>
      <c r="AN77" s="866"/>
      <c r="AO77" s="816"/>
      <c r="AP77" s="817" t="s">
        <v>528</v>
      </c>
      <c r="AQ77" s="817"/>
      <c r="AR77" s="817"/>
      <c r="AS77" s="817"/>
      <c r="AT77" s="817"/>
      <c r="AU77" s="817" t="s">
        <v>528</v>
      </c>
      <c r="AV77" s="817"/>
      <c r="AW77" s="817"/>
      <c r="AX77" s="817"/>
      <c r="AY77" s="817"/>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539</v>
      </c>
      <c r="C78" s="860"/>
      <c r="D78" s="860"/>
      <c r="E78" s="860"/>
      <c r="F78" s="860"/>
      <c r="G78" s="860"/>
      <c r="H78" s="860"/>
      <c r="I78" s="860"/>
      <c r="J78" s="860"/>
      <c r="K78" s="860"/>
      <c r="L78" s="860"/>
      <c r="M78" s="860"/>
      <c r="N78" s="860"/>
      <c r="O78" s="860"/>
      <c r="P78" s="861"/>
      <c r="Q78" s="862">
        <v>19</v>
      </c>
      <c r="R78" s="817"/>
      <c r="S78" s="817"/>
      <c r="T78" s="817"/>
      <c r="U78" s="817"/>
      <c r="V78" s="817">
        <v>18</v>
      </c>
      <c r="W78" s="817"/>
      <c r="X78" s="817"/>
      <c r="Y78" s="817"/>
      <c r="Z78" s="817"/>
      <c r="AA78" s="817">
        <v>1</v>
      </c>
      <c r="AB78" s="817"/>
      <c r="AC78" s="817"/>
      <c r="AD78" s="817"/>
      <c r="AE78" s="817"/>
      <c r="AF78" s="817">
        <v>1</v>
      </c>
      <c r="AG78" s="817"/>
      <c r="AH78" s="817"/>
      <c r="AI78" s="817"/>
      <c r="AJ78" s="817"/>
      <c r="AK78" s="817">
        <v>1</v>
      </c>
      <c r="AL78" s="817"/>
      <c r="AM78" s="817"/>
      <c r="AN78" s="817"/>
      <c r="AO78" s="817"/>
      <c r="AP78" s="817" t="s">
        <v>528</v>
      </c>
      <c r="AQ78" s="817"/>
      <c r="AR78" s="817"/>
      <c r="AS78" s="817"/>
      <c r="AT78" s="817"/>
      <c r="AU78" s="817" t="s">
        <v>528</v>
      </c>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t="s">
        <v>540</v>
      </c>
      <c r="C79" s="860"/>
      <c r="D79" s="860"/>
      <c r="E79" s="860"/>
      <c r="F79" s="860"/>
      <c r="G79" s="860"/>
      <c r="H79" s="860"/>
      <c r="I79" s="860"/>
      <c r="J79" s="860"/>
      <c r="K79" s="860"/>
      <c r="L79" s="860"/>
      <c r="M79" s="860"/>
      <c r="N79" s="860"/>
      <c r="O79" s="860"/>
      <c r="P79" s="861"/>
      <c r="Q79" s="862">
        <v>465</v>
      </c>
      <c r="R79" s="817"/>
      <c r="S79" s="817"/>
      <c r="T79" s="817"/>
      <c r="U79" s="817"/>
      <c r="V79" s="817">
        <v>368</v>
      </c>
      <c r="W79" s="817"/>
      <c r="X79" s="817"/>
      <c r="Y79" s="817"/>
      <c r="Z79" s="817"/>
      <c r="AA79" s="817">
        <v>98</v>
      </c>
      <c r="AB79" s="817"/>
      <c r="AC79" s="817"/>
      <c r="AD79" s="817"/>
      <c r="AE79" s="817"/>
      <c r="AF79" s="817">
        <v>98</v>
      </c>
      <c r="AG79" s="817"/>
      <c r="AH79" s="817"/>
      <c r="AI79" s="817"/>
      <c r="AJ79" s="817"/>
      <c r="AK79" s="817">
        <v>171</v>
      </c>
      <c r="AL79" s="817"/>
      <c r="AM79" s="817"/>
      <c r="AN79" s="817"/>
      <c r="AO79" s="817"/>
      <c r="AP79" s="817" t="s">
        <v>528</v>
      </c>
      <c r="AQ79" s="817"/>
      <c r="AR79" s="817"/>
      <c r="AS79" s="817"/>
      <c r="AT79" s="817"/>
      <c r="AU79" s="817" t="s">
        <v>528</v>
      </c>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t="s">
        <v>541</v>
      </c>
      <c r="C80" s="860"/>
      <c r="D80" s="860"/>
      <c r="E80" s="860"/>
      <c r="F80" s="860"/>
      <c r="G80" s="860"/>
      <c r="H80" s="860"/>
      <c r="I80" s="860"/>
      <c r="J80" s="860"/>
      <c r="K80" s="860"/>
      <c r="L80" s="860"/>
      <c r="M80" s="860"/>
      <c r="N80" s="860"/>
      <c r="O80" s="860"/>
      <c r="P80" s="861"/>
      <c r="Q80" s="862">
        <v>633531</v>
      </c>
      <c r="R80" s="817"/>
      <c r="S80" s="817"/>
      <c r="T80" s="817"/>
      <c r="U80" s="817"/>
      <c r="V80" s="817">
        <v>615938</v>
      </c>
      <c r="W80" s="817"/>
      <c r="X80" s="817"/>
      <c r="Y80" s="817"/>
      <c r="Z80" s="817"/>
      <c r="AA80" s="817">
        <v>17593</v>
      </c>
      <c r="AB80" s="817"/>
      <c r="AC80" s="817"/>
      <c r="AD80" s="817"/>
      <c r="AE80" s="817"/>
      <c r="AF80" s="817">
        <v>17593</v>
      </c>
      <c r="AG80" s="817"/>
      <c r="AH80" s="817"/>
      <c r="AI80" s="817"/>
      <c r="AJ80" s="817"/>
      <c r="AK80" s="817">
        <v>7898</v>
      </c>
      <c r="AL80" s="817"/>
      <c r="AM80" s="817"/>
      <c r="AN80" s="817"/>
      <c r="AO80" s="817"/>
      <c r="AP80" s="817" t="s">
        <v>528</v>
      </c>
      <c r="AQ80" s="817"/>
      <c r="AR80" s="817"/>
      <c r="AS80" s="817"/>
      <c r="AT80" s="817"/>
      <c r="AU80" s="817" t="s">
        <v>528</v>
      </c>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365</v>
      </c>
      <c r="B88" s="776" t="s">
        <v>390</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6" t="s">
        <v>391</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392</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393</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396</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397</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398</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399</v>
      </c>
      <c r="AB109" s="881"/>
      <c r="AC109" s="881"/>
      <c r="AD109" s="881"/>
      <c r="AE109" s="882"/>
      <c r="AF109" s="880" t="s">
        <v>284</v>
      </c>
      <c r="AG109" s="881"/>
      <c r="AH109" s="881"/>
      <c r="AI109" s="881"/>
      <c r="AJ109" s="882"/>
      <c r="AK109" s="880" t="s">
        <v>283</v>
      </c>
      <c r="AL109" s="881"/>
      <c r="AM109" s="881"/>
      <c r="AN109" s="881"/>
      <c r="AO109" s="882"/>
      <c r="AP109" s="880" t="s">
        <v>400</v>
      </c>
      <c r="AQ109" s="881"/>
      <c r="AR109" s="881"/>
      <c r="AS109" s="881"/>
      <c r="AT109" s="883"/>
      <c r="AU109" s="902" t="s">
        <v>398</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399</v>
      </c>
      <c r="BR109" s="881"/>
      <c r="BS109" s="881"/>
      <c r="BT109" s="881"/>
      <c r="BU109" s="882"/>
      <c r="BV109" s="880" t="s">
        <v>284</v>
      </c>
      <c r="BW109" s="881"/>
      <c r="BX109" s="881"/>
      <c r="BY109" s="881"/>
      <c r="BZ109" s="882"/>
      <c r="CA109" s="880" t="s">
        <v>283</v>
      </c>
      <c r="CB109" s="881"/>
      <c r="CC109" s="881"/>
      <c r="CD109" s="881"/>
      <c r="CE109" s="882"/>
      <c r="CF109" s="903" t="s">
        <v>400</v>
      </c>
      <c r="CG109" s="903"/>
      <c r="CH109" s="903"/>
      <c r="CI109" s="903"/>
      <c r="CJ109" s="903"/>
      <c r="CK109" s="880" t="s">
        <v>401</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399</v>
      </c>
      <c r="DH109" s="881"/>
      <c r="DI109" s="881"/>
      <c r="DJ109" s="881"/>
      <c r="DK109" s="882"/>
      <c r="DL109" s="880" t="s">
        <v>284</v>
      </c>
      <c r="DM109" s="881"/>
      <c r="DN109" s="881"/>
      <c r="DO109" s="881"/>
      <c r="DP109" s="882"/>
      <c r="DQ109" s="880" t="s">
        <v>283</v>
      </c>
      <c r="DR109" s="881"/>
      <c r="DS109" s="881"/>
      <c r="DT109" s="881"/>
      <c r="DU109" s="882"/>
      <c r="DV109" s="880" t="s">
        <v>400</v>
      </c>
      <c r="DW109" s="881"/>
      <c r="DX109" s="881"/>
      <c r="DY109" s="881"/>
      <c r="DZ109" s="883"/>
    </row>
    <row r="110" spans="1:131" s="197" customFormat="1" ht="26.25" customHeight="1">
      <c r="A110" s="884" t="s">
        <v>402</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1954410</v>
      </c>
      <c r="AB110" s="888"/>
      <c r="AC110" s="888"/>
      <c r="AD110" s="888"/>
      <c r="AE110" s="889"/>
      <c r="AF110" s="890">
        <v>1798275</v>
      </c>
      <c r="AG110" s="888"/>
      <c r="AH110" s="888"/>
      <c r="AI110" s="888"/>
      <c r="AJ110" s="889"/>
      <c r="AK110" s="890">
        <v>1785286</v>
      </c>
      <c r="AL110" s="888"/>
      <c r="AM110" s="888"/>
      <c r="AN110" s="888"/>
      <c r="AO110" s="889"/>
      <c r="AP110" s="891">
        <v>18.399999999999999</v>
      </c>
      <c r="AQ110" s="892"/>
      <c r="AR110" s="892"/>
      <c r="AS110" s="892"/>
      <c r="AT110" s="893"/>
      <c r="AU110" s="894" t="s">
        <v>60</v>
      </c>
      <c r="AV110" s="895"/>
      <c r="AW110" s="895"/>
      <c r="AX110" s="895"/>
      <c r="AY110" s="896"/>
      <c r="AZ110" s="938" t="s">
        <v>403</v>
      </c>
      <c r="BA110" s="885"/>
      <c r="BB110" s="885"/>
      <c r="BC110" s="885"/>
      <c r="BD110" s="885"/>
      <c r="BE110" s="885"/>
      <c r="BF110" s="885"/>
      <c r="BG110" s="885"/>
      <c r="BH110" s="885"/>
      <c r="BI110" s="885"/>
      <c r="BJ110" s="885"/>
      <c r="BK110" s="885"/>
      <c r="BL110" s="885"/>
      <c r="BM110" s="885"/>
      <c r="BN110" s="885"/>
      <c r="BO110" s="885"/>
      <c r="BP110" s="886"/>
      <c r="BQ110" s="924">
        <v>16651461</v>
      </c>
      <c r="BR110" s="925"/>
      <c r="BS110" s="925"/>
      <c r="BT110" s="925"/>
      <c r="BU110" s="925"/>
      <c r="BV110" s="925">
        <v>16971917</v>
      </c>
      <c r="BW110" s="925"/>
      <c r="BX110" s="925"/>
      <c r="BY110" s="925"/>
      <c r="BZ110" s="925"/>
      <c r="CA110" s="925">
        <v>18909108</v>
      </c>
      <c r="CB110" s="925"/>
      <c r="CC110" s="925"/>
      <c r="CD110" s="925"/>
      <c r="CE110" s="925"/>
      <c r="CF110" s="939">
        <v>194.8</v>
      </c>
      <c r="CG110" s="940"/>
      <c r="CH110" s="940"/>
      <c r="CI110" s="940"/>
      <c r="CJ110" s="940"/>
      <c r="CK110" s="941" t="s">
        <v>404</v>
      </c>
      <c r="CL110" s="942"/>
      <c r="CM110" s="921" t="s">
        <v>405</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c r="A111" s="928" t="s">
        <v>406</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407</v>
      </c>
      <c r="BA111" s="948"/>
      <c r="BB111" s="948"/>
      <c r="BC111" s="948"/>
      <c r="BD111" s="948"/>
      <c r="BE111" s="948"/>
      <c r="BF111" s="948"/>
      <c r="BG111" s="948"/>
      <c r="BH111" s="948"/>
      <c r="BI111" s="948"/>
      <c r="BJ111" s="948"/>
      <c r="BK111" s="948"/>
      <c r="BL111" s="948"/>
      <c r="BM111" s="948"/>
      <c r="BN111" s="948"/>
      <c r="BO111" s="948"/>
      <c r="BP111" s="949"/>
      <c r="BQ111" s="917">
        <v>52009</v>
      </c>
      <c r="BR111" s="918"/>
      <c r="BS111" s="918"/>
      <c r="BT111" s="918"/>
      <c r="BU111" s="918"/>
      <c r="BV111" s="918">
        <v>27493</v>
      </c>
      <c r="BW111" s="918"/>
      <c r="BX111" s="918"/>
      <c r="BY111" s="918"/>
      <c r="BZ111" s="918"/>
      <c r="CA111" s="918">
        <v>4590</v>
      </c>
      <c r="CB111" s="918"/>
      <c r="CC111" s="918"/>
      <c r="CD111" s="918"/>
      <c r="CE111" s="918"/>
      <c r="CF111" s="912">
        <v>0</v>
      </c>
      <c r="CG111" s="913"/>
      <c r="CH111" s="913"/>
      <c r="CI111" s="913"/>
      <c r="CJ111" s="913"/>
      <c r="CK111" s="943"/>
      <c r="CL111" s="944"/>
      <c r="CM111" s="914" t="s">
        <v>408</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c r="A112" s="950" t="s">
        <v>409</v>
      </c>
      <c r="B112" s="951"/>
      <c r="C112" s="948" t="s">
        <v>410</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3333</v>
      </c>
      <c r="AB112" s="957"/>
      <c r="AC112" s="957"/>
      <c r="AD112" s="957"/>
      <c r="AE112" s="958"/>
      <c r="AF112" s="959">
        <v>3333</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411</v>
      </c>
      <c r="BA112" s="948"/>
      <c r="BB112" s="948"/>
      <c r="BC112" s="948"/>
      <c r="BD112" s="948"/>
      <c r="BE112" s="948"/>
      <c r="BF112" s="948"/>
      <c r="BG112" s="948"/>
      <c r="BH112" s="948"/>
      <c r="BI112" s="948"/>
      <c r="BJ112" s="948"/>
      <c r="BK112" s="948"/>
      <c r="BL112" s="948"/>
      <c r="BM112" s="948"/>
      <c r="BN112" s="948"/>
      <c r="BO112" s="948"/>
      <c r="BP112" s="949"/>
      <c r="BQ112" s="917">
        <v>15707147</v>
      </c>
      <c r="BR112" s="918"/>
      <c r="BS112" s="918"/>
      <c r="BT112" s="918"/>
      <c r="BU112" s="918"/>
      <c r="BV112" s="918">
        <v>14219903</v>
      </c>
      <c r="BW112" s="918"/>
      <c r="BX112" s="918"/>
      <c r="BY112" s="918"/>
      <c r="BZ112" s="918"/>
      <c r="CA112" s="918">
        <v>13202657</v>
      </c>
      <c r="CB112" s="918"/>
      <c r="CC112" s="918"/>
      <c r="CD112" s="918"/>
      <c r="CE112" s="918"/>
      <c r="CF112" s="912">
        <v>136</v>
      </c>
      <c r="CG112" s="913"/>
      <c r="CH112" s="913"/>
      <c r="CI112" s="913"/>
      <c r="CJ112" s="913"/>
      <c r="CK112" s="943"/>
      <c r="CL112" s="944"/>
      <c r="CM112" s="914" t="s">
        <v>412</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52009</v>
      </c>
      <c r="DH112" s="918"/>
      <c r="DI112" s="918"/>
      <c r="DJ112" s="918"/>
      <c r="DK112" s="918"/>
      <c r="DL112" s="918">
        <v>27493</v>
      </c>
      <c r="DM112" s="918"/>
      <c r="DN112" s="918"/>
      <c r="DO112" s="918"/>
      <c r="DP112" s="918"/>
      <c r="DQ112" s="918">
        <v>4590</v>
      </c>
      <c r="DR112" s="918"/>
      <c r="DS112" s="918"/>
      <c r="DT112" s="918"/>
      <c r="DU112" s="918"/>
      <c r="DV112" s="919">
        <v>0</v>
      </c>
      <c r="DW112" s="919"/>
      <c r="DX112" s="919"/>
      <c r="DY112" s="919"/>
      <c r="DZ112" s="920"/>
    </row>
    <row r="113" spans="1:130" s="197" customFormat="1" ht="26.25" customHeight="1">
      <c r="A113" s="952"/>
      <c r="B113" s="953"/>
      <c r="C113" s="948" t="s">
        <v>413</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1394796</v>
      </c>
      <c r="AB113" s="932"/>
      <c r="AC113" s="932"/>
      <c r="AD113" s="932"/>
      <c r="AE113" s="933"/>
      <c r="AF113" s="934">
        <v>1230377</v>
      </c>
      <c r="AG113" s="932"/>
      <c r="AH113" s="932"/>
      <c r="AI113" s="932"/>
      <c r="AJ113" s="933"/>
      <c r="AK113" s="934">
        <v>1223106</v>
      </c>
      <c r="AL113" s="932"/>
      <c r="AM113" s="932"/>
      <c r="AN113" s="932"/>
      <c r="AO113" s="933"/>
      <c r="AP113" s="935">
        <v>12.6</v>
      </c>
      <c r="AQ113" s="936"/>
      <c r="AR113" s="936"/>
      <c r="AS113" s="936"/>
      <c r="AT113" s="937"/>
      <c r="AU113" s="897"/>
      <c r="AV113" s="898"/>
      <c r="AW113" s="898"/>
      <c r="AX113" s="898"/>
      <c r="AY113" s="899"/>
      <c r="AZ113" s="947" t="s">
        <v>414</v>
      </c>
      <c r="BA113" s="948"/>
      <c r="BB113" s="948"/>
      <c r="BC113" s="948"/>
      <c r="BD113" s="948"/>
      <c r="BE113" s="948"/>
      <c r="BF113" s="948"/>
      <c r="BG113" s="948"/>
      <c r="BH113" s="948"/>
      <c r="BI113" s="948"/>
      <c r="BJ113" s="948"/>
      <c r="BK113" s="948"/>
      <c r="BL113" s="948"/>
      <c r="BM113" s="948"/>
      <c r="BN113" s="948"/>
      <c r="BO113" s="948"/>
      <c r="BP113" s="949"/>
      <c r="BQ113" s="917">
        <v>312195</v>
      </c>
      <c r="BR113" s="918"/>
      <c r="BS113" s="918"/>
      <c r="BT113" s="918"/>
      <c r="BU113" s="918"/>
      <c r="BV113" s="918">
        <v>857007</v>
      </c>
      <c r="BW113" s="918"/>
      <c r="BX113" s="918"/>
      <c r="BY113" s="918"/>
      <c r="BZ113" s="918"/>
      <c r="CA113" s="918">
        <v>1286953</v>
      </c>
      <c r="CB113" s="918"/>
      <c r="CC113" s="918"/>
      <c r="CD113" s="918"/>
      <c r="CE113" s="918"/>
      <c r="CF113" s="912">
        <v>13.3</v>
      </c>
      <c r="CG113" s="913"/>
      <c r="CH113" s="913"/>
      <c r="CI113" s="913"/>
      <c r="CJ113" s="913"/>
      <c r="CK113" s="943"/>
      <c r="CL113" s="944"/>
      <c r="CM113" s="914" t="s">
        <v>415</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c r="A114" s="952"/>
      <c r="B114" s="953"/>
      <c r="C114" s="948" t="s">
        <v>416</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81652</v>
      </c>
      <c r="AB114" s="957"/>
      <c r="AC114" s="957"/>
      <c r="AD114" s="957"/>
      <c r="AE114" s="958"/>
      <c r="AF114" s="959">
        <v>62382</v>
      </c>
      <c r="AG114" s="957"/>
      <c r="AH114" s="957"/>
      <c r="AI114" s="957"/>
      <c r="AJ114" s="958"/>
      <c r="AK114" s="959">
        <v>68750</v>
      </c>
      <c r="AL114" s="957"/>
      <c r="AM114" s="957"/>
      <c r="AN114" s="957"/>
      <c r="AO114" s="958"/>
      <c r="AP114" s="960">
        <v>0.7</v>
      </c>
      <c r="AQ114" s="961"/>
      <c r="AR114" s="961"/>
      <c r="AS114" s="961"/>
      <c r="AT114" s="962"/>
      <c r="AU114" s="897"/>
      <c r="AV114" s="898"/>
      <c r="AW114" s="898"/>
      <c r="AX114" s="898"/>
      <c r="AY114" s="899"/>
      <c r="AZ114" s="947" t="s">
        <v>417</v>
      </c>
      <c r="BA114" s="948"/>
      <c r="BB114" s="948"/>
      <c r="BC114" s="948"/>
      <c r="BD114" s="948"/>
      <c r="BE114" s="948"/>
      <c r="BF114" s="948"/>
      <c r="BG114" s="948"/>
      <c r="BH114" s="948"/>
      <c r="BI114" s="948"/>
      <c r="BJ114" s="948"/>
      <c r="BK114" s="948"/>
      <c r="BL114" s="948"/>
      <c r="BM114" s="948"/>
      <c r="BN114" s="948"/>
      <c r="BO114" s="948"/>
      <c r="BP114" s="949"/>
      <c r="BQ114" s="917">
        <v>1380374</v>
      </c>
      <c r="BR114" s="918"/>
      <c r="BS114" s="918"/>
      <c r="BT114" s="918"/>
      <c r="BU114" s="918"/>
      <c r="BV114" s="918">
        <v>1177265</v>
      </c>
      <c r="BW114" s="918"/>
      <c r="BX114" s="918"/>
      <c r="BY114" s="918"/>
      <c r="BZ114" s="918"/>
      <c r="CA114" s="918">
        <v>925752</v>
      </c>
      <c r="CB114" s="918"/>
      <c r="CC114" s="918"/>
      <c r="CD114" s="918"/>
      <c r="CE114" s="918"/>
      <c r="CF114" s="912">
        <v>9.5</v>
      </c>
      <c r="CG114" s="913"/>
      <c r="CH114" s="913"/>
      <c r="CI114" s="913"/>
      <c r="CJ114" s="913"/>
      <c r="CK114" s="943"/>
      <c r="CL114" s="944"/>
      <c r="CM114" s="914" t="s">
        <v>418</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c r="A115" s="952"/>
      <c r="B115" s="953"/>
      <c r="C115" s="948" t="s">
        <v>419</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28987</v>
      </c>
      <c r="AB115" s="932"/>
      <c r="AC115" s="932"/>
      <c r="AD115" s="932"/>
      <c r="AE115" s="933"/>
      <c r="AF115" s="934">
        <v>26613</v>
      </c>
      <c r="AG115" s="932"/>
      <c r="AH115" s="932"/>
      <c r="AI115" s="932"/>
      <c r="AJ115" s="933"/>
      <c r="AK115" s="934">
        <v>6176</v>
      </c>
      <c r="AL115" s="932"/>
      <c r="AM115" s="932"/>
      <c r="AN115" s="932"/>
      <c r="AO115" s="933"/>
      <c r="AP115" s="935">
        <v>0.1</v>
      </c>
      <c r="AQ115" s="936"/>
      <c r="AR115" s="936"/>
      <c r="AS115" s="936"/>
      <c r="AT115" s="937"/>
      <c r="AU115" s="897"/>
      <c r="AV115" s="898"/>
      <c r="AW115" s="898"/>
      <c r="AX115" s="898"/>
      <c r="AY115" s="899"/>
      <c r="AZ115" s="947" t="s">
        <v>420</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421</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110</v>
      </c>
      <c r="DH115" s="957"/>
      <c r="DI115" s="957"/>
      <c r="DJ115" s="957"/>
      <c r="DK115" s="958"/>
      <c r="DL115" s="959" t="s">
        <v>110</v>
      </c>
      <c r="DM115" s="957"/>
      <c r="DN115" s="957"/>
      <c r="DO115" s="957"/>
      <c r="DP115" s="958"/>
      <c r="DQ115" s="959" t="s">
        <v>110</v>
      </c>
      <c r="DR115" s="957"/>
      <c r="DS115" s="957"/>
      <c r="DT115" s="957"/>
      <c r="DU115" s="958"/>
      <c r="DV115" s="960" t="s">
        <v>110</v>
      </c>
      <c r="DW115" s="961"/>
      <c r="DX115" s="961"/>
      <c r="DY115" s="961"/>
      <c r="DZ115" s="962"/>
    </row>
    <row r="116" spans="1:130" s="197" customFormat="1" ht="26.25" customHeight="1">
      <c r="A116" s="954"/>
      <c r="B116" s="955"/>
      <c r="C116" s="969" t="s">
        <v>422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784</v>
      </c>
      <c r="AB116" s="957"/>
      <c r="AC116" s="957"/>
      <c r="AD116" s="957"/>
      <c r="AE116" s="958"/>
      <c r="AF116" s="959">
        <v>868</v>
      </c>
      <c r="AG116" s="957"/>
      <c r="AH116" s="957"/>
      <c r="AI116" s="957"/>
      <c r="AJ116" s="958"/>
      <c r="AK116" s="959">
        <v>1073</v>
      </c>
      <c r="AL116" s="957"/>
      <c r="AM116" s="957"/>
      <c r="AN116" s="957"/>
      <c r="AO116" s="958"/>
      <c r="AP116" s="960">
        <v>0</v>
      </c>
      <c r="AQ116" s="961"/>
      <c r="AR116" s="961"/>
      <c r="AS116" s="961"/>
      <c r="AT116" s="962"/>
      <c r="AU116" s="897"/>
      <c r="AV116" s="898"/>
      <c r="AW116" s="898"/>
      <c r="AX116" s="898"/>
      <c r="AY116" s="899"/>
      <c r="AZ116" s="947" t="s">
        <v>423</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424</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425</v>
      </c>
      <c r="Z117" s="882"/>
      <c r="AA117" s="994">
        <v>3463962</v>
      </c>
      <c r="AB117" s="964"/>
      <c r="AC117" s="964"/>
      <c r="AD117" s="964"/>
      <c r="AE117" s="965"/>
      <c r="AF117" s="963">
        <v>3121848</v>
      </c>
      <c r="AG117" s="964"/>
      <c r="AH117" s="964"/>
      <c r="AI117" s="964"/>
      <c r="AJ117" s="965"/>
      <c r="AK117" s="963">
        <v>3084391</v>
      </c>
      <c r="AL117" s="964"/>
      <c r="AM117" s="964"/>
      <c r="AN117" s="964"/>
      <c r="AO117" s="965"/>
      <c r="AP117" s="966"/>
      <c r="AQ117" s="967"/>
      <c r="AR117" s="967"/>
      <c r="AS117" s="967"/>
      <c r="AT117" s="968"/>
      <c r="AU117" s="897"/>
      <c r="AV117" s="898"/>
      <c r="AW117" s="898"/>
      <c r="AX117" s="898"/>
      <c r="AY117" s="899"/>
      <c r="AZ117" s="993" t="s">
        <v>426</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427</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c r="A118" s="902" t="s">
        <v>401</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399</v>
      </c>
      <c r="AB118" s="881"/>
      <c r="AC118" s="881"/>
      <c r="AD118" s="881"/>
      <c r="AE118" s="882"/>
      <c r="AF118" s="880" t="s">
        <v>284</v>
      </c>
      <c r="AG118" s="881"/>
      <c r="AH118" s="881"/>
      <c r="AI118" s="881"/>
      <c r="AJ118" s="882"/>
      <c r="AK118" s="880" t="s">
        <v>283</v>
      </c>
      <c r="AL118" s="881"/>
      <c r="AM118" s="881"/>
      <c r="AN118" s="881"/>
      <c r="AO118" s="882"/>
      <c r="AP118" s="988" t="s">
        <v>400</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428</v>
      </c>
      <c r="BP118" s="992"/>
      <c r="BQ118" s="983">
        <v>34103186</v>
      </c>
      <c r="BR118" s="984"/>
      <c r="BS118" s="984"/>
      <c r="BT118" s="984"/>
      <c r="BU118" s="984"/>
      <c r="BV118" s="984">
        <v>33253585</v>
      </c>
      <c r="BW118" s="984"/>
      <c r="BX118" s="984"/>
      <c r="BY118" s="984"/>
      <c r="BZ118" s="984"/>
      <c r="CA118" s="984">
        <v>34329060</v>
      </c>
      <c r="CB118" s="984"/>
      <c r="CC118" s="984"/>
      <c r="CD118" s="984"/>
      <c r="CE118" s="984"/>
      <c r="CF118" s="985"/>
      <c r="CG118" s="986"/>
      <c r="CH118" s="986"/>
      <c r="CI118" s="986"/>
      <c r="CJ118" s="987"/>
      <c r="CK118" s="943"/>
      <c r="CL118" s="944"/>
      <c r="CM118" s="914" t="s">
        <v>429</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c r="A119" s="972" t="s">
        <v>404</v>
      </c>
      <c r="B119" s="942"/>
      <c r="C119" s="921" t="s">
        <v>405</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430</v>
      </c>
      <c r="AV119" s="976"/>
      <c r="AW119" s="976"/>
      <c r="AX119" s="976"/>
      <c r="AY119" s="977"/>
      <c r="AZ119" s="938" t="s">
        <v>431</v>
      </c>
      <c r="BA119" s="885"/>
      <c r="BB119" s="885"/>
      <c r="BC119" s="885"/>
      <c r="BD119" s="885"/>
      <c r="BE119" s="885"/>
      <c r="BF119" s="885"/>
      <c r="BG119" s="885"/>
      <c r="BH119" s="885"/>
      <c r="BI119" s="885"/>
      <c r="BJ119" s="885"/>
      <c r="BK119" s="885"/>
      <c r="BL119" s="885"/>
      <c r="BM119" s="885"/>
      <c r="BN119" s="885"/>
      <c r="BO119" s="885"/>
      <c r="BP119" s="886"/>
      <c r="BQ119" s="924">
        <v>7986223</v>
      </c>
      <c r="BR119" s="925"/>
      <c r="BS119" s="925"/>
      <c r="BT119" s="925"/>
      <c r="BU119" s="925"/>
      <c r="BV119" s="925">
        <v>8713229</v>
      </c>
      <c r="BW119" s="925"/>
      <c r="BX119" s="925"/>
      <c r="BY119" s="925"/>
      <c r="BZ119" s="925"/>
      <c r="CA119" s="925">
        <v>9545230</v>
      </c>
      <c r="CB119" s="925"/>
      <c r="CC119" s="925"/>
      <c r="CD119" s="925"/>
      <c r="CE119" s="925"/>
      <c r="CF119" s="939">
        <v>98.3</v>
      </c>
      <c r="CG119" s="940"/>
      <c r="CH119" s="940"/>
      <c r="CI119" s="940"/>
      <c r="CJ119" s="940"/>
      <c r="CK119" s="945"/>
      <c r="CL119" s="946"/>
      <c r="CM119" s="1002" t="s">
        <v>432</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c r="A120" s="973"/>
      <c r="B120" s="944"/>
      <c r="C120" s="914" t="s">
        <v>408</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433</v>
      </c>
      <c r="BA120" s="948"/>
      <c r="BB120" s="948"/>
      <c r="BC120" s="948"/>
      <c r="BD120" s="948"/>
      <c r="BE120" s="948"/>
      <c r="BF120" s="948"/>
      <c r="BG120" s="948"/>
      <c r="BH120" s="948"/>
      <c r="BI120" s="948"/>
      <c r="BJ120" s="948"/>
      <c r="BK120" s="948"/>
      <c r="BL120" s="948"/>
      <c r="BM120" s="948"/>
      <c r="BN120" s="948"/>
      <c r="BO120" s="948"/>
      <c r="BP120" s="949"/>
      <c r="BQ120" s="917">
        <v>2427837</v>
      </c>
      <c r="BR120" s="918"/>
      <c r="BS120" s="918"/>
      <c r="BT120" s="918"/>
      <c r="BU120" s="918"/>
      <c r="BV120" s="918">
        <v>2227860</v>
      </c>
      <c r="BW120" s="918"/>
      <c r="BX120" s="918"/>
      <c r="BY120" s="918"/>
      <c r="BZ120" s="918"/>
      <c r="CA120" s="918">
        <v>2061064</v>
      </c>
      <c r="CB120" s="918"/>
      <c r="CC120" s="918"/>
      <c r="CD120" s="918"/>
      <c r="CE120" s="918"/>
      <c r="CF120" s="912">
        <v>21.2</v>
      </c>
      <c r="CG120" s="913"/>
      <c r="CH120" s="913"/>
      <c r="CI120" s="913"/>
      <c r="CJ120" s="913"/>
      <c r="CK120" s="1011" t="s">
        <v>434</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v>15288469</v>
      </c>
      <c r="DH120" s="925"/>
      <c r="DI120" s="925"/>
      <c r="DJ120" s="925"/>
      <c r="DK120" s="925"/>
      <c r="DL120" s="925">
        <v>13841393</v>
      </c>
      <c r="DM120" s="925"/>
      <c r="DN120" s="925"/>
      <c r="DO120" s="925"/>
      <c r="DP120" s="925"/>
      <c r="DQ120" s="925">
        <v>12823907</v>
      </c>
      <c r="DR120" s="925"/>
      <c r="DS120" s="925"/>
      <c r="DT120" s="925"/>
      <c r="DU120" s="925"/>
      <c r="DV120" s="926">
        <v>132.1</v>
      </c>
      <c r="DW120" s="926"/>
      <c r="DX120" s="926"/>
      <c r="DY120" s="926"/>
      <c r="DZ120" s="927"/>
    </row>
    <row r="121" spans="1:130" s="197" customFormat="1" ht="26.25" customHeight="1">
      <c r="A121" s="973"/>
      <c r="B121" s="944"/>
      <c r="C121" s="1008" t="s">
        <v>435</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28987</v>
      </c>
      <c r="AB121" s="957"/>
      <c r="AC121" s="957"/>
      <c r="AD121" s="957"/>
      <c r="AE121" s="958"/>
      <c r="AF121" s="959">
        <v>26613</v>
      </c>
      <c r="AG121" s="957"/>
      <c r="AH121" s="957"/>
      <c r="AI121" s="957"/>
      <c r="AJ121" s="958"/>
      <c r="AK121" s="959">
        <v>6176</v>
      </c>
      <c r="AL121" s="957"/>
      <c r="AM121" s="957"/>
      <c r="AN121" s="957"/>
      <c r="AO121" s="958"/>
      <c r="AP121" s="960">
        <v>0.1</v>
      </c>
      <c r="AQ121" s="961"/>
      <c r="AR121" s="961"/>
      <c r="AS121" s="961"/>
      <c r="AT121" s="962"/>
      <c r="AU121" s="978"/>
      <c r="AV121" s="979"/>
      <c r="AW121" s="979"/>
      <c r="AX121" s="979"/>
      <c r="AY121" s="980"/>
      <c r="AZ121" s="993" t="s">
        <v>436</v>
      </c>
      <c r="BA121" s="969"/>
      <c r="BB121" s="969"/>
      <c r="BC121" s="969"/>
      <c r="BD121" s="969"/>
      <c r="BE121" s="969"/>
      <c r="BF121" s="969"/>
      <c r="BG121" s="969"/>
      <c r="BH121" s="969"/>
      <c r="BI121" s="969"/>
      <c r="BJ121" s="969"/>
      <c r="BK121" s="969"/>
      <c r="BL121" s="969"/>
      <c r="BM121" s="969"/>
      <c r="BN121" s="969"/>
      <c r="BO121" s="969"/>
      <c r="BP121" s="970"/>
      <c r="BQ121" s="983">
        <v>24070503</v>
      </c>
      <c r="BR121" s="984"/>
      <c r="BS121" s="984"/>
      <c r="BT121" s="984"/>
      <c r="BU121" s="984"/>
      <c r="BV121" s="984">
        <v>25110261</v>
      </c>
      <c r="BW121" s="984"/>
      <c r="BX121" s="984"/>
      <c r="BY121" s="984"/>
      <c r="BZ121" s="984"/>
      <c r="CA121" s="984">
        <v>27164284</v>
      </c>
      <c r="CB121" s="984"/>
      <c r="CC121" s="984"/>
      <c r="CD121" s="984"/>
      <c r="CE121" s="984"/>
      <c r="CF121" s="1022">
        <v>279.8</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341332</v>
      </c>
      <c r="DH121" s="918"/>
      <c r="DI121" s="918"/>
      <c r="DJ121" s="918"/>
      <c r="DK121" s="918"/>
      <c r="DL121" s="918">
        <v>313879</v>
      </c>
      <c r="DM121" s="918"/>
      <c r="DN121" s="918"/>
      <c r="DO121" s="918"/>
      <c r="DP121" s="918"/>
      <c r="DQ121" s="918">
        <v>321664</v>
      </c>
      <c r="DR121" s="918"/>
      <c r="DS121" s="918"/>
      <c r="DT121" s="918"/>
      <c r="DU121" s="918"/>
      <c r="DV121" s="919">
        <v>3.3</v>
      </c>
      <c r="DW121" s="919"/>
      <c r="DX121" s="919"/>
      <c r="DY121" s="919"/>
      <c r="DZ121" s="920"/>
    </row>
    <row r="122" spans="1:130" s="197" customFormat="1" ht="26.25" customHeight="1">
      <c r="A122" s="973"/>
      <c r="B122" s="944"/>
      <c r="C122" s="914" t="s">
        <v>418</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437</v>
      </c>
      <c r="BP122" s="992"/>
      <c r="BQ122" s="1032">
        <v>34484563</v>
      </c>
      <c r="BR122" s="1033"/>
      <c r="BS122" s="1033"/>
      <c r="BT122" s="1033"/>
      <c r="BU122" s="1033"/>
      <c r="BV122" s="1033">
        <v>36051350</v>
      </c>
      <c r="BW122" s="1033"/>
      <c r="BX122" s="1033"/>
      <c r="BY122" s="1033"/>
      <c r="BZ122" s="1033"/>
      <c r="CA122" s="1033">
        <v>38770578</v>
      </c>
      <c r="CB122" s="1033"/>
      <c r="CC122" s="1033"/>
      <c r="CD122" s="1033"/>
      <c r="CE122" s="1033"/>
      <c r="CF122" s="985"/>
      <c r="CG122" s="986"/>
      <c r="CH122" s="986"/>
      <c r="CI122" s="986"/>
      <c r="CJ122" s="987"/>
      <c r="CK122" s="1014"/>
      <c r="CL122" s="1015"/>
      <c r="CM122" s="1015"/>
      <c r="CN122" s="1015"/>
      <c r="CO122" s="1016"/>
      <c r="CP122" s="1005" t="s">
        <v>383</v>
      </c>
      <c r="CQ122" s="1006"/>
      <c r="CR122" s="1006"/>
      <c r="CS122" s="1006"/>
      <c r="CT122" s="1006"/>
      <c r="CU122" s="1006"/>
      <c r="CV122" s="1006"/>
      <c r="CW122" s="1006"/>
      <c r="CX122" s="1006"/>
      <c r="CY122" s="1006"/>
      <c r="CZ122" s="1006"/>
      <c r="DA122" s="1006"/>
      <c r="DB122" s="1006"/>
      <c r="DC122" s="1006"/>
      <c r="DD122" s="1006"/>
      <c r="DE122" s="1006"/>
      <c r="DF122" s="1007"/>
      <c r="DG122" s="917">
        <v>11601</v>
      </c>
      <c r="DH122" s="918"/>
      <c r="DI122" s="918"/>
      <c r="DJ122" s="918"/>
      <c r="DK122" s="918"/>
      <c r="DL122" s="918">
        <v>11345</v>
      </c>
      <c r="DM122" s="918"/>
      <c r="DN122" s="918"/>
      <c r="DO122" s="918"/>
      <c r="DP122" s="918"/>
      <c r="DQ122" s="918">
        <v>10081</v>
      </c>
      <c r="DR122" s="918"/>
      <c r="DS122" s="918"/>
      <c r="DT122" s="918"/>
      <c r="DU122" s="918"/>
      <c r="DV122" s="919">
        <v>0.1</v>
      </c>
      <c r="DW122" s="919"/>
      <c r="DX122" s="919"/>
      <c r="DY122" s="919"/>
      <c r="DZ122" s="920"/>
    </row>
    <row r="123" spans="1:130" s="197" customFormat="1" ht="26.25" customHeight="1" thickBot="1">
      <c r="A123" s="973"/>
      <c r="B123" s="944"/>
      <c r="C123" s="914" t="s">
        <v>424</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438</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110</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427</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439</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c r="A125" s="973"/>
      <c r="B125" s="944"/>
      <c r="C125" s="914" t="s">
        <v>429</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440</v>
      </c>
      <c r="CL125" s="1012"/>
      <c r="CM125" s="1012"/>
      <c r="CN125" s="1012"/>
      <c r="CO125" s="1013"/>
      <c r="CP125" s="938" t="s">
        <v>441</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c r="A126" s="973"/>
      <c r="B126" s="944"/>
      <c r="C126" s="914" t="s">
        <v>432</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442</v>
      </c>
      <c r="AY126" s="1035"/>
      <c r="AZ126" s="1035"/>
      <c r="BA126" s="1035"/>
      <c r="BB126" s="1035"/>
      <c r="BC126" s="1035"/>
      <c r="BD126" s="1035"/>
      <c r="BE126" s="1036"/>
      <c r="BF126" s="1050" t="s">
        <v>443</v>
      </c>
      <c r="BG126" s="1035"/>
      <c r="BH126" s="1035"/>
      <c r="BI126" s="1035"/>
      <c r="BJ126" s="1035"/>
      <c r="BK126" s="1035"/>
      <c r="BL126" s="1036"/>
      <c r="BM126" s="1050" t="s">
        <v>444</v>
      </c>
      <c r="BN126" s="1035"/>
      <c r="BO126" s="1035"/>
      <c r="BP126" s="1035"/>
      <c r="BQ126" s="1035"/>
      <c r="BR126" s="1035"/>
      <c r="BS126" s="1036"/>
      <c r="BT126" s="1050" t="s">
        <v>445</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446</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c r="A127" s="974"/>
      <c r="B127" s="946"/>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110</v>
      </c>
      <c r="AB127" s="957"/>
      <c r="AC127" s="957"/>
      <c r="AD127" s="957"/>
      <c r="AE127" s="958"/>
      <c r="AF127" s="959" t="s">
        <v>110</v>
      </c>
      <c r="AG127" s="957"/>
      <c r="AH127" s="957"/>
      <c r="AI127" s="957"/>
      <c r="AJ127" s="958"/>
      <c r="AK127" s="959" t="s">
        <v>110</v>
      </c>
      <c r="AL127" s="957"/>
      <c r="AM127" s="957"/>
      <c r="AN127" s="957"/>
      <c r="AO127" s="958"/>
      <c r="AP127" s="960" t="s">
        <v>110</v>
      </c>
      <c r="AQ127" s="961"/>
      <c r="AR127" s="961"/>
      <c r="AS127" s="961"/>
      <c r="AT127" s="962"/>
      <c r="AU127" s="233"/>
      <c r="AV127" s="233"/>
      <c r="AW127" s="233"/>
      <c r="AX127" s="884" t="s">
        <v>448</v>
      </c>
      <c r="AY127" s="885"/>
      <c r="AZ127" s="885"/>
      <c r="BA127" s="885"/>
      <c r="BB127" s="885"/>
      <c r="BC127" s="885"/>
      <c r="BD127" s="885"/>
      <c r="BE127" s="886"/>
      <c r="BF127" s="1039" t="s">
        <v>110</v>
      </c>
      <c r="BG127" s="1040"/>
      <c r="BH127" s="1040"/>
      <c r="BI127" s="1040"/>
      <c r="BJ127" s="1040"/>
      <c r="BK127" s="1040"/>
      <c r="BL127" s="1049"/>
      <c r="BM127" s="1039">
        <v>13.08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449</v>
      </c>
      <c r="CQ127" s="1043"/>
      <c r="CR127" s="1043"/>
      <c r="CS127" s="1043"/>
      <c r="CT127" s="1043"/>
      <c r="CU127" s="1043"/>
      <c r="CV127" s="1043"/>
      <c r="CW127" s="1043"/>
      <c r="CX127" s="1043"/>
      <c r="CY127" s="1043"/>
      <c r="CZ127" s="1043"/>
      <c r="DA127" s="1043"/>
      <c r="DB127" s="1043"/>
      <c r="DC127" s="1043"/>
      <c r="DD127" s="1043"/>
      <c r="DE127" s="1043"/>
      <c r="DF127" s="1044"/>
      <c r="DG127" s="1045" t="s">
        <v>110</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c r="A128" s="1069" t="s">
        <v>450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451</v>
      </c>
      <c r="X128" s="1071"/>
      <c r="Y128" s="1071"/>
      <c r="Z128" s="1072"/>
      <c r="AA128" s="1087">
        <v>249409</v>
      </c>
      <c r="AB128" s="1088"/>
      <c r="AC128" s="1088"/>
      <c r="AD128" s="1088"/>
      <c r="AE128" s="1089"/>
      <c r="AF128" s="1090">
        <v>270867</v>
      </c>
      <c r="AG128" s="1088"/>
      <c r="AH128" s="1088"/>
      <c r="AI128" s="1088"/>
      <c r="AJ128" s="1089"/>
      <c r="AK128" s="1090">
        <v>286004</v>
      </c>
      <c r="AL128" s="1088"/>
      <c r="AM128" s="1088"/>
      <c r="AN128" s="1088"/>
      <c r="AO128" s="1089"/>
      <c r="AP128" s="1091"/>
      <c r="AQ128" s="1092"/>
      <c r="AR128" s="1092"/>
      <c r="AS128" s="1092"/>
      <c r="AT128" s="1093"/>
      <c r="AU128" s="235"/>
      <c r="AV128" s="235"/>
      <c r="AW128" s="235"/>
      <c r="AX128" s="1052" t="s">
        <v>452</v>
      </c>
      <c r="AY128" s="948"/>
      <c r="AZ128" s="948"/>
      <c r="BA128" s="948"/>
      <c r="BB128" s="948"/>
      <c r="BC128" s="948"/>
      <c r="BD128" s="948"/>
      <c r="BE128" s="949"/>
      <c r="BF128" s="1064" t="s">
        <v>110</v>
      </c>
      <c r="BG128" s="1065"/>
      <c r="BH128" s="1065"/>
      <c r="BI128" s="1065"/>
      <c r="BJ128" s="1065"/>
      <c r="BK128" s="1065"/>
      <c r="BL128" s="1066"/>
      <c r="BM128" s="1064">
        <v>18.079999999999998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453</v>
      </c>
      <c r="X129" s="1059"/>
      <c r="Y129" s="1059"/>
      <c r="Z129" s="1060"/>
      <c r="AA129" s="956">
        <v>11811852</v>
      </c>
      <c r="AB129" s="957"/>
      <c r="AC129" s="957"/>
      <c r="AD129" s="957"/>
      <c r="AE129" s="958"/>
      <c r="AF129" s="959">
        <v>11791048</v>
      </c>
      <c r="AG129" s="957"/>
      <c r="AH129" s="957"/>
      <c r="AI129" s="957"/>
      <c r="AJ129" s="958"/>
      <c r="AK129" s="959">
        <v>11831270</v>
      </c>
      <c r="AL129" s="957"/>
      <c r="AM129" s="957"/>
      <c r="AN129" s="957"/>
      <c r="AO129" s="958"/>
      <c r="AP129" s="1061"/>
      <c r="AQ129" s="1062"/>
      <c r="AR129" s="1062"/>
      <c r="AS129" s="1062"/>
      <c r="AT129" s="1063"/>
      <c r="AU129" s="235"/>
      <c r="AV129" s="235"/>
      <c r="AW129" s="235"/>
      <c r="AX129" s="1052" t="s">
        <v>454</v>
      </c>
      <c r="AY129" s="948"/>
      <c r="AZ129" s="948"/>
      <c r="BA129" s="948"/>
      <c r="BB129" s="948"/>
      <c r="BC129" s="948"/>
      <c r="BD129" s="948"/>
      <c r="BE129" s="949"/>
      <c r="BF129" s="1053">
        <v>8.9</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455</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456</v>
      </c>
      <c r="X130" s="1059"/>
      <c r="Y130" s="1059"/>
      <c r="Z130" s="1060"/>
      <c r="AA130" s="956">
        <v>2048052</v>
      </c>
      <c r="AB130" s="957"/>
      <c r="AC130" s="957"/>
      <c r="AD130" s="957"/>
      <c r="AE130" s="958"/>
      <c r="AF130" s="959">
        <v>2087415</v>
      </c>
      <c r="AG130" s="957"/>
      <c r="AH130" s="957"/>
      <c r="AI130" s="957"/>
      <c r="AJ130" s="958"/>
      <c r="AK130" s="959">
        <v>2121981</v>
      </c>
      <c r="AL130" s="957"/>
      <c r="AM130" s="957"/>
      <c r="AN130" s="957"/>
      <c r="AO130" s="958"/>
      <c r="AP130" s="1061"/>
      <c r="AQ130" s="1062"/>
      <c r="AR130" s="1062"/>
      <c r="AS130" s="1062"/>
      <c r="AT130" s="1063"/>
      <c r="AU130" s="235"/>
      <c r="AV130" s="235"/>
      <c r="AW130" s="235"/>
      <c r="AX130" s="1111" t="s">
        <v>457</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458</v>
      </c>
      <c r="X131" s="1082"/>
      <c r="Y131" s="1082"/>
      <c r="Z131" s="1083"/>
      <c r="AA131" s="995">
        <v>9763800</v>
      </c>
      <c r="AB131" s="996"/>
      <c r="AC131" s="996"/>
      <c r="AD131" s="996"/>
      <c r="AE131" s="997"/>
      <c r="AF131" s="998">
        <v>9703633</v>
      </c>
      <c r="AG131" s="996"/>
      <c r="AH131" s="996"/>
      <c r="AI131" s="996"/>
      <c r="AJ131" s="997"/>
      <c r="AK131" s="998">
        <v>9709289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459</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460</v>
      </c>
      <c r="W132" s="1099"/>
      <c r="X132" s="1099"/>
      <c r="Y132" s="1099"/>
      <c r="Z132" s="1100"/>
      <c r="AA132" s="1101">
        <v>11.94720293</v>
      </c>
      <c r="AB132" s="1102"/>
      <c r="AC132" s="1102"/>
      <c r="AD132" s="1102"/>
      <c r="AE132" s="1103"/>
      <c r="AF132" s="1104">
        <v>7.8688672579999999</v>
      </c>
      <c r="AG132" s="1102"/>
      <c r="AH132" s="1102"/>
      <c r="AI132" s="1102"/>
      <c r="AJ132" s="1103"/>
      <c r="AK132" s="1104">
        <v>6.966586328</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461</v>
      </c>
      <c r="W133" s="1106"/>
      <c r="X133" s="1106"/>
      <c r="Y133" s="1106"/>
      <c r="Z133" s="1107"/>
      <c r="AA133" s="1108">
        <v>14.5</v>
      </c>
      <c r="AB133" s="1109"/>
      <c r="AC133" s="1109"/>
      <c r="AD133" s="1109"/>
      <c r="AE133" s="1110"/>
      <c r="AF133" s="1108">
        <v>11.1</v>
      </c>
      <c r="AG133" s="1109"/>
      <c r="AH133" s="1109"/>
      <c r="AI133" s="1109"/>
      <c r="AJ133" s="1110"/>
      <c r="AK133" s="1108">
        <v>8.9</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election activeCell="N51" sqref="N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5" t="s">
        <v>464</v>
      </c>
      <c r="L7" s="254"/>
      <c r="M7" s="255" t="s">
        <v>465</v>
      </c>
      <c r="N7" s="256"/>
    </row>
    <row r="8" spans="1:16">
      <c r="A8" s="248"/>
      <c r="B8" s="244"/>
      <c r="C8" s="244"/>
      <c r="D8" s="244"/>
      <c r="E8" s="244"/>
      <c r="F8" s="244"/>
      <c r="G8" s="257"/>
      <c r="H8" s="258"/>
      <c r="I8" s="258"/>
      <c r="J8" s="259"/>
      <c r="K8" s="1116"/>
      <c r="L8" s="260" t="s">
        <v>466</v>
      </c>
      <c r="M8" s="261" t="s">
        <v>467</v>
      </c>
      <c r="N8" s="262" t="s">
        <v>468</v>
      </c>
    </row>
    <row r="9" spans="1:16">
      <c r="A9" s="248"/>
      <c r="B9" s="244"/>
      <c r="C9" s="244"/>
      <c r="D9" s="244"/>
      <c r="E9" s="244"/>
      <c r="F9" s="244"/>
      <c r="G9" s="1117" t="s">
        <v>469</v>
      </c>
      <c r="H9" s="1118"/>
      <c r="I9" s="1118"/>
      <c r="J9" s="1119"/>
      <c r="K9" s="263">
        <v>2269581</v>
      </c>
      <c r="L9" s="264">
        <v>56656</v>
      </c>
      <c r="M9" s="265">
        <v>83170</v>
      </c>
      <c r="N9" s="266">
        <v>-31.9</v>
      </c>
    </row>
    <row r="10" spans="1:16">
      <c r="A10" s="248"/>
      <c r="B10" s="244"/>
      <c r="C10" s="244"/>
      <c r="D10" s="244"/>
      <c r="E10" s="244"/>
      <c r="F10" s="244"/>
      <c r="G10" s="1117" t="s">
        <v>470</v>
      </c>
      <c r="H10" s="1118"/>
      <c r="I10" s="1118"/>
      <c r="J10" s="1119"/>
      <c r="K10" s="267">
        <v>458867</v>
      </c>
      <c r="L10" s="268">
        <v>11455</v>
      </c>
      <c r="M10" s="269">
        <v>7053</v>
      </c>
      <c r="N10" s="270">
        <v>62.4</v>
      </c>
    </row>
    <row r="11" spans="1:16" ht="13.5" customHeight="1">
      <c r="A11" s="248"/>
      <c r="B11" s="244"/>
      <c r="C11" s="244"/>
      <c r="D11" s="244"/>
      <c r="E11" s="244"/>
      <c r="F11" s="244"/>
      <c r="G11" s="1117" t="s">
        <v>471</v>
      </c>
      <c r="H11" s="1118"/>
      <c r="I11" s="1118"/>
      <c r="J11" s="1119"/>
      <c r="K11" s="267">
        <v>564307</v>
      </c>
      <c r="L11" s="268">
        <v>14087</v>
      </c>
      <c r="M11" s="269">
        <v>8860</v>
      </c>
      <c r="N11" s="270">
        <v>59</v>
      </c>
    </row>
    <row r="12" spans="1:16" ht="13.5" customHeight="1">
      <c r="A12" s="248"/>
      <c r="B12" s="244"/>
      <c r="C12" s="244"/>
      <c r="D12" s="244"/>
      <c r="E12" s="244"/>
      <c r="F12" s="244"/>
      <c r="G12" s="1117" t="s">
        <v>472</v>
      </c>
      <c r="H12" s="1118"/>
      <c r="I12" s="1118"/>
      <c r="J12" s="1119"/>
      <c r="K12" s="267">
        <v>388089</v>
      </c>
      <c r="L12" s="268">
        <v>9688</v>
      </c>
      <c r="M12" s="269">
        <v>837</v>
      </c>
      <c r="N12" s="270">
        <v>1057.5</v>
      </c>
    </row>
    <row r="13" spans="1:16" ht="13.5" customHeight="1">
      <c r="A13" s="248"/>
      <c r="B13" s="244"/>
      <c r="C13" s="244"/>
      <c r="D13" s="244"/>
      <c r="E13" s="244"/>
      <c r="F13" s="244"/>
      <c r="G13" s="1117" t="s">
        <v>473</v>
      </c>
      <c r="H13" s="1118"/>
      <c r="I13" s="1118"/>
      <c r="J13" s="1119"/>
      <c r="K13" s="267" t="s">
        <v>474</v>
      </c>
      <c r="L13" s="268" t="s">
        <v>474</v>
      </c>
      <c r="M13" s="269">
        <v>4</v>
      </c>
      <c r="N13" s="270" t="s">
        <v>474</v>
      </c>
    </row>
    <row r="14" spans="1:16" ht="13.5" customHeight="1">
      <c r="A14" s="248"/>
      <c r="B14" s="244"/>
      <c r="C14" s="244"/>
      <c r="D14" s="244"/>
      <c r="E14" s="244"/>
      <c r="F14" s="244"/>
      <c r="G14" s="1117" t="s">
        <v>475</v>
      </c>
      <c r="H14" s="1118"/>
      <c r="I14" s="1118"/>
      <c r="J14" s="1119"/>
      <c r="K14" s="267">
        <v>167009</v>
      </c>
      <c r="L14" s="268">
        <v>4169</v>
      </c>
      <c r="M14" s="269">
        <v>3453</v>
      </c>
      <c r="N14" s="270">
        <v>20.7</v>
      </c>
    </row>
    <row r="15" spans="1:16" ht="13.5" customHeight="1">
      <c r="A15" s="248"/>
      <c r="B15" s="244"/>
      <c r="C15" s="244"/>
      <c r="D15" s="244"/>
      <c r="E15" s="244"/>
      <c r="F15" s="244"/>
      <c r="G15" s="1117" t="s">
        <v>476</v>
      </c>
      <c r="H15" s="1118"/>
      <c r="I15" s="1118"/>
      <c r="J15" s="1119"/>
      <c r="K15" s="267">
        <v>62133</v>
      </c>
      <c r="L15" s="268">
        <v>1551</v>
      </c>
      <c r="M15" s="269">
        <v>1923</v>
      </c>
      <c r="N15" s="270">
        <v>-19.3</v>
      </c>
    </row>
    <row r="16" spans="1:16">
      <c r="A16" s="248"/>
      <c r="B16" s="244"/>
      <c r="C16" s="244"/>
      <c r="D16" s="244"/>
      <c r="E16" s="244"/>
      <c r="F16" s="244"/>
      <c r="G16" s="1120" t="s">
        <v>477</v>
      </c>
      <c r="H16" s="1121"/>
      <c r="I16" s="1121"/>
      <c r="J16" s="1122"/>
      <c r="K16" s="268">
        <v>-241501</v>
      </c>
      <c r="L16" s="268">
        <v>-6029</v>
      </c>
      <c r="M16" s="269">
        <v>-10272</v>
      </c>
      <c r="N16" s="270">
        <v>-41.3</v>
      </c>
    </row>
    <row r="17" spans="1:16">
      <c r="A17" s="248"/>
      <c r="B17" s="244"/>
      <c r="C17" s="244"/>
      <c r="D17" s="244"/>
      <c r="E17" s="244"/>
      <c r="F17" s="244"/>
      <c r="G17" s="1120" t="s">
        <v>168</v>
      </c>
      <c r="H17" s="1121"/>
      <c r="I17" s="1121"/>
      <c r="J17" s="1122"/>
      <c r="K17" s="268">
        <v>3668485</v>
      </c>
      <c r="L17" s="268">
        <v>91577</v>
      </c>
      <c r="M17" s="269">
        <v>95028</v>
      </c>
      <c r="N17" s="270">
        <v>-3.6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12" t="s">
        <v>482</v>
      </c>
      <c r="H21" s="1113"/>
      <c r="I21" s="1113"/>
      <c r="J21" s="1114"/>
      <c r="K21" s="280">
        <v>6.52</v>
      </c>
      <c r="L21" s="281">
        <v>9.36</v>
      </c>
      <c r="M21" s="282">
        <v>-2.84</v>
      </c>
      <c r="N21" s="249"/>
      <c r="O21" s="283"/>
      <c r="P21" s="279"/>
    </row>
    <row r="22" spans="1:16" s="284" customFormat="1">
      <c r="A22" s="279"/>
      <c r="B22" s="249"/>
      <c r="C22" s="249"/>
      <c r="D22" s="249"/>
      <c r="E22" s="249"/>
      <c r="F22" s="249"/>
      <c r="G22" s="1112" t="s">
        <v>483</v>
      </c>
      <c r="H22" s="1113"/>
      <c r="I22" s="1113"/>
      <c r="J22" s="1114"/>
      <c r="K22" s="285">
        <v>98.4</v>
      </c>
      <c r="L22" s="286">
        <v>96.8</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5" t="s">
        <v>464</v>
      </c>
      <c r="L30" s="254"/>
      <c r="M30" s="255" t="s">
        <v>465</v>
      </c>
      <c r="N30" s="256"/>
    </row>
    <row r="31" spans="1:16">
      <c r="A31" s="248"/>
      <c r="B31" s="244"/>
      <c r="C31" s="244"/>
      <c r="D31" s="244"/>
      <c r="E31" s="244"/>
      <c r="F31" s="244"/>
      <c r="G31" s="257"/>
      <c r="H31" s="258"/>
      <c r="I31" s="258"/>
      <c r="J31" s="259"/>
      <c r="K31" s="1116"/>
      <c r="L31" s="260" t="s">
        <v>466</v>
      </c>
      <c r="M31" s="261" t="s">
        <v>467</v>
      </c>
      <c r="N31" s="262" t="s">
        <v>468</v>
      </c>
    </row>
    <row r="32" spans="1:16" ht="27" customHeight="1">
      <c r="A32" s="248"/>
      <c r="B32" s="244"/>
      <c r="C32" s="244"/>
      <c r="D32" s="244"/>
      <c r="E32" s="244"/>
      <c r="F32" s="244"/>
      <c r="G32" s="1128" t="s">
        <v>487</v>
      </c>
      <c r="H32" s="1129"/>
      <c r="I32" s="1129"/>
      <c r="J32" s="1130"/>
      <c r="K32" s="294">
        <v>1785286</v>
      </c>
      <c r="L32" s="294">
        <v>44566</v>
      </c>
      <c r="M32" s="295">
        <v>65071</v>
      </c>
      <c r="N32" s="296">
        <v>-31.5</v>
      </c>
    </row>
    <row r="33" spans="1:16" ht="13.5" customHeight="1">
      <c r="A33" s="248"/>
      <c r="B33" s="244"/>
      <c r="C33" s="244"/>
      <c r="D33" s="244"/>
      <c r="E33" s="244"/>
      <c r="F33" s="244"/>
      <c r="G33" s="1128" t="s">
        <v>488</v>
      </c>
      <c r="H33" s="1129"/>
      <c r="I33" s="1129"/>
      <c r="J33" s="1130"/>
      <c r="K33" s="294" t="s">
        <v>474</v>
      </c>
      <c r="L33" s="294" t="s">
        <v>474</v>
      </c>
      <c r="M33" s="295" t="s">
        <v>474</v>
      </c>
      <c r="N33" s="296" t="s">
        <v>474</v>
      </c>
    </row>
    <row r="34" spans="1:16" ht="27" customHeight="1">
      <c r="A34" s="248"/>
      <c r="B34" s="244"/>
      <c r="C34" s="244"/>
      <c r="D34" s="244"/>
      <c r="E34" s="244"/>
      <c r="F34" s="244"/>
      <c r="G34" s="1128" t="s">
        <v>489</v>
      </c>
      <c r="H34" s="1129"/>
      <c r="I34" s="1129"/>
      <c r="J34" s="1130"/>
      <c r="K34" s="294" t="s">
        <v>474</v>
      </c>
      <c r="L34" s="294" t="s">
        <v>474</v>
      </c>
      <c r="M34" s="295">
        <v>23</v>
      </c>
      <c r="N34" s="296" t="s">
        <v>474</v>
      </c>
    </row>
    <row r="35" spans="1:16" ht="27" customHeight="1">
      <c r="A35" s="248"/>
      <c r="B35" s="244"/>
      <c r="C35" s="244"/>
      <c r="D35" s="244"/>
      <c r="E35" s="244"/>
      <c r="F35" s="244"/>
      <c r="G35" s="1128" t="s">
        <v>490</v>
      </c>
      <c r="H35" s="1129"/>
      <c r="I35" s="1129"/>
      <c r="J35" s="1130"/>
      <c r="K35" s="294">
        <v>1223106</v>
      </c>
      <c r="L35" s="294">
        <v>30533</v>
      </c>
      <c r="M35" s="295">
        <v>17560</v>
      </c>
      <c r="N35" s="296">
        <v>73.900000000000006</v>
      </c>
    </row>
    <row r="36" spans="1:16" ht="27" customHeight="1">
      <c r="A36" s="248"/>
      <c r="B36" s="244"/>
      <c r="C36" s="244"/>
      <c r="D36" s="244"/>
      <c r="E36" s="244"/>
      <c r="F36" s="244"/>
      <c r="G36" s="1128" t="s">
        <v>491</v>
      </c>
      <c r="H36" s="1129"/>
      <c r="I36" s="1129"/>
      <c r="J36" s="1130"/>
      <c r="K36" s="294">
        <v>68750</v>
      </c>
      <c r="L36" s="294">
        <v>1716</v>
      </c>
      <c r="M36" s="295">
        <v>3274</v>
      </c>
      <c r="N36" s="296">
        <v>-47.6</v>
      </c>
    </row>
    <row r="37" spans="1:16" ht="13.5" customHeight="1">
      <c r="A37" s="248"/>
      <c r="B37" s="244"/>
      <c r="C37" s="244"/>
      <c r="D37" s="244"/>
      <c r="E37" s="244"/>
      <c r="F37" s="244"/>
      <c r="G37" s="1128" t="s">
        <v>492</v>
      </c>
      <c r="H37" s="1129"/>
      <c r="I37" s="1129"/>
      <c r="J37" s="1130"/>
      <c r="K37" s="294">
        <v>6176</v>
      </c>
      <c r="L37" s="294">
        <v>154</v>
      </c>
      <c r="M37" s="295">
        <v>1387</v>
      </c>
      <c r="N37" s="296">
        <v>-88.9</v>
      </c>
    </row>
    <row r="38" spans="1:16" ht="27" customHeight="1">
      <c r="A38" s="248"/>
      <c r="B38" s="244"/>
      <c r="C38" s="244"/>
      <c r="D38" s="244"/>
      <c r="E38" s="244"/>
      <c r="F38" s="244"/>
      <c r="G38" s="1131" t="s">
        <v>493</v>
      </c>
      <c r="H38" s="1132"/>
      <c r="I38" s="1132"/>
      <c r="J38" s="1133"/>
      <c r="K38" s="297">
        <v>1073</v>
      </c>
      <c r="L38" s="297">
        <v>27</v>
      </c>
      <c r="M38" s="298">
        <v>7</v>
      </c>
      <c r="N38" s="299">
        <v>285.7</v>
      </c>
      <c r="O38" s="293"/>
    </row>
    <row r="39" spans="1:16">
      <c r="A39" s="248"/>
      <c r="B39" s="244"/>
      <c r="C39" s="244"/>
      <c r="D39" s="244"/>
      <c r="E39" s="244"/>
      <c r="F39" s="244"/>
      <c r="G39" s="1131" t="s">
        <v>494</v>
      </c>
      <c r="H39" s="1132"/>
      <c r="I39" s="1132"/>
      <c r="J39" s="1133"/>
      <c r="K39" s="300">
        <v>-286004</v>
      </c>
      <c r="L39" s="300">
        <v>-7140</v>
      </c>
      <c r="M39" s="301">
        <v>-4282</v>
      </c>
      <c r="N39" s="302">
        <v>66.7</v>
      </c>
      <c r="O39" s="293"/>
    </row>
    <row r="40" spans="1:16" ht="27" customHeight="1">
      <c r="A40" s="248"/>
      <c r="B40" s="244"/>
      <c r="C40" s="244"/>
      <c r="D40" s="244"/>
      <c r="E40" s="244"/>
      <c r="F40" s="244"/>
      <c r="G40" s="1128" t="s">
        <v>495</v>
      </c>
      <c r="H40" s="1129"/>
      <c r="I40" s="1129"/>
      <c r="J40" s="1130"/>
      <c r="K40" s="300">
        <v>-2121981</v>
      </c>
      <c r="L40" s="300">
        <v>-52971</v>
      </c>
      <c r="M40" s="301">
        <v>-54179</v>
      </c>
      <c r="N40" s="302">
        <v>-2.2000000000000002</v>
      </c>
      <c r="O40" s="293"/>
    </row>
    <row r="41" spans="1:16">
      <c r="A41" s="248"/>
      <c r="B41" s="244"/>
      <c r="C41" s="244"/>
      <c r="D41" s="244"/>
      <c r="E41" s="244"/>
      <c r="F41" s="244"/>
      <c r="G41" s="1134" t="s">
        <v>278</v>
      </c>
      <c r="H41" s="1135"/>
      <c r="I41" s="1135"/>
      <c r="J41" s="1136"/>
      <c r="K41" s="294">
        <v>676406</v>
      </c>
      <c r="L41" s="300">
        <v>16885</v>
      </c>
      <c r="M41" s="301">
        <v>28861</v>
      </c>
      <c r="N41" s="302">
        <v>-41.5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3" t="s">
        <v>464</v>
      </c>
      <c r="J49" s="1125" t="s">
        <v>499</v>
      </c>
      <c r="K49" s="1126"/>
      <c r="L49" s="1126"/>
      <c r="M49" s="1126"/>
      <c r="N49" s="1127"/>
    </row>
    <row r="50" spans="1:14">
      <c r="A50" s="248"/>
      <c r="B50" s="244"/>
      <c r="C50" s="244"/>
      <c r="D50" s="244"/>
      <c r="E50" s="244"/>
      <c r="F50" s="244"/>
      <c r="G50" s="312"/>
      <c r="H50" s="313"/>
      <c r="I50" s="1124"/>
      <c r="J50" s="314" t="s">
        <v>500</v>
      </c>
      <c r="K50" s="315" t="s">
        <v>501</v>
      </c>
      <c r="L50" s="316" t="s">
        <v>502</v>
      </c>
      <c r="M50" s="317" t="s">
        <v>503</v>
      </c>
      <c r="N50" s="318" t="s">
        <v>504</v>
      </c>
    </row>
    <row r="51" spans="1:14">
      <c r="A51" s="248"/>
      <c r="B51" s="244"/>
      <c r="C51" s="244"/>
      <c r="D51" s="244"/>
      <c r="E51" s="244"/>
      <c r="F51" s="244"/>
      <c r="G51" s="310" t="s">
        <v>505</v>
      </c>
      <c r="H51" s="311"/>
      <c r="I51" s="319">
        <v>1414308</v>
      </c>
      <c r="J51" s="320">
        <v>35666</v>
      </c>
      <c r="K51" s="321">
        <v>56.8</v>
      </c>
      <c r="L51" s="322">
        <v>76282</v>
      </c>
      <c r="M51" s="323">
        <v>25</v>
      </c>
      <c r="N51" s="324">
        <v>31.8</v>
      </c>
    </row>
    <row r="52" spans="1:14">
      <c r="A52" s="248"/>
      <c r="B52" s="244"/>
      <c r="C52" s="244"/>
      <c r="D52" s="244"/>
      <c r="E52" s="244"/>
      <c r="F52" s="244"/>
      <c r="G52" s="325"/>
      <c r="H52" s="326" t="s">
        <v>506</v>
      </c>
      <c r="I52" s="327">
        <v>826559</v>
      </c>
      <c r="J52" s="328">
        <v>20844</v>
      </c>
      <c r="K52" s="329">
        <v>46.4</v>
      </c>
      <c r="L52" s="330">
        <v>41092</v>
      </c>
      <c r="M52" s="331">
        <v>31.8</v>
      </c>
      <c r="N52" s="332">
        <v>14.6</v>
      </c>
    </row>
    <row r="53" spans="1:14">
      <c r="A53" s="248"/>
      <c r="B53" s="244"/>
      <c r="C53" s="244"/>
      <c r="D53" s="244"/>
      <c r="E53" s="244"/>
      <c r="F53" s="244"/>
      <c r="G53" s="310" t="s">
        <v>507</v>
      </c>
      <c r="H53" s="311"/>
      <c r="I53" s="319">
        <v>1863811</v>
      </c>
      <c r="J53" s="320">
        <v>47097</v>
      </c>
      <c r="K53" s="321">
        <v>32.1</v>
      </c>
      <c r="L53" s="322">
        <v>78670</v>
      </c>
      <c r="M53" s="323">
        <v>3.1</v>
      </c>
      <c r="N53" s="324">
        <v>29</v>
      </c>
    </row>
    <row r="54" spans="1:14">
      <c r="A54" s="248"/>
      <c r="B54" s="244"/>
      <c r="C54" s="244"/>
      <c r="D54" s="244"/>
      <c r="E54" s="244"/>
      <c r="F54" s="244"/>
      <c r="G54" s="325"/>
      <c r="H54" s="326" t="s">
        <v>506</v>
      </c>
      <c r="I54" s="327">
        <v>1238341</v>
      </c>
      <c r="J54" s="328">
        <v>31292</v>
      </c>
      <c r="K54" s="329">
        <v>50.1</v>
      </c>
      <c r="L54" s="330">
        <v>38094</v>
      </c>
      <c r="M54" s="331">
        <v>-7.3</v>
      </c>
      <c r="N54" s="332">
        <v>57.4</v>
      </c>
    </row>
    <row r="55" spans="1:14">
      <c r="A55" s="248"/>
      <c r="B55" s="244"/>
      <c r="C55" s="244"/>
      <c r="D55" s="244"/>
      <c r="E55" s="244"/>
      <c r="F55" s="244"/>
      <c r="G55" s="310" t="s">
        <v>508</v>
      </c>
      <c r="H55" s="311"/>
      <c r="I55" s="319">
        <v>1174055</v>
      </c>
      <c r="J55" s="320">
        <v>29736</v>
      </c>
      <c r="K55" s="321">
        <v>-36.9</v>
      </c>
      <c r="L55" s="322">
        <v>67201</v>
      </c>
      <c r="M55" s="323">
        <v>-14.6</v>
      </c>
      <c r="N55" s="324">
        <v>-22.3</v>
      </c>
    </row>
    <row r="56" spans="1:14">
      <c r="A56" s="248"/>
      <c r="B56" s="244"/>
      <c r="C56" s="244"/>
      <c r="D56" s="244"/>
      <c r="E56" s="244"/>
      <c r="F56" s="244"/>
      <c r="G56" s="325"/>
      <c r="H56" s="326" t="s">
        <v>506</v>
      </c>
      <c r="I56" s="327">
        <v>528493</v>
      </c>
      <c r="J56" s="328">
        <v>13386</v>
      </c>
      <c r="K56" s="329">
        <v>-57.2</v>
      </c>
      <c r="L56" s="330">
        <v>35210</v>
      </c>
      <c r="M56" s="331">
        <v>-7.6</v>
      </c>
      <c r="N56" s="332">
        <v>-49.6</v>
      </c>
    </row>
    <row r="57" spans="1:14">
      <c r="A57" s="248"/>
      <c r="B57" s="244"/>
      <c r="C57" s="244"/>
      <c r="D57" s="244"/>
      <c r="E57" s="244"/>
      <c r="F57" s="244"/>
      <c r="G57" s="310" t="s">
        <v>509</v>
      </c>
      <c r="H57" s="311"/>
      <c r="I57" s="319">
        <v>2106060</v>
      </c>
      <c r="J57" s="320">
        <v>52754</v>
      </c>
      <c r="K57" s="321">
        <v>77.400000000000006</v>
      </c>
      <c r="L57" s="322">
        <v>75709</v>
      </c>
      <c r="M57" s="323">
        <v>12.7</v>
      </c>
      <c r="N57" s="324">
        <v>64.7</v>
      </c>
    </row>
    <row r="58" spans="1:14">
      <c r="A58" s="248"/>
      <c r="B58" s="244"/>
      <c r="C58" s="244"/>
      <c r="D58" s="244"/>
      <c r="E58" s="244"/>
      <c r="F58" s="244"/>
      <c r="G58" s="325"/>
      <c r="H58" s="326" t="s">
        <v>506</v>
      </c>
      <c r="I58" s="327">
        <v>1142893</v>
      </c>
      <c r="J58" s="328">
        <v>28628</v>
      </c>
      <c r="K58" s="329">
        <v>113.9</v>
      </c>
      <c r="L58" s="330">
        <v>35212</v>
      </c>
      <c r="M58" s="331">
        <v>0</v>
      </c>
      <c r="N58" s="332">
        <v>113.9</v>
      </c>
    </row>
    <row r="59" spans="1:14">
      <c r="A59" s="248"/>
      <c r="B59" s="244"/>
      <c r="C59" s="244"/>
      <c r="D59" s="244"/>
      <c r="E59" s="244"/>
      <c r="F59" s="244"/>
      <c r="G59" s="310" t="s">
        <v>510</v>
      </c>
      <c r="H59" s="311"/>
      <c r="I59" s="319">
        <v>4107204</v>
      </c>
      <c r="J59" s="320">
        <v>102529</v>
      </c>
      <c r="K59" s="321">
        <v>94.4</v>
      </c>
      <c r="L59" s="322">
        <v>90961</v>
      </c>
      <c r="M59" s="323">
        <v>20.100000000000001</v>
      </c>
      <c r="N59" s="324">
        <v>74.3</v>
      </c>
    </row>
    <row r="60" spans="1:14">
      <c r="A60" s="248"/>
      <c r="B60" s="244"/>
      <c r="C60" s="244"/>
      <c r="D60" s="244"/>
      <c r="E60" s="244"/>
      <c r="F60" s="244"/>
      <c r="G60" s="325"/>
      <c r="H60" s="326" t="s">
        <v>506</v>
      </c>
      <c r="I60" s="333">
        <v>3063825</v>
      </c>
      <c r="J60" s="328">
        <v>76483</v>
      </c>
      <c r="K60" s="329">
        <v>167.2</v>
      </c>
      <c r="L60" s="330">
        <v>37720</v>
      </c>
      <c r="M60" s="331">
        <v>7.1</v>
      </c>
      <c r="N60" s="332">
        <v>160.1</v>
      </c>
    </row>
    <row r="61" spans="1:14">
      <c r="A61" s="248"/>
      <c r="B61" s="244"/>
      <c r="C61" s="244"/>
      <c r="D61" s="244"/>
      <c r="E61" s="244"/>
      <c r="F61" s="244"/>
      <c r="G61" s="310" t="s">
        <v>511</v>
      </c>
      <c r="H61" s="334"/>
      <c r="I61" s="335">
        <v>2133088</v>
      </c>
      <c r="J61" s="336">
        <v>53556</v>
      </c>
      <c r="K61" s="337">
        <v>44.8</v>
      </c>
      <c r="L61" s="338">
        <v>77765</v>
      </c>
      <c r="M61" s="339">
        <v>9.3000000000000007</v>
      </c>
      <c r="N61" s="324">
        <v>35.5</v>
      </c>
    </row>
    <row r="62" spans="1:14">
      <c r="A62" s="248"/>
      <c r="B62" s="244"/>
      <c r="C62" s="244"/>
      <c r="D62" s="244"/>
      <c r="E62" s="244"/>
      <c r="F62" s="244"/>
      <c r="G62" s="325"/>
      <c r="H62" s="326" t="s">
        <v>506</v>
      </c>
      <c r="I62" s="327">
        <v>1360022</v>
      </c>
      <c r="J62" s="328">
        <v>34127</v>
      </c>
      <c r="K62" s="329">
        <v>64.099999999999994</v>
      </c>
      <c r="L62" s="330">
        <v>37466</v>
      </c>
      <c r="M62" s="331">
        <v>4.8</v>
      </c>
      <c r="N62" s="332">
        <v>59.3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70" zoomScaleNormal="7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31.17</v>
      </c>
      <c r="G47" s="12">
        <v>33.47</v>
      </c>
      <c r="H47" s="12">
        <v>37.18</v>
      </c>
      <c r="I47" s="12">
        <v>40.799999999999997</v>
      </c>
      <c r="J47" s="13">
        <v>43.94</v>
      </c>
    </row>
    <row r="48" spans="2:10" ht="57.75" customHeight="1">
      <c r="B48" s="14"/>
      <c r="C48" s="1139" t="s">
        <v>4</v>
      </c>
      <c r="D48" s="1139"/>
      <c r="E48" s="1140"/>
      <c r="F48" s="15">
        <v>5.66</v>
      </c>
      <c r="G48" s="16">
        <v>6.52</v>
      </c>
      <c r="H48" s="16">
        <v>6.03</v>
      </c>
      <c r="I48" s="16">
        <v>5.98</v>
      </c>
      <c r="J48" s="17">
        <v>6.62</v>
      </c>
    </row>
    <row r="49" spans="2:10" ht="57.75" customHeight="1" thickBot="1">
      <c r="B49" s="18"/>
      <c r="C49" s="1141" t="s">
        <v>5</v>
      </c>
      <c r="D49" s="1141"/>
      <c r="E49" s="1142"/>
      <c r="F49" s="19">
        <v>1.1100000000000001</v>
      </c>
      <c r="G49" s="20">
        <v>3.99</v>
      </c>
      <c r="H49" s="20">
        <v>2.89</v>
      </c>
      <c r="I49" s="20">
        <v>0.11</v>
      </c>
      <c r="J49" s="21">
        <v>1.82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518</v>
      </c>
      <c r="D34" s="1149"/>
      <c r="E34" s="1150"/>
      <c r="F34" s="32">
        <v>19.260000000000002</v>
      </c>
      <c r="G34" s="33">
        <v>20.28</v>
      </c>
      <c r="H34" s="33">
        <v>22.85</v>
      </c>
      <c r="I34" s="33">
        <v>20.99</v>
      </c>
      <c r="J34" s="34">
        <v>20.34</v>
      </c>
      <c r="K34" s="22"/>
      <c r="L34" s="22"/>
      <c r="M34" s="22"/>
      <c r="N34" s="22"/>
      <c r="O34" s="22"/>
      <c r="P34" s="22"/>
    </row>
    <row r="35" spans="1:16" ht="39" customHeight="1">
      <c r="A35" s="22"/>
      <c r="B35" s="35"/>
      <c r="C35" s="1143" t="s">
        <v>519</v>
      </c>
      <c r="D35" s="1144"/>
      <c r="E35" s="1145"/>
      <c r="F35" s="36">
        <v>5.66</v>
      </c>
      <c r="G35" s="37">
        <v>6.52</v>
      </c>
      <c r="H35" s="37">
        <v>6.03</v>
      </c>
      <c r="I35" s="37">
        <v>5.98</v>
      </c>
      <c r="J35" s="38">
        <v>6.62</v>
      </c>
      <c r="K35" s="22"/>
      <c r="L35" s="22"/>
      <c r="M35" s="22"/>
      <c r="N35" s="22"/>
      <c r="O35" s="22"/>
      <c r="P35" s="22"/>
    </row>
    <row r="36" spans="1:16" ht="39" customHeight="1">
      <c r="A36" s="22"/>
      <c r="B36" s="35"/>
      <c r="C36" s="1143" t="s">
        <v>520</v>
      </c>
      <c r="D36" s="1144"/>
      <c r="E36" s="1145"/>
      <c r="F36" s="36">
        <v>0.99</v>
      </c>
      <c r="G36" s="37">
        <v>1.1399999999999999</v>
      </c>
      <c r="H36" s="37">
        <v>2.09</v>
      </c>
      <c r="I36" s="37">
        <v>2.83</v>
      </c>
      <c r="J36" s="38">
        <v>2</v>
      </c>
      <c r="K36" s="22"/>
      <c r="L36" s="22"/>
      <c r="M36" s="22"/>
      <c r="N36" s="22"/>
      <c r="O36" s="22"/>
      <c r="P36" s="22"/>
    </row>
    <row r="37" spans="1:16" ht="39" customHeight="1">
      <c r="A37" s="22"/>
      <c r="B37" s="35"/>
      <c r="C37" s="1143" t="s">
        <v>521</v>
      </c>
      <c r="D37" s="1144"/>
      <c r="E37" s="1145"/>
      <c r="F37" s="36">
        <v>0.81</v>
      </c>
      <c r="G37" s="37">
        <v>0.99</v>
      </c>
      <c r="H37" s="37">
        <v>1.0900000000000001</v>
      </c>
      <c r="I37" s="37">
        <v>1.69</v>
      </c>
      <c r="J37" s="38">
        <v>1.59</v>
      </c>
      <c r="K37" s="22"/>
      <c r="L37" s="22"/>
      <c r="M37" s="22"/>
      <c r="N37" s="22"/>
      <c r="O37" s="22"/>
      <c r="P37" s="22"/>
    </row>
    <row r="38" spans="1:16" ht="39" customHeight="1">
      <c r="A38" s="22"/>
      <c r="B38" s="35"/>
      <c r="C38" s="1143" t="s">
        <v>522</v>
      </c>
      <c r="D38" s="1144"/>
      <c r="E38" s="1145"/>
      <c r="F38" s="36">
        <v>1.34</v>
      </c>
      <c r="G38" s="37">
        <v>1.04</v>
      </c>
      <c r="H38" s="37">
        <v>1.0900000000000001</v>
      </c>
      <c r="I38" s="37">
        <v>1.1200000000000001</v>
      </c>
      <c r="J38" s="38">
        <v>1.02</v>
      </c>
      <c r="K38" s="22"/>
      <c r="L38" s="22"/>
      <c r="M38" s="22"/>
      <c r="N38" s="22"/>
      <c r="O38" s="22"/>
      <c r="P38" s="22"/>
    </row>
    <row r="39" spans="1:16" ht="39" customHeight="1">
      <c r="A39" s="22"/>
      <c r="B39" s="35"/>
      <c r="C39" s="1143" t="s">
        <v>523</v>
      </c>
      <c r="D39" s="1144"/>
      <c r="E39" s="1145"/>
      <c r="F39" s="36">
        <v>0.43</v>
      </c>
      <c r="G39" s="37">
        <v>0.16</v>
      </c>
      <c r="H39" s="37">
        <v>0.38</v>
      </c>
      <c r="I39" s="37">
        <v>0.22</v>
      </c>
      <c r="J39" s="38">
        <v>0.72</v>
      </c>
      <c r="K39" s="22"/>
      <c r="L39" s="22"/>
      <c r="M39" s="22"/>
      <c r="N39" s="22"/>
      <c r="O39" s="22"/>
      <c r="P39" s="22"/>
    </row>
    <row r="40" spans="1:16" ht="39" customHeight="1">
      <c r="A40" s="22"/>
      <c r="B40" s="35"/>
      <c r="C40" s="1143" t="s">
        <v>524</v>
      </c>
      <c r="D40" s="1144"/>
      <c r="E40" s="1145"/>
      <c r="F40" s="36">
        <v>0.06</v>
      </c>
      <c r="G40" s="37">
        <v>0.06</v>
      </c>
      <c r="H40" s="37">
        <v>0.05</v>
      </c>
      <c r="I40" s="37">
        <v>0.08</v>
      </c>
      <c r="J40" s="38">
        <v>7.0000000000000007E-2</v>
      </c>
      <c r="K40" s="22"/>
      <c r="L40" s="22"/>
      <c r="M40" s="22"/>
      <c r="N40" s="22"/>
      <c r="O40" s="22"/>
      <c r="P40" s="22"/>
    </row>
    <row r="41" spans="1:16" ht="39" customHeight="1">
      <c r="A41" s="22"/>
      <c r="B41" s="35"/>
      <c r="C41" s="1143" t="s">
        <v>525</v>
      </c>
      <c r="D41" s="1144"/>
      <c r="E41" s="1145"/>
      <c r="F41" s="36">
        <v>0</v>
      </c>
      <c r="G41" s="37">
        <v>0</v>
      </c>
      <c r="H41" s="37">
        <v>0</v>
      </c>
      <c r="I41" s="37">
        <v>0</v>
      </c>
      <c r="J41" s="38">
        <v>0</v>
      </c>
      <c r="K41" s="22"/>
      <c r="L41" s="22"/>
      <c r="M41" s="22"/>
      <c r="N41" s="22"/>
      <c r="O41" s="22"/>
      <c r="P41" s="22"/>
    </row>
    <row r="42" spans="1:16" ht="39" customHeight="1">
      <c r="A42" s="22"/>
      <c r="B42" s="39"/>
      <c r="C42" s="1143" t="s">
        <v>526</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527</v>
      </c>
      <c r="D43" s="1147"/>
      <c r="E43" s="1148"/>
      <c r="F43" s="41">
        <v>7.0000000000000007E-2</v>
      </c>
      <c r="G43" s="42">
        <v>0</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10</v>
      </c>
      <c r="C45" s="1160"/>
      <c r="D45" s="58"/>
      <c r="E45" s="1165" t="s">
        <v>11</v>
      </c>
      <c r="F45" s="1165"/>
      <c r="G45" s="1165"/>
      <c r="H45" s="1165"/>
      <c r="I45" s="1165"/>
      <c r="J45" s="1166"/>
      <c r="K45" s="59">
        <v>2127</v>
      </c>
      <c r="L45" s="60">
        <v>1953</v>
      </c>
      <c r="M45" s="60">
        <v>1954</v>
      </c>
      <c r="N45" s="60">
        <v>1798</v>
      </c>
      <c r="O45" s="61">
        <v>1785</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v>3</v>
      </c>
      <c r="L47" s="64">
        <v>3</v>
      </c>
      <c r="M47" s="64">
        <v>3</v>
      </c>
      <c r="N47" s="64">
        <v>3</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1670</v>
      </c>
      <c r="L48" s="64">
        <v>1490</v>
      </c>
      <c r="M48" s="64">
        <v>1395</v>
      </c>
      <c r="N48" s="64">
        <v>1230</v>
      </c>
      <c r="O48" s="65">
        <v>1223</v>
      </c>
      <c r="P48" s="48"/>
      <c r="Q48" s="48"/>
      <c r="R48" s="48"/>
      <c r="S48" s="48"/>
      <c r="T48" s="48"/>
      <c r="U48" s="48"/>
    </row>
    <row r="49" spans="1:21" ht="30.75" customHeight="1">
      <c r="A49" s="48"/>
      <c r="B49" s="1161"/>
      <c r="C49" s="1162"/>
      <c r="D49" s="62"/>
      <c r="E49" s="1153" t="s">
        <v>15</v>
      </c>
      <c r="F49" s="1153"/>
      <c r="G49" s="1153"/>
      <c r="H49" s="1153"/>
      <c r="I49" s="1153"/>
      <c r="J49" s="1154"/>
      <c r="K49" s="63">
        <v>282</v>
      </c>
      <c r="L49" s="64">
        <v>260</v>
      </c>
      <c r="M49" s="64">
        <v>82</v>
      </c>
      <c r="N49" s="64">
        <v>62</v>
      </c>
      <c r="O49" s="65">
        <v>69</v>
      </c>
      <c r="P49" s="48"/>
      <c r="Q49" s="48"/>
      <c r="R49" s="48"/>
      <c r="S49" s="48"/>
      <c r="T49" s="48"/>
      <c r="U49" s="48"/>
    </row>
    <row r="50" spans="1:21" ht="30.75" customHeight="1">
      <c r="A50" s="48"/>
      <c r="B50" s="1161"/>
      <c r="C50" s="1162"/>
      <c r="D50" s="62"/>
      <c r="E50" s="1153" t="s">
        <v>16</v>
      </c>
      <c r="F50" s="1153"/>
      <c r="G50" s="1153"/>
      <c r="H50" s="1153"/>
      <c r="I50" s="1153"/>
      <c r="J50" s="1154"/>
      <c r="K50" s="63">
        <v>31</v>
      </c>
      <c r="L50" s="64">
        <v>30</v>
      </c>
      <c r="M50" s="64">
        <v>29</v>
      </c>
      <c r="N50" s="64">
        <v>27</v>
      </c>
      <c r="O50" s="65">
        <v>6</v>
      </c>
      <c r="P50" s="48"/>
      <c r="Q50" s="48"/>
      <c r="R50" s="48"/>
      <c r="S50" s="48"/>
      <c r="T50" s="48"/>
      <c r="U50" s="48"/>
    </row>
    <row r="51" spans="1:21" ht="30.75" customHeight="1">
      <c r="A51" s="48"/>
      <c r="B51" s="1163"/>
      <c r="C51" s="1164"/>
      <c r="D51" s="66"/>
      <c r="E51" s="1153" t="s">
        <v>17</v>
      </c>
      <c r="F51" s="1153"/>
      <c r="G51" s="1153"/>
      <c r="H51" s="1153"/>
      <c r="I51" s="1153"/>
      <c r="J51" s="1154"/>
      <c r="K51" s="63">
        <v>3</v>
      </c>
      <c r="L51" s="64">
        <v>1</v>
      </c>
      <c r="M51" s="64">
        <v>1</v>
      </c>
      <c r="N51" s="64">
        <v>1</v>
      </c>
      <c r="O51" s="65">
        <v>1</v>
      </c>
      <c r="P51" s="48"/>
      <c r="Q51" s="48"/>
      <c r="R51" s="48"/>
      <c r="S51" s="48"/>
      <c r="T51" s="48"/>
      <c r="U51" s="48"/>
    </row>
    <row r="52" spans="1:21" ht="30.75" customHeight="1">
      <c r="A52" s="48"/>
      <c r="B52" s="1151" t="s">
        <v>18</v>
      </c>
      <c r="C52" s="1152"/>
      <c r="D52" s="66"/>
      <c r="E52" s="1153" t="s">
        <v>19</v>
      </c>
      <c r="F52" s="1153"/>
      <c r="G52" s="1153"/>
      <c r="H52" s="1153"/>
      <c r="I52" s="1153"/>
      <c r="J52" s="1154"/>
      <c r="K52" s="63">
        <v>2434</v>
      </c>
      <c r="L52" s="64">
        <v>2430</v>
      </c>
      <c r="M52" s="64">
        <v>2297</v>
      </c>
      <c r="N52" s="64">
        <v>2358</v>
      </c>
      <c r="O52" s="65">
        <v>2408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1682</v>
      </c>
      <c r="L53" s="69">
        <v>1307</v>
      </c>
      <c r="M53" s="69">
        <v>1167</v>
      </c>
      <c r="N53" s="69">
        <v>763</v>
      </c>
      <c r="O53" s="70">
        <v>676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8"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7" t="s">
        <v>23</v>
      </c>
      <c r="C41" s="1168"/>
      <c r="D41" s="81"/>
      <c r="E41" s="1173" t="s">
        <v>24</v>
      </c>
      <c r="F41" s="1173"/>
      <c r="G41" s="1173"/>
      <c r="H41" s="1174"/>
      <c r="I41" s="82">
        <v>16978</v>
      </c>
      <c r="J41" s="83">
        <v>16886</v>
      </c>
      <c r="K41" s="83">
        <v>16651</v>
      </c>
      <c r="L41" s="83">
        <v>16972</v>
      </c>
      <c r="M41" s="84">
        <v>18909</v>
      </c>
    </row>
    <row r="42" spans="2:13" ht="27.75" customHeight="1">
      <c r="B42" s="1169"/>
      <c r="C42" s="1170"/>
      <c r="D42" s="85"/>
      <c r="E42" s="1175" t="s">
        <v>25</v>
      </c>
      <c r="F42" s="1175"/>
      <c r="G42" s="1175"/>
      <c r="H42" s="1176"/>
      <c r="I42" s="86">
        <v>104</v>
      </c>
      <c r="J42" s="87">
        <v>78</v>
      </c>
      <c r="K42" s="87">
        <v>52</v>
      </c>
      <c r="L42" s="87">
        <v>27</v>
      </c>
      <c r="M42" s="88">
        <v>5</v>
      </c>
    </row>
    <row r="43" spans="2:13" ht="27.75" customHeight="1">
      <c r="B43" s="1169"/>
      <c r="C43" s="1170"/>
      <c r="D43" s="85"/>
      <c r="E43" s="1175" t="s">
        <v>26</v>
      </c>
      <c r="F43" s="1175"/>
      <c r="G43" s="1175"/>
      <c r="H43" s="1176"/>
      <c r="I43" s="86">
        <v>19167</v>
      </c>
      <c r="J43" s="87">
        <v>17095</v>
      </c>
      <c r="K43" s="87">
        <v>15707</v>
      </c>
      <c r="L43" s="87">
        <v>14220</v>
      </c>
      <c r="M43" s="88">
        <v>13203</v>
      </c>
    </row>
    <row r="44" spans="2:13" ht="27.75" customHeight="1">
      <c r="B44" s="1169"/>
      <c r="C44" s="1170"/>
      <c r="D44" s="85"/>
      <c r="E44" s="1175" t="s">
        <v>27</v>
      </c>
      <c r="F44" s="1175"/>
      <c r="G44" s="1175"/>
      <c r="H44" s="1176"/>
      <c r="I44" s="86">
        <v>612</v>
      </c>
      <c r="J44" s="87">
        <v>331</v>
      </c>
      <c r="K44" s="87">
        <v>312</v>
      </c>
      <c r="L44" s="87">
        <v>857</v>
      </c>
      <c r="M44" s="88">
        <v>1287</v>
      </c>
    </row>
    <row r="45" spans="2:13" ht="27.75" customHeight="1">
      <c r="B45" s="1169"/>
      <c r="C45" s="1170"/>
      <c r="D45" s="85"/>
      <c r="E45" s="1175" t="s">
        <v>28</v>
      </c>
      <c r="F45" s="1175"/>
      <c r="G45" s="1175"/>
      <c r="H45" s="1176"/>
      <c r="I45" s="86">
        <v>2018</v>
      </c>
      <c r="J45" s="87">
        <v>1409</v>
      </c>
      <c r="K45" s="87">
        <v>1380</v>
      </c>
      <c r="L45" s="87">
        <v>1177</v>
      </c>
      <c r="M45" s="88">
        <v>926</v>
      </c>
    </row>
    <row r="46" spans="2:13" ht="27.75" customHeight="1">
      <c r="B46" s="1169"/>
      <c r="C46" s="1170"/>
      <c r="D46" s="85"/>
      <c r="E46" s="1175" t="s">
        <v>29</v>
      </c>
      <c r="F46" s="1175"/>
      <c r="G46" s="1175"/>
      <c r="H46" s="1176"/>
      <c r="I46" s="86" t="s">
        <v>474</v>
      </c>
      <c r="J46" s="87" t="s">
        <v>474</v>
      </c>
      <c r="K46" s="87" t="s">
        <v>474</v>
      </c>
      <c r="L46" s="87" t="s">
        <v>474</v>
      </c>
      <c r="M46" s="88" t="s">
        <v>474</v>
      </c>
    </row>
    <row r="47" spans="2:13" ht="27.75" customHeight="1">
      <c r="B47" s="1169"/>
      <c r="C47" s="1170"/>
      <c r="D47" s="85"/>
      <c r="E47" s="1175" t="s">
        <v>30</v>
      </c>
      <c r="F47" s="1175"/>
      <c r="G47" s="1175"/>
      <c r="H47" s="1176"/>
      <c r="I47" s="86" t="s">
        <v>474</v>
      </c>
      <c r="J47" s="87" t="s">
        <v>474</v>
      </c>
      <c r="K47" s="87" t="s">
        <v>474</v>
      </c>
      <c r="L47" s="87" t="s">
        <v>474</v>
      </c>
      <c r="M47" s="88" t="s">
        <v>474</v>
      </c>
    </row>
    <row r="48" spans="2:13" ht="27.75" customHeight="1">
      <c r="B48" s="1171"/>
      <c r="C48" s="1172"/>
      <c r="D48" s="85"/>
      <c r="E48" s="1175" t="s">
        <v>31</v>
      </c>
      <c r="F48" s="1175"/>
      <c r="G48" s="1175"/>
      <c r="H48" s="1176"/>
      <c r="I48" s="86" t="s">
        <v>474</v>
      </c>
      <c r="J48" s="87" t="s">
        <v>474</v>
      </c>
      <c r="K48" s="87" t="s">
        <v>474</v>
      </c>
      <c r="L48" s="87" t="s">
        <v>474</v>
      </c>
      <c r="M48" s="88" t="s">
        <v>474</v>
      </c>
    </row>
    <row r="49" spans="2:13" ht="27.75" customHeight="1">
      <c r="B49" s="1177" t="s">
        <v>32</v>
      </c>
      <c r="C49" s="1178"/>
      <c r="D49" s="89"/>
      <c r="E49" s="1175" t="s">
        <v>33</v>
      </c>
      <c r="F49" s="1175"/>
      <c r="G49" s="1175"/>
      <c r="H49" s="1176"/>
      <c r="I49" s="86">
        <v>5937</v>
      </c>
      <c r="J49" s="87">
        <v>6966</v>
      </c>
      <c r="K49" s="87">
        <v>7986</v>
      </c>
      <c r="L49" s="87">
        <v>8713</v>
      </c>
      <c r="M49" s="88">
        <v>9545</v>
      </c>
    </row>
    <row r="50" spans="2:13" ht="27.75" customHeight="1">
      <c r="B50" s="1169"/>
      <c r="C50" s="1170"/>
      <c r="D50" s="85"/>
      <c r="E50" s="1175" t="s">
        <v>34</v>
      </c>
      <c r="F50" s="1175"/>
      <c r="G50" s="1175"/>
      <c r="H50" s="1176"/>
      <c r="I50" s="86">
        <v>3101</v>
      </c>
      <c r="J50" s="87">
        <v>2834</v>
      </c>
      <c r="K50" s="87">
        <v>2428</v>
      </c>
      <c r="L50" s="87">
        <v>2228</v>
      </c>
      <c r="M50" s="88">
        <v>2061</v>
      </c>
    </row>
    <row r="51" spans="2:13" ht="27.75" customHeight="1">
      <c r="B51" s="1171"/>
      <c r="C51" s="1172"/>
      <c r="D51" s="85"/>
      <c r="E51" s="1175" t="s">
        <v>35</v>
      </c>
      <c r="F51" s="1175"/>
      <c r="G51" s="1175"/>
      <c r="H51" s="1176"/>
      <c r="I51" s="86">
        <v>23814</v>
      </c>
      <c r="J51" s="87">
        <v>23978</v>
      </c>
      <c r="K51" s="87">
        <v>24071</v>
      </c>
      <c r="L51" s="87">
        <v>25110</v>
      </c>
      <c r="M51" s="88">
        <v>27164</v>
      </c>
    </row>
    <row r="52" spans="2:13" ht="27.75" customHeight="1" thickBot="1">
      <c r="B52" s="1179" t="s">
        <v>36</v>
      </c>
      <c r="C52" s="1180"/>
      <c r="D52" s="90"/>
      <c r="E52" s="1181" t="s">
        <v>37</v>
      </c>
      <c r="F52" s="1181"/>
      <c r="G52" s="1181"/>
      <c r="H52" s="1182"/>
      <c r="I52" s="91">
        <v>6026</v>
      </c>
      <c r="J52" s="92">
        <v>2021</v>
      </c>
      <c r="K52" s="92">
        <v>-381</v>
      </c>
      <c r="L52" s="92">
        <v>-2798</v>
      </c>
      <c r="M52" s="93">
        <v>-4442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35666</v>
      </c>
      <c r="E3" s="116"/>
      <c r="F3" s="117">
        <v>76282</v>
      </c>
      <c r="G3" s="118"/>
      <c r="H3" s="119"/>
    </row>
    <row r="4" spans="1:8">
      <c r="A4" s="120"/>
      <c r="B4" s="121"/>
      <c r="C4" s="122"/>
      <c r="D4" s="123">
        <v>20844</v>
      </c>
      <c r="E4" s="124"/>
      <c r="F4" s="125">
        <v>41092</v>
      </c>
      <c r="G4" s="126"/>
      <c r="H4" s="127"/>
    </row>
    <row r="5" spans="1:8">
      <c r="A5" s="108" t="s">
        <v>507</v>
      </c>
      <c r="B5" s="113"/>
      <c r="C5" s="114"/>
      <c r="D5" s="115">
        <v>47097</v>
      </c>
      <c r="E5" s="116"/>
      <c r="F5" s="117">
        <v>78670</v>
      </c>
      <c r="G5" s="118"/>
      <c r="H5" s="119"/>
    </row>
    <row r="6" spans="1:8">
      <c r="A6" s="120"/>
      <c r="B6" s="121"/>
      <c r="C6" s="122"/>
      <c r="D6" s="123">
        <v>31292</v>
      </c>
      <c r="E6" s="124"/>
      <c r="F6" s="125">
        <v>38094</v>
      </c>
      <c r="G6" s="126"/>
      <c r="H6" s="127"/>
    </row>
    <row r="7" spans="1:8">
      <c r="A7" s="108" t="s">
        <v>508</v>
      </c>
      <c r="B7" s="113"/>
      <c r="C7" s="114"/>
      <c r="D7" s="115">
        <v>29736</v>
      </c>
      <c r="E7" s="116"/>
      <c r="F7" s="117">
        <v>67201</v>
      </c>
      <c r="G7" s="118"/>
      <c r="H7" s="119"/>
    </row>
    <row r="8" spans="1:8">
      <c r="A8" s="120"/>
      <c r="B8" s="121"/>
      <c r="C8" s="122"/>
      <c r="D8" s="123">
        <v>13386</v>
      </c>
      <c r="E8" s="124"/>
      <c r="F8" s="125">
        <v>35210</v>
      </c>
      <c r="G8" s="126"/>
      <c r="H8" s="127"/>
    </row>
    <row r="9" spans="1:8">
      <c r="A9" s="108" t="s">
        <v>509</v>
      </c>
      <c r="B9" s="113"/>
      <c r="C9" s="114"/>
      <c r="D9" s="115">
        <v>52754</v>
      </c>
      <c r="E9" s="116"/>
      <c r="F9" s="117">
        <v>75709</v>
      </c>
      <c r="G9" s="118"/>
      <c r="H9" s="119"/>
    </row>
    <row r="10" spans="1:8">
      <c r="A10" s="120"/>
      <c r="B10" s="121"/>
      <c r="C10" s="122"/>
      <c r="D10" s="123">
        <v>28628</v>
      </c>
      <c r="E10" s="124"/>
      <c r="F10" s="125">
        <v>35212</v>
      </c>
      <c r="G10" s="126"/>
      <c r="H10" s="127"/>
    </row>
    <row r="11" spans="1:8">
      <c r="A11" s="108" t="s">
        <v>510</v>
      </c>
      <c r="B11" s="113"/>
      <c r="C11" s="114"/>
      <c r="D11" s="115">
        <v>102529</v>
      </c>
      <c r="E11" s="116"/>
      <c r="F11" s="117">
        <v>90961</v>
      </c>
      <c r="G11" s="118"/>
      <c r="H11" s="119"/>
    </row>
    <row r="12" spans="1:8">
      <c r="A12" s="120"/>
      <c r="B12" s="121"/>
      <c r="C12" s="128"/>
      <c r="D12" s="123">
        <v>76483</v>
      </c>
      <c r="E12" s="124"/>
      <c r="F12" s="125">
        <v>37720</v>
      </c>
      <c r="G12" s="126"/>
      <c r="H12" s="127"/>
    </row>
    <row r="13" spans="1:8">
      <c r="A13" s="108"/>
      <c r="B13" s="113"/>
      <c r="C13" s="129"/>
      <c r="D13" s="130">
        <v>53556</v>
      </c>
      <c r="E13" s="131"/>
      <c r="F13" s="132">
        <v>77765</v>
      </c>
      <c r="G13" s="133"/>
      <c r="H13" s="119"/>
    </row>
    <row r="14" spans="1:8">
      <c r="A14" s="120"/>
      <c r="B14" s="121"/>
      <c r="C14" s="122"/>
      <c r="D14" s="123">
        <v>34127</v>
      </c>
      <c r="E14" s="124"/>
      <c r="F14" s="125">
        <v>37466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5.66</v>
      </c>
      <c r="C19" s="134">
        <f>ROUND(VALUE(SUBSTITUTE(実質収支比率等に係る経年分析!G$48,"▲","-")),2)</f>
        <v>6.52</v>
      </c>
      <c r="D19" s="134">
        <f>ROUND(VALUE(SUBSTITUTE(実質収支比率等に係る経年分析!H$48,"▲","-")),2)</f>
        <v>6.03</v>
      </c>
      <c r="E19" s="134">
        <f>ROUND(VALUE(SUBSTITUTE(実質収支比率等に係る経年分析!I$48,"▲","-")),2)</f>
        <v>5.98</v>
      </c>
      <c r="F19" s="134">
        <f>ROUND(VALUE(SUBSTITUTE(実質収支比率等に係る経年分析!J$48,"▲","-")),2)</f>
        <v>6.62</v>
      </c>
    </row>
    <row r="20" spans="1:11">
      <c r="A20" s="134" t="s">
        <v>42</v>
      </c>
      <c r="B20" s="134">
        <f>ROUND(VALUE(SUBSTITUTE(実質収支比率等に係る経年分析!F$47,"▲","-")),2)</f>
        <v>31.17</v>
      </c>
      <c r="C20" s="134">
        <f>ROUND(VALUE(SUBSTITUTE(実質収支比率等に係る経年分析!G$47,"▲","-")),2)</f>
        <v>33.47</v>
      </c>
      <c r="D20" s="134">
        <f>ROUND(VALUE(SUBSTITUTE(実質収支比率等に係る経年分析!H$47,"▲","-")),2)</f>
        <v>37.18</v>
      </c>
      <c r="E20" s="134">
        <f>ROUND(VALUE(SUBSTITUTE(実質収支比率等に係る経年分析!I$47,"▲","-")),2)</f>
        <v>40.799999999999997</v>
      </c>
      <c r="F20" s="134">
        <f>ROUND(VALUE(SUBSTITUTE(実質収支比率等に係る経年分析!J$47,"▲","-")),2)</f>
        <v>43.94</v>
      </c>
    </row>
    <row r="21" spans="1:11">
      <c r="A21" s="134" t="s">
        <v>43</v>
      </c>
      <c r="B21" s="134">
        <f>IF(ISNUMBER(VALUE(SUBSTITUTE(実質収支比率等に係る経年分析!F$49,"▲","-"))),ROUND(VALUE(SUBSTITUTE(実質収支比率等に係る経年分析!F$49,"▲","-")),2),NA())</f>
        <v>1.1100000000000001</v>
      </c>
      <c r="C21" s="134">
        <f>IF(ISNUMBER(VALUE(SUBSTITUTE(実質収支比率等に係る経年分析!G$49,"▲","-"))),ROUND(VALUE(SUBSTITUTE(実質収支比率等に係る経年分析!G$49,"▲","-")),2),NA())</f>
        <v>3.99</v>
      </c>
      <c r="D21" s="134">
        <f>IF(ISNUMBER(VALUE(SUBSTITUTE(実質収支比率等に係る経年分析!H$49,"▲","-"))),ROUND(VALUE(SUBSTITUTE(実質収支比率等に係る経年分析!H$49,"▲","-")),2),NA())</f>
        <v>2.89</v>
      </c>
      <c r="E21" s="134">
        <f>IF(ISNUMBER(VALUE(SUBSTITUTE(実質収支比率等に係る経年分析!I$49,"▲","-"))),ROUND(VALUE(SUBSTITUTE(実質収支比率等に係る経年分析!I$49,"▲","-")),2),NA())</f>
        <v>0.11</v>
      </c>
      <c r="F21" s="134">
        <f>IF(ISNUMBER(VALUE(SUBSTITUTE(実質収支比率等に係る経年分析!J$49,"▲","-"))),ROUND(VALUE(SUBSTITUTE(実質収支比率等に係る経年分析!J$49,"▲","-")),2),NA())</f>
        <v>1.82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介護保険保険事業特別会計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1.0900000000000001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1.1200000000000001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1.69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1.59</v>
      </c>
    </row>
    <row r="34" spans="1:16">
      <c r="A34" s="135" t="str">
        <f>IF(連結実質赤字比率に係る赤字・黒字の構成分析!C$36="",NA(),連結実質赤字比率に係る赤字・黒字の構成分析!C$36)</f>
        <v>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6.52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19.260000000000002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22.85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20.99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20.34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2434</v>
      </c>
      <c r="E42" s="136"/>
      <c r="F42" s="136"/>
      <c r="G42" s="136">
        <f>'実質公債費比率（分子）の構造'!L$52</f>
        <v>2430</v>
      </c>
      <c r="H42" s="136"/>
      <c r="I42" s="136"/>
      <c r="J42" s="136">
        <f>'実質公債費比率（分子）の構造'!M$52</f>
        <v>2297</v>
      </c>
      <c r="K42" s="136"/>
      <c r="L42" s="136"/>
      <c r="M42" s="136">
        <f>'実質公債費比率（分子）の構造'!N$52</f>
        <v>2358</v>
      </c>
      <c r="N42" s="136"/>
      <c r="O42" s="136"/>
      <c r="P42" s="136">
        <f>'実質公債費比率（分子）の構造'!O$52</f>
        <v>2408</v>
      </c>
    </row>
    <row r="43" spans="1:16">
      <c r="A43" s="136" t="s">
        <v>51</v>
      </c>
      <c r="B43" s="136">
        <f>'実質公債費比率（分子）の構造'!K$51</f>
        <v>3</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31</v>
      </c>
      <c r="C44" s="136"/>
      <c r="D44" s="136"/>
      <c r="E44" s="136">
        <f>'実質公債費比率（分子）の構造'!L$50</f>
        <v>30</v>
      </c>
      <c r="F44" s="136"/>
      <c r="G44" s="136"/>
      <c r="H44" s="136">
        <f>'実質公債費比率（分子）の構造'!M$50</f>
        <v>29</v>
      </c>
      <c r="I44" s="136"/>
      <c r="J44" s="136"/>
      <c r="K44" s="136">
        <f>'実質公債費比率（分子）の構造'!N$50</f>
        <v>27</v>
      </c>
      <c r="L44" s="136"/>
      <c r="M44" s="136"/>
      <c r="N44" s="136">
        <f>'実質公債費比率（分子）の構造'!O$50</f>
        <v>6</v>
      </c>
      <c r="O44" s="136"/>
      <c r="P44" s="136"/>
    </row>
    <row r="45" spans="1:16">
      <c r="A45" s="136" t="s">
        <v>53</v>
      </c>
      <c r="B45" s="136">
        <f>'実質公債費比率（分子）の構造'!K$49</f>
        <v>282</v>
      </c>
      <c r="C45" s="136"/>
      <c r="D45" s="136"/>
      <c r="E45" s="136">
        <f>'実質公債費比率（分子）の構造'!L$49</f>
        <v>260</v>
      </c>
      <c r="F45" s="136"/>
      <c r="G45" s="136"/>
      <c r="H45" s="136">
        <f>'実質公債費比率（分子）の構造'!M$49</f>
        <v>82</v>
      </c>
      <c r="I45" s="136"/>
      <c r="J45" s="136"/>
      <c r="K45" s="136">
        <f>'実質公債費比率（分子）の構造'!N$49</f>
        <v>62</v>
      </c>
      <c r="L45" s="136"/>
      <c r="M45" s="136"/>
      <c r="N45" s="136">
        <f>'実質公債費比率（分子）の構造'!O$49</f>
        <v>69</v>
      </c>
      <c r="O45" s="136"/>
      <c r="P45" s="136"/>
    </row>
    <row r="46" spans="1:16">
      <c r="A46" s="136" t="s">
        <v>54</v>
      </c>
      <c r="B46" s="136">
        <f>'実質公債費比率（分子）の構造'!K$48</f>
        <v>1670</v>
      </c>
      <c r="C46" s="136"/>
      <c r="D46" s="136"/>
      <c r="E46" s="136">
        <f>'実質公債費比率（分子）の構造'!L$48</f>
        <v>1490</v>
      </c>
      <c r="F46" s="136"/>
      <c r="G46" s="136"/>
      <c r="H46" s="136">
        <f>'実質公債費比率（分子）の構造'!M$48</f>
        <v>1395</v>
      </c>
      <c r="I46" s="136"/>
      <c r="J46" s="136"/>
      <c r="K46" s="136">
        <f>'実質公債費比率（分子）の構造'!N$48</f>
        <v>1230</v>
      </c>
      <c r="L46" s="136"/>
      <c r="M46" s="136"/>
      <c r="N46" s="136">
        <f>'実質公債費比率（分子）の構造'!O$48</f>
        <v>1223</v>
      </c>
      <c r="O46" s="136"/>
      <c r="P46" s="136"/>
    </row>
    <row r="47" spans="1:16">
      <c r="A47" s="136" t="s">
        <v>55</v>
      </c>
      <c r="B47" s="136">
        <f>'実質公債費比率（分子）の構造'!K$47</f>
        <v>3</v>
      </c>
      <c r="C47" s="136"/>
      <c r="D47" s="136"/>
      <c r="E47" s="136">
        <f>'実質公債費比率（分子）の構造'!L$47</f>
        <v>3</v>
      </c>
      <c r="F47" s="136"/>
      <c r="G47" s="136"/>
      <c r="H47" s="136">
        <f>'実質公債費比率（分子）の構造'!M$47</f>
        <v>3</v>
      </c>
      <c r="I47" s="136"/>
      <c r="J47" s="136"/>
      <c r="K47" s="136">
        <f>'実質公債費比率（分子）の構造'!N$47</f>
        <v>3</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2127</v>
      </c>
      <c r="C49" s="136"/>
      <c r="D49" s="136"/>
      <c r="E49" s="136">
        <f>'実質公債費比率（分子）の構造'!L$45</f>
        <v>1953</v>
      </c>
      <c r="F49" s="136"/>
      <c r="G49" s="136"/>
      <c r="H49" s="136">
        <f>'実質公債費比率（分子）の構造'!M$45</f>
        <v>1954</v>
      </c>
      <c r="I49" s="136"/>
      <c r="J49" s="136"/>
      <c r="K49" s="136">
        <f>'実質公債費比率（分子）の構造'!N$45</f>
        <v>1798</v>
      </c>
      <c r="L49" s="136"/>
      <c r="M49" s="136"/>
      <c r="N49" s="136">
        <f>'実質公債費比率（分子）の構造'!O$45</f>
        <v>1785</v>
      </c>
      <c r="O49" s="136"/>
      <c r="P49" s="136"/>
    </row>
    <row r="50" spans="1:16">
      <c r="A50" s="136" t="s">
        <v>58</v>
      </c>
      <c r="B50" s="136" t="e">
        <f>NA()</f>
        <v>#N/A</v>
      </c>
      <c r="C50" s="136">
        <f>IF(ISNUMBER('実質公債費比率（分子）の構造'!K$53),'実質公債費比率（分子）の構造'!K$53,NA())</f>
        <v>1682</v>
      </c>
      <c r="D50" s="136" t="e">
        <f>NA()</f>
        <v>#N/A</v>
      </c>
      <c r="E50" s="136" t="e">
        <f>NA()</f>
        <v>#N/A</v>
      </c>
      <c r="F50" s="136">
        <f>IF(ISNUMBER('実質公債費比率（分子）の構造'!L$53),'実質公債費比率（分子）の構造'!L$53,NA())</f>
        <v>1307</v>
      </c>
      <c r="G50" s="136" t="e">
        <f>NA()</f>
        <v>#N/A</v>
      </c>
      <c r="H50" s="136" t="e">
        <f>NA()</f>
        <v>#N/A</v>
      </c>
      <c r="I50" s="136">
        <f>IF(ISNUMBER('実質公債費比率（分子）の構造'!M$53),'実質公債費比率（分子）の構造'!M$53,NA())</f>
        <v>1167</v>
      </c>
      <c r="J50" s="136" t="e">
        <f>NA()</f>
        <v>#N/A</v>
      </c>
      <c r="K50" s="136" t="e">
        <f>NA()</f>
        <v>#N/A</v>
      </c>
      <c r="L50" s="136">
        <f>IF(ISNUMBER('実質公債費比率（分子）の構造'!N$53),'実質公債費比率（分子）の構造'!N$53,NA())</f>
        <v>763</v>
      </c>
      <c r="M50" s="136" t="e">
        <f>NA()</f>
        <v>#N/A</v>
      </c>
      <c r="N50" s="136" t="e">
        <f>NA()</f>
        <v>#N/A</v>
      </c>
      <c r="O50" s="136">
        <f>IF(ISNUMBER('実質公債費比率（分子）の構造'!O$53),'実質公債費比率（分子）の構造'!O$53,NA())</f>
        <v>676</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23814</v>
      </c>
      <c r="E56" s="135"/>
      <c r="F56" s="135"/>
      <c r="G56" s="135">
        <f>'将来負担比率（分子）の構造'!J$51</f>
        <v>23978</v>
      </c>
      <c r="H56" s="135"/>
      <c r="I56" s="135"/>
      <c r="J56" s="135">
        <f>'将来負担比率（分子）の構造'!K$51</f>
        <v>24071</v>
      </c>
      <c r="K56" s="135"/>
      <c r="L56" s="135"/>
      <c r="M56" s="135">
        <f>'将来負担比率（分子）の構造'!L$51</f>
        <v>25110</v>
      </c>
      <c r="N56" s="135"/>
      <c r="O56" s="135"/>
      <c r="P56" s="135">
        <f>'将来負担比率（分子）の構造'!M$51</f>
        <v>27164</v>
      </c>
    </row>
    <row r="57" spans="1:16">
      <c r="A57" s="135" t="s">
        <v>34</v>
      </c>
      <c r="B57" s="135"/>
      <c r="C57" s="135"/>
      <c r="D57" s="135">
        <f>'将来負担比率（分子）の構造'!I$50</f>
        <v>3101</v>
      </c>
      <c r="E57" s="135"/>
      <c r="F57" s="135"/>
      <c r="G57" s="135">
        <f>'将来負担比率（分子）の構造'!J$50</f>
        <v>2834</v>
      </c>
      <c r="H57" s="135"/>
      <c r="I57" s="135"/>
      <c r="J57" s="135">
        <f>'将来負担比率（分子）の構造'!K$50</f>
        <v>2428</v>
      </c>
      <c r="K57" s="135"/>
      <c r="L57" s="135"/>
      <c r="M57" s="135">
        <f>'将来負担比率（分子）の構造'!L$50</f>
        <v>2228</v>
      </c>
      <c r="N57" s="135"/>
      <c r="O57" s="135"/>
      <c r="P57" s="135">
        <f>'将来負担比率（分子）の構造'!M$50</f>
        <v>2061</v>
      </c>
    </row>
    <row r="58" spans="1:16">
      <c r="A58" s="135" t="s">
        <v>33</v>
      </c>
      <c r="B58" s="135"/>
      <c r="C58" s="135"/>
      <c r="D58" s="135">
        <f>'将来負担比率（分子）の構造'!I$49</f>
        <v>5937</v>
      </c>
      <c r="E58" s="135"/>
      <c r="F58" s="135"/>
      <c r="G58" s="135">
        <f>'将来負担比率（分子）の構造'!J$49</f>
        <v>6966</v>
      </c>
      <c r="H58" s="135"/>
      <c r="I58" s="135"/>
      <c r="J58" s="135">
        <f>'将来負担比率（分子）の構造'!K$49</f>
        <v>7986</v>
      </c>
      <c r="K58" s="135"/>
      <c r="L58" s="135"/>
      <c r="M58" s="135">
        <f>'将来負担比率（分子）の構造'!L$49</f>
        <v>8713</v>
      </c>
      <c r="N58" s="135"/>
      <c r="O58" s="135"/>
      <c r="P58" s="135">
        <f>'将来負担比率（分子）の構造'!M$49</f>
        <v>9545</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2018</v>
      </c>
      <c r="C62" s="135"/>
      <c r="D62" s="135"/>
      <c r="E62" s="135">
        <f>'将来負担比率（分子）の構造'!J$45</f>
        <v>1409</v>
      </c>
      <c r="F62" s="135"/>
      <c r="G62" s="135"/>
      <c r="H62" s="135">
        <f>'将来負担比率（分子）の構造'!K$45</f>
        <v>1380</v>
      </c>
      <c r="I62" s="135"/>
      <c r="J62" s="135"/>
      <c r="K62" s="135">
        <f>'将来負担比率（分子）の構造'!L$45</f>
        <v>1177</v>
      </c>
      <c r="L62" s="135"/>
      <c r="M62" s="135"/>
      <c r="N62" s="135">
        <f>'将来負担比率（分子）の構造'!M$45</f>
        <v>926</v>
      </c>
      <c r="O62" s="135"/>
      <c r="P62" s="135"/>
    </row>
    <row r="63" spans="1:16">
      <c r="A63" s="135" t="s">
        <v>27</v>
      </c>
      <c r="B63" s="135">
        <f>'将来負担比率（分子）の構造'!I$44</f>
        <v>612</v>
      </c>
      <c r="C63" s="135"/>
      <c r="D63" s="135"/>
      <c r="E63" s="135">
        <f>'将来負担比率（分子）の構造'!J$44</f>
        <v>331</v>
      </c>
      <c r="F63" s="135"/>
      <c r="G63" s="135"/>
      <c r="H63" s="135">
        <f>'将来負担比率（分子）の構造'!K$44</f>
        <v>312</v>
      </c>
      <c r="I63" s="135"/>
      <c r="J63" s="135"/>
      <c r="K63" s="135">
        <f>'将来負担比率（分子）の構造'!L$44</f>
        <v>857</v>
      </c>
      <c r="L63" s="135"/>
      <c r="M63" s="135"/>
      <c r="N63" s="135">
        <f>'将来負担比率（分子）の構造'!M$44</f>
        <v>1287</v>
      </c>
      <c r="O63" s="135"/>
      <c r="P63" s="135"/>
    </row>
    <row r="64" spans="1:16">
      <c r="A64" s="135" t="s">
        <v>26</v>
      </c>
      <c r="B64" s="135">
        <f>'将来負担比率（分子）の構造'!I$43</f>
        <v>19167</v>
      </c>
      <c r="C64" s="135"/>
      <c r="D64" s="135"/>
      <c r="E64" s="135">
        <f>'将来負担比率（分子）の構造'!J$43</f>
        <v>17095</v>
      </c>
      <c r="F64" s="135"/>
      <c r="G64" s="135"/>
      <c r="H64" s="135">
        <f>'将来負担比率（分子）の構造'!K$43</f>
        <v>15707</v>
      </c>
      <c r="I64" s="135"/>
      <c r="J64" s="135"/>
      <c r="K64" s="135">
        <f>'将来負担比率（分子）の構造'!L$43</f>
        <v>14220</v>
      </c>
      <c r="L64" s="135"/>
      <c r="M64" s="135"/>
      <c r="N64" s="135">
        <f>'将来負担比率（分子）の構造'!M$43</f>
        <v>13203</v>
      </c>
      <c r="O64" s="135"/>
      <c r="P64" s="135"/>
    </row>
    <row r="65" spans="1:16">
      <c r="A65" s="135" t="s">
        <v>25</v>
      </c>
      <c r="B65" s="135">
        <f>'将来負担比率（分子）の構造'!I$42</f>
        <v>104</v>
      </c>
      <c r="C65" s="135"/>
      <c r="D65" s="135"/>
      <c r="E65" s="135">
        <f>'将来負担比率（分子）の構造'!J$42</f>
        <v>78</v>
      </c>
      <c r="F65" s="135"/>
      <c r="G65" s="135"/>
      <c r="H65" s="135">
        <f>'将来負担比率（分子）の構造'!K$42</f>
        <v>52</v>
      </c>
      <c r="I65" s="135"/>
      <c r="J65" s="135"/>
      <c r="K65" s="135">
        <f>'将来負担比率（分子）の構造'!L$42</f>
        <v>27</v>
      </c>
      <c r="L65" s="135"/>
      <c r="M65" s="135"/>
      <c r="N65" s="135">
        <f>'将来負担比率（分子）の構造'!M$42</f>
        <v>5</v>
      </c>
      <c r="O65" s="135"/>
      <c r="P65" s="135"/>
    </row>
    <row r="66" spans="1:16">
      <c r="A66" s="135" t="s">
        <v>24</v>
      </c>
      <c r="B66" s="135">
        <f>'将来負担比率（分子）の構造'!I$41</f>
        <v>16978</v>
      </c>
      <c r="C66" s="135"/>
      <c r="D66" s="135"/>
      <c r="E66" s="135">
        <f>'将来負担比率（分子）の構造'!J$41</f>
        <v>16886</v>
      </c>
      <c r="F66" s="135"/>
      <c r="G66" s="135"/>
      <c r="H66" s="135">
        <f>'将来負担比率（分子）の構造'!K$41</f>
        <v>16651</v>
      </c>
      <c r="I66" s="135"/>
      <c r="J66" s="135"/>
      <c r="K66" s="135">
        <f>'将来負担比率（分子）の構造'!L$41</f>
        <v>16972</v>
      </c>
      <c r="L66" s="135"/>
      <c r="M66" s="135"/>
      <c r="N66" s="135">
        <f>'将来負担比率（分子）の構造'!M$41</f>
        <v>18909</v>
      </c>
      <c r="O66" s="135"/>
      <c r="P66" s="135"/>
    </row>
    <row r="67" spans="1:16">
      <c r="A67" s="135" t="s">
        <v>62</v>
      </c>
      <c r="B67" s="135" t="e">
        <f>NA()</f>
        <v>#N/A</v>
      </c>
      <c r="C67" s="135">
        <f>IF(ISNUMBER('将来負担比率（分子）の構造'!I$52), IF('将来負担比率（分子）の構造'!I$52 &lt; 0, 0, '将来負担比率（分子）の構造'!I$52), NA())</f>
        <v>6026</v>
      </c>
      <c r="D67" s="135" t="e">
        <f>NA()</f>
        <v>#N/A</v>
      </c>
      <c r="E67" s="135" t="e">
        <f>NA()</f>
        <v>#N/A</v>
      </c>
      <c r="F67" s="135">
        <f>IF(ISNUMBER('将来負担比率（分子）の構造'!J$52), IF('将来負担比率（分子）の構造'!J$52 &lt; 0, 0, '将来負担比率（分子）の構造'!J$52), NA())</f>
        <v>2021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2015-04-17T05:10:12Z</cp:lastPrinted>
  <dcterms:created xsi:type="dcterms:W3CDTF">2015-02-17T07:15:55Z</dcterms:created>
  <dcterms:modified xsi:type="dcterms:W3CDTF">2015-04-25T04:07:21Z</dcterms:modified>
  <cp:category/>
</cp:coreProperties>
</file>