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C36" i="9"/>
  <c r="CO35" i="9"/>
  <c r="CO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alcChain>
</file>

<file path=xl/sharedStrings.xml><?xml version="1.0" encoding="utf-8"?>
<sst xmlns="http://schemas.openxmlformats.org/spreadsheetml/2006/main" count="962" uniqueCount="550">
  <si>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</si>
  <si>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</si>
  <si>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</si>
  <si>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</si>
  <si>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</si>
  <si>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</si>
  <si>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</si>
  <si>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</si>
  <si>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</si>
  <si>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</si>
  <si>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</si>
  <si>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</si>
  <si>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</si>
  <si>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</si>
  <si>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</si>
  <si>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</si>
  <si>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</si>
  <si>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</si>
  <si>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</si>
  <si>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</si>
  <si>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</si>
  <si>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</si>
  <si>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</si>
  <si>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</si>
  <si>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</si>
  <si>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</si>
  <si>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</si>
  <si>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</si>
  <si>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</si>
  <si>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</si>
  <si>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</si>
  <si>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</si>
  <si>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</si>
  <si>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</si>
  <si>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</si>
  <si>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</si>
  <si>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</si>
  <si>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</si>
  <si>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</si>
  <si>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</si>
  <si>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</si>
  <si>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</si>
  <si>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</si>
  <si>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</si>
  <si>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</si>
  <si>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</si>
  <si>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</si>
  <si>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</si>
  <si>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</si>
  <si>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</si>
  <si>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</si>
  <si>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</si>
  <si>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</si>
  <si>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</si>
  <si>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</si>
  <si>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</si>
  <si>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</si>
  <si>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</si>
  <si>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</si>
  <si>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</si>
  <si>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</si>
  <si>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</si>
  <si>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</si>
  <si>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</si>
  <si>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</si>
  <si>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</si>
  <si>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</si>
  <si>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</si>
  <si>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</si>
  <si>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</si>
  <si>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</si>
  <si>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</si>
  <si>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</si>
  <si>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</si>
  <si>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</si>
  <si>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</si>
  <si>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</si>
  <si>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</si>
  <si>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</si>
  <si>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</si>
  <si>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</si>
  <si>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</si>
  <si>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</si>
  <si>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</si>
  <si>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</si>
  <si>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</si>
  <si>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</si>
  <si>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</si>
  <si>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</si>
  <si>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</si>
  <si>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</si>
  <si>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</si>
  <si>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</si>
  <si>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</si>
  <si>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</si>
  <si>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</si>
  <si>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</si>
  <si>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</si>
  <si>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</si>
  <si>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</si>
  <si>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</si>
  <si>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</si>
  <si>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</si>
  <si>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</si>
  <si>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</si>
  <si>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</si>
  <si>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</si>
  <si>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</si>
  <si>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</si>
  <si>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</si>
  <si>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</si>
  <si>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</si>
  <si>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</si>
  <si>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</si>
  <si>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</si>
  <si>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</si>
  <si>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</si>
  <si>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</si>
  <si>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</si>
  <si>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</si>
  <si>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</si>
  <si>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</si>
  <si>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</si>
  <si>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</si>
  <si>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</si>
  <si>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</si>
  <si>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</si>
  <si>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</si>
  <si>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</si>
  <si>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</si>
  <si>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</si>
  <si>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</si>
  <si>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</si>
  <si>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</si>
  <si>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</si>
  <si>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</si>
  <si>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</si>
  <si>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</si>
  <si>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</si>
  <si>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</si>
  <si>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</si>
  <si>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</si>
  <si>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</si>
  <si>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</si>
  <si>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</si>
  <si>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</si>
  <si>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</si>
  <si>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</si>
  <si>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</si>
  <si>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</si>
  <si>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</si>
  <si>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</si>
  <si>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</si>
  <si>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</si>
  <si>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</si>
  <si>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</si>
  <si>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</si>
  <si>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</si>
  <si>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</si>
  <si>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</si>
  <si>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</si>
  <si>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</si>
  <si>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</si>
  <si>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</si>
  <si>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</si>
  <si>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</si>
  <si>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</si>
  <si>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</si>
  <si>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</si>
  <si>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</si>
  <si>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</si>
  <si>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</si>
  <si>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</si>
  <si>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</si>
  <si>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</si>
  <si>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</si>
  <si>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</si>
  <si>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</si>
  <si>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</si>
  <si>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</si>
  <si>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</si>
  <si>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</si>
  <si>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</si>
  <si>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</si>
  <si>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</si>
  <si>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</si>
  <si>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</si>
  <si>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</si>
  <si>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</si>
  <si>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</si>
  <si>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</si>
  <si>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</si>
  <si>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</si>
  <si>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</si>
  <si>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</si>
  <si>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</si>
  <si>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兵庫県宍粟市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</si>
  <si>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</si>
  <si>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</si>
  <si>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</si>
  <si>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</si>
  <si>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</si>
  <si>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</si>
  <si>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</si>
  <si>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</si>
  <si>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</si>
  <si>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</si>
  <si>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</si>
  <si>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</si>
  <si>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</si>
  <si>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</si>
  <si>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</si>
  <si>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</si>
  <si>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</si>
  <si>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</si>
  <si>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</si>
  <si>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</si>
  <si>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</si>
  <si>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</si>
  <si>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</si>
  <si>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</si>
  <si>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</si>
  <si>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</si>
  <si>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</si>
  <si>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</si>
  <si>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</si>
  <si>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</si>
  <si>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</si>
  <si>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</si>
  <si>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</si>
  <si>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</si>
  <si>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</si>
  <si>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</si>
  <si>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</si>
  <si>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</si>
  <si>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</si>
  <si>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</si>
  <si>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</si>
  <si>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</si>
  <si>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</si>
  <si>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</si>
  <si>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</si>
  <si>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</si>
  <si>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</si>
  <si>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</si>
  <si>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</si>
  <si>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</si>
  <si>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</si>
  <si>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</si>
  <si>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</si>
  <si>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</si>
  <si>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</si>
  <si>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</si>
  <si>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</si>
  <si>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</si>
  <si>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</si>
  <si>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</si>
  <si>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</si>
  <si>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</si>
  <si>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</si>
  <si>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</si>
  <si>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</si>
  <si>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</si>
  <si>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</si>
  <si>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</si>
  <si>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</si>
  <si>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</si>
  <si>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</si>
  <si>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</si>
  <si>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</si>
  <si>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</si>
  <si>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</si>
  <si>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</si>
  <si>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</si>
  <si>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</si>
  <si>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</si>
  <si>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</si>
  <si>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</si>
  <si>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</si>
  <si>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</si>
  <si>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</si>
  <si>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</si>
  <si>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</si>
  <si>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</si>
  <si>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</si>
  <si>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</si>
  <si>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</si>
  <si>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</si>
  <si>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</si>
  <si>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</si>
  <si>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</si>
  <si>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</si>
  <si>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</si>
  <si>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</si>
  <si>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</si>
  <si>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</si>
  <si>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</si>
  <si>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</si>
  <si>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</si>
  <si>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</si>
  <si>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</si>
  <si>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</si>
  <si>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</si>
  <si>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</si>
  <si>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</si>
  <si>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</si>
  <si>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</si>
  <si>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</si>
  <si>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</si>
  <si>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</si>
  <si>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</si>
  <si>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</si>
  <si>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</si>
  <si>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</si>
  <si>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</si>
  <si>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</si>
  <si>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</si>
  <si>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</si>
  <si>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</si>
  <si>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</si>
  <si>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</si>
  <si>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</si>
  <si>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</si>
  <si>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</si>
  <si>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</si>
  <si>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</si>
  <si>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</si>
  <si>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</si>
  <si>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</si>
  <si>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</si>
  <si>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</si>
  <si>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</si>
  <si>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</si>
  <si>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</si>
  <si>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</si>
  <si>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</si>
  <si>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</si>
  <si>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</si>
  <si>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</si>
  <si>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</si>
  <si>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</si>
  <si>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</si>
  <si>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</si>
  <si>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</si>
  <si>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</si>
  <si>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</si>
  <si>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兵庫県宍粟市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</si>
  <si>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</si>
  <si>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</si>
  <si>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</si>
  <si>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</si>
  <si>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</si>
  <si>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</si>
  <si>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</si>
  <si>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</si>
  <si>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</si>
  <si>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</si>
  <si>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</si>
  <si>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</si>
  <si>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</si>
  <si>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</si>
  <si>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</si>
  <si>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</si>
  <si>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</si>
  <si>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</si>
  <si>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</si>
  <si>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</si>
  <si>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鷹巣診療所特別会計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</si>
  <si>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</si>
  <si>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</si>
  <si>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</si>
  <si>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</si>
  <si>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</si>
  <si>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</si>
  <si>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</si>
  <si>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</si>
  <si>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</si>
  <si>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</si>
  <si>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</si>
  <si>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</si>
  <si>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</si>
  <si>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</si>
  <si>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</si>
  <si>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</si>
  <si>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</si>
  <si>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水道事業特別会計</t>
    <phoneticPr fontId="5"/>
  </si>
  <si>
    <t>法適用企業</t>
    <phoneticPr fontId="5"/>
  </si>
  <si>
    <t>病院事業特別会計</t>
    <phoneticPr fontId="5"/>
  </si>
  <si>
    <t>農業共済事業特別会計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</si>
  <si>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</si>
  <si>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</si>
  <si>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</si>
  <si>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</si>
  <si>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</si>
  <si>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</si>
  <si>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</si>
  <si>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</si>
  <si>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</si>
  <si>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</si>
  <si>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</si>
  <si>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</si>
  <si>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</si>
  <si>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</si>
  <si>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</si>
  <si>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</si>
  <si>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</si>
  <si>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</si>
  <si>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</si>
  <si>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</si>
  <si>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</si>
  <si>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</si>
  <si>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</si>
  <si>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</si>
  <si>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</si>
  <si>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</si>
  <si>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</si>
  <si>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</si>
  <si>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</si>
  <si>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</si>
  <si>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</si>
  <si>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</si>
  <si>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</si>
  <si>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</si>
  <si>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</si>
  <si>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</si>
  <si>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</si>
  <si>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</si>
  <si>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</si>
  <si>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</si>
  <si>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</si>
  <si>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</si>
  <si>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</si>
  <si>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</si>
  <si>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</si>
  <si>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</si>
  <si>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</si>
  <si>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</si>
  <si>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</si>
  <si>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</si>
  <si>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</si>
  <si>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</si>
  <si>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</si>
  <si>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</si>
  <si>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</si>
  <si>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</si>
  <si>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</si>
  <si>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</si>
  <si>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</si>
  <si>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</si>
  <si>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</si>
  <si>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</si>
  <si>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病院事業特別会計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</si>
  <si>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</si>
  <si>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</si>
  <si>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</si>
  <si>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</si>
  <si>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</si>
  <si>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</si>
  <si>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</si>
  <si>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</si>
  <si>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</si>
  <si>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</si>
  <si>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</si>
  <si>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</si>
  <si>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</si>
  <si>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</si>
  <si>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</si>
  <si>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</si>
  <si>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</si>
  <si>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</si>
  <si>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</si>
  <si>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</si>
  <si>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</si>
  <si>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</si>
  <si>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</si>
  <si>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</si>
  <si>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</si>
  <si>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</si>
  <si>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</si>
  <si>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</si>
  <si>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</si>
  <si>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</si>
  <si>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</si>
  <si>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</si>
  <si>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</si>
  <si>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</si>
  <si>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</si>
  <si>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</si>
  <si>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</si>
  <si>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</si>
  <si>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</si>
  <si>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</si>
  <si>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</si>
  <si>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</si>
  <si>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</si>
  <si>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</si>
  <si>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</si>
  <si>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</si>
  <si>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</si>
  <si>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</si>
  <si>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</si>
  <si>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</si>
  <si>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</si>
  <si>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</si>
  <si>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</si>
  <si>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</si>
  <si>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</si>
  <si>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</si>
  <si>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</si>
  <si>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</si>
  <si>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</si>
  <si>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</si>
  <si>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</si>
  <si>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</si>
  <si>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</si>
  <si>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</si>
  <si>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</si>
  <si>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</si>
  <si>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</si>
  <si>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</si>
  <si>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</si>
  <si>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</si>
  <si>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</si>
  <si>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</si>
  <si>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</si>
  <si>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</si>
  <si>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</si>
  <si>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</si>
  <si>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</si>
  <si>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</si>
  <si>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</si>
  <si>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水道事業特別会計</t>
  </si>
  <si>
    <t>一般会計</t>
  </si>
  <si>
    <t>病院事業特別会計</t>
  </si>
  <si>
    <t>農業共済事業特別会計</t>
  </si>
  <si>
    <t>簡易水道事業特別会計</t>
  </si>
  <si>
    <t>国民健康保険事業特別会計</t>
  </si>
  <si>
    <t>介護保険事業特別会計</t>
  </si>
  <si>
    <t>下水道事業特別会計</t>
  </si>
  <si>
    <t>その他会計（赤字）</t>
  </si>
  <si>
    <t>その他会計（黒字）</t>
  </si>
  <si>
    <t>にしはりま環境事務組合</t>
    <rPh sb="5" eb="7">
      <t>カンキョウ</t>
    </rPh>
    <rPh sb="7" eb="9">
      <t>ジム</t>
    </rPh>
    <rPh sb="9" eb="11">
      <t>クミアイ</t>
    </rPh>
    <phoneticPr fontId="2"/>
  </si>
  <si>
    <t>兵庫県佐用郡佐用町・宍粟市三土中学校事務組合</t>
    <rPh sb="0" eb="3">
      <t>ヒョウゴケン</t>
    </rPh>
    <rPh sb="3" eb="6">
      <t>サヨウグン</t>
    </rPh>
    <rPh sb="6" eb="8">
      <t>サヨウ</t>
    </rPh>
    <rPh sb="8" eb="9">
      <t>チョウ</t>
    </rPh>
    <rPh sb="10" eb="13">
      <t>シソウシ</t>
    </rPh>
    <rPh sb="13" eb="14">
      <t>ミ</t>
    </rPh>
    <rPh sb="14" eb="15">
      <t>ツチ</t>
    </rPh>
    <rPh sb="15" eb="18">
      <t>チュウガッコウ</t>
    </rPh>
    <rPh sb="18" eb="20">
      <t>ジム</t>
    </rPh>
    <rPh sb="20" eb="22">
      <t>クミアイ</t>
    </rPh>
    <phoneticPr fontId="2"/>
  </si>
  <si>
    <t>兵庫県市町村職員退職手当組合</t>
    <phoneticPr fontId="2"/>
  </si>
  <si>
    <t>兵庫県町議会議員公務災害補償組合</t>
    <phoneticPr fontId="2"/>
  </si>
  <si>
    <t>兵庫県市町交通災害共済組合</t>
    <phoneticPr fontId="2"/>
  </si>
  <si>
    <t>兵庫県後期高齢者医療広域連合（一般会計）</t>
    <phoneticPr fontId="2"/>
  </si>
  <si>
    <t>兵庫県後期高齢者医療広域連合（特別会計）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</si>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</sst>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109150</c:v>
                </c:pt>
                <c:pt idx="1">
                  <c:v>90628</c:v>
                </c:pt>
                <c:pt idx="2">
                  <c:v>70691</c:v>
                </c:pt>
                <c:pt idx="3">
                  <c:v>48095</c:v>
                </c:pt>
                <c:pt idx="4">
                  <c:v>89569</c:v>
                </c:pt>
              </c:numCache>
            </c:numRef>
          </c:val>
          <c:smooth val="0"/>
        </c:ser>
        <c:dLbls>
          <c:showLegendKey val="0"/>
          <c:showVal val="0"/>
          <c:showCatName val="0"/>
          <c:showSerName val="0"/>
          <c:showPercent val="0"/>
          <c:showBubbleSize val="0"/>
        </c:dLbls>
        <c:marker val="1"/>
        <c:smooth val="0"/>
        <c:axId val="111610112"/>
        <c:axId val="111624576"/>
      </c:lineChart>
      <c:catAx>
        <c:axId val="111610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24576"/>
        <c:crosses val="autoZero"/>
        <c:auto val="1"/>
        <c:lblAlgn val="ctr"/>
        <c:lblOffset val="100"/>
        <c:tickLblSkip val="1"/>
        <c:tickMarkSkip val="1"/>
        <c:noMultiLvlLbl val="0"/>
      </c:catAx>
      <c:valAx>
        <c:axId val="111624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1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3.63</c:v>
                </c:pt>
                <c:pt idx="1">
                  <c:v>5.28</c:v>
                </c:pt>
                <c:pt idx="2">
                  <c:v>5.23</c:v>
                </c:pt>
                <c:pt idx="3">
                  <c:v>4.58</c:v>
                </c:pt>
                <c:pt idx="4">
                  <c:v>5.93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10.85</c:v>
                </c:pt>
                <c:pt idx="1">
                  <c:v>12.19</c:v>
                </c:pt>
                <c:pt idx="2">
                  <c:v>13.42</c:v>
                </c:pt>
                <c:pt idx="3">
                  <c:v>16.010000000000002</c:v>
                </c:pt>
                <c:pt idx="4">
                  <c:v>19.670000000000002</c:v>
                </c:pt>
              </c:numCache>
            </c:numRef>
          </c:val>
        </c:ser>
        <c:dLbls>
          <c:showLegendKey val="0"/>
          <c:showVal val="0"/>
          <c:showCatName val="0"/>
          <c:showSerName val="0"/>
          <c:showPercent val="0"/>
          <c:showBubbleSize val="0"/>
        </c:dLbls>
        <c:gapWidth val="250"/>
        <c:overlap val="100"/>
        <c:axId val="112162688"/>
        <c:axId val="11217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1.07</c:v>
                </c:pt>
                <c:pt idx="1">
                  <c:v>6.59</c:v>
                </c:pt>
                <c:pt idx="2">
                  <c:v>4.07</c:v>
                </c:pt>
                <c:pt idx="3">
                  <c:v>4.67</c:v>
                </c:pt>
                <c:pt idx="4">
                  <c:v>8.76</c:v>
                </c:pt>
              </c:numCache>
            </c:numRef>
          </c:val>
          <c:smooth val="0"/>
        </c:ser>
        <c:dLbls>
          <c:showLegendKey val="0"/>
          <c:showVal val="0"/>
          <c:showCatName val="0"/>
          <c:showSerName val="0"/>
          <c:showPercent val="0"/>
          <c:showBubbleSize val="0"/>
        </c:dLbls>
        <c:marker val="1"/>
        <c:smooth val="0"/>
        <c:axId val="112162688"/>
        <c:axId val="112173056"/>
      </c:lineChart>
      <c:catAx>
        <c:axId val="1121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73056"/>
        <c:crosses val="autoZero"/>
        <c:auto val="1"/>
        <c:lblAlgn val="ctr"/>
        <c:lblOffset val="100"/>
        <c:tickLblSkip val="1"/>
        <c:tickMarkSkip val="1"/>
        <c:noMultiLvlLbl val="0"/>
      </c:catAx>
      <c:valAx>
        <c:axId val="11217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7.0000000000000007E-2</c:v>
                </c:pt>
                <c:pt idx="4">
                  <c:v>#N/A</c:v>
                </c:pt>
                <c:pt idx="5">
                  <c:v>0.08</c:v>
                </c:pt>
                <c:pt idx="6">
                  <c:v>#N/A</c:v>
                </c:pt>
                <c:pt idx="7">
                  <c:v>0.17</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0.13</c:v>
                </c:pt>
                <c:pt idx="2">
                  <c:v>#N/A</c:v>
                </c:pt>
                <c:pt idx="3">
                  <c:v>0.04</c:v>
                </c:pt>
                <c:pt idx="4">
                  <c:v>#N/A</c:v>
                </c:pt>
                <c:pt idx="5">
                  <c:v>0.01</c:v>
                </c:pt>
                <c:pt idx="6">
                  <c:v>#N/A</c:v>
                </c:pt>
                <c:pt idx="7">
                  <c:v>0.04</c:v>
                </c:pt>
                <c:pt idx="8">
                  <c:v>#N/A</c:v>
                </c:pt>
                <c:pt idx="9">
                  <c:v>0.11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1.29</c:v>
                </c:pt>
                <c:pt idx="2">
                  <c:v>#N/A</c:v>
                </c:pt>
                <c:pt idx="3">
                  <c:v>0.97</c:v>
                </c:pt>
                <c:pt idx="4">
                  <c:v>#N/A</c:v>
                </c:pt>
                <c:pt idx="5">
                  <c:v>1.02</c:v>
                </c:pt>
                <c:pt idx="6">
                  <c:v>#N/A</c:v>
                </c:pt>
                <c:pt idx="7">
                  <c:v>0.49</c:v>
                </c:pt>
                <c:pt idx="8">
                  <c:v>#N/A</c:v>
                </c:pt>
                <c:pt idx="9">
                  <c:v>0.12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0.05</c:v>
                </c:pt>
                <c:pt idx="6">
                  <c:v>#N/A</c:v>
                </c:pt>
                <c:pt idx="7">
                  <c:v>0.01</c:v>
                </c:pt>
                <c:pt idx="8">
                  <c:v>#N/A</c:v>
                </c:pt>
                <c:pt idx="9">
                  <c:v>0.23</c:v>
                </c:pt>
              </c:numCache>
            </c:numRef>
          </c:val>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0.42</c:v>
                </c:pt>
                <c:pt idx="4">
                  <c:v>#N/A</c:v>
                </c:pt>
                <c:pt idx="5">
                  <c:v>0.43</c:v>
                </c:pt>
                <c:pt idx="6">
                  <c:v>#N/A</c:v>
                </c:pt>
                <c:pt idx="7">
                  <c:v>0.42</c:v>
                </c:pt>
                <c:pt idx="8">
                  <c:v>#N/A</c:v>
                </c:pt>
                <c:pt idx="9">
                  <c:v>0.42</c:v>
                </c:pt>
              </c:numCache>
            </c:numRef>
          </c:val>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5.44</c:v>
                </c:pt>
                <c:pt idx="2">
                  <c:v>#N/A</c:v>
                </c:pt>
                <c:pt idx="3">
                  <c:v>5.43</c:v>
                </c:pt>
                <c:pt idx="4">
                  <c:v>#N/A</c:v>
                </c:pt>
                <c:pt idx="5">
                  <c:v>4.82</c:v>
                </c:pt>
                <c:pt idx="6">
                  <c:v>#N/A</c:v>
                </c:pt>
                <c:pt idx="7">
                  <c:v>3.16</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3.63</c:v>
                </c:pt>
                <c:pt idx="2">
                  <c:v>#N/A</c:v>
                </c:pt>
                <c:pt idx="3">
                  <c:v>5.28</c:v>
                </c:pt>
                <c:pt idx="4">
                  <c:v>#N/A</c:v>
                </c:pt>
                <c:pt idx="5">
                  <c:v>5.23</c:v>
                </c:pt>
                <c:pt idx="6">
                  <c:v>#N/A</c:v>
                </c:pt>
                <c:pt idx="7">
                  <c:v>4.58</c:v>
                </c:pt>
                <c:pt idx="8">
                  <c:v>#N/A</c:v>
                </c:pt>
                <c:pt idx="9">
                  <c:v>5.93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8.1300000000000008</c:v>
                </c:pt>
                <c:pt idx="2">
                  <c:v>#N/A</c:v>
                </c:pt>
                <c:pt idx="3">
                  <c:v>7.79</c:v>
                </c:pt>
                <c:pt idx="4">
                  <c:v>#N/A</c:v>
                </c:pt>
                <c:pt idx="5">
                  <c:v>7.09</c:v>
                </c:pt>
                <c:pt idx="6">
                  <c:v>#N/A</c:v>
                </c:pt>
                <c:pt idx="7">
                  <c:v>7</c:v>
                </c:pt>
                <c:pt idx="8">
                  <c:v>#N/A</c:v>
                </c:pt>
                <c:pt idx="9">
                  <c:v>7.08</c:v>
                </c:pt>
              </c:numCache>
            </c:numRef>
          </c:val>
        </c:ser>
        <c:dLbls>
          <c:showLegendKey val="0"/>
          <c:showVal val="0"/>
          <c:showCatName val="0"/>
          <c:showSerName val="0"/>
          <c:showPercent val="0"/>
          <c:showBubbleSize val="0"/>
        </c:dLbls>
        <c:gapWidth val="150"/>
        <c:overlap val="100"/>
        <c:axId val="112455680"/>
        <c:axId val="112457216"/>
      </c:barChart>
      <c:catAx>
        <c:axId val="1124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57216"/>
        <c:crosses val="autoZero"/>
        <c:auto val="1"/>
        <c:lblAlgn val="ctr"/>
        <c:lblOffset val="100"/>
        <c:tickLblSkip val="1"/>
        <c:tickMarkSkip val="1"/>
        <c:noMultiLvlLbl val="0"/>
      </c:catAx>
      <c:valAx>
        <c:axId val="11245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5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3622</c:v>
                </c:pt>
                <c:pt idx="5">
                  <c:v>3613</c:v>
                </c:pt>
                <c:pt idx="8">
                  <c:v>3553</c:v>
                </c:pt>
                <c:pt idx="11">
                  <c:v>3585</c:v>
                </c:pt>
                <c:pt idx="14">
                  <c:v>3638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3</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322</c:v>
                </c:pt>
                <c:pt idx="3">
                  <c:v>343</c:v>
                </c:pt>
                <c:pt idx="6">
                  <c:v>345</c:v>
                </c:pt>
                <c:pt idx="9">
                  <c:v>372</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1669</c:v>
                </c:pt>
                <c:pt idx="3">
                  <c:v>1790</c:v>
                </c:pt>
                <c:pt idx="6">
                  <c:v>1903</c:v>
                </c:pt>
                <c:pt idx="9">
                  <c:v>1859</c:v>
                </c:pt>
                <c:pt idx="12">
                  <c:v>1957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3974</c:v>
                </c:pt>
                <c:pt idx="3">
                  <c:v>3917</c:v>
                </c:pt>
                <c:pt idx="6">
                  <c:v>3562</c:v>
                </c:pt>
                <c:pt idx="9">
                  <c:v>3173</c:v>
                </c:pt>
                <c:pt idx="12">
                  <c:v>3458</c:v>
                </c:pt>
              </c:numCache>
            </c:numRef>
          </c:val>
        </c:ser>
        <c:dLbls>
          <c:showLegendKey val="0"/>
          <c:showVal val="0"/>
          <c:showCatName val="0"/>
          <c:showSerName val="0"/>
          <c:showPercent val="0"/>
          <c:showBubbleSize val="0"/>
        </c:dLbls>
        <c:gapWidth val="100"/>
        <c:overlap val="100"/>
        <c:axId val="112627072"/>
        <c:axId val="11263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2350</c:v>
                </c:pt>
                <c:pt idx="2">
                  <c:v>#N/A</c:v>
                </c:pt>
                <c:pt idx="3">
                  <c:v>#N/A</c:v>
                </c:pt>
                <c:pt idx="4">
                  <c:v>2445</c:v>
                </c:pt>
                <c:pt idx="5">
                  <c:v>#N/A</c:v>
                </c:pt>
                <c:pt idx="6">
                  <c:v>#N/A</c:v>
                </c:pt>
                <c:pt idx="7">
                  <c:v>2263</c:v>
                </c:pt>
                <c:pt idx="8">
                  <c:v>#N/A</c:v>
                </c:pt>
                <c:pt idx="9">
                  <c:v>#N/A</c:v>
                </c:pt>
                <c:pt idx="10">
                  <c:v>1824</c:v>
                </c:pt>
                <c:pt idx="11">
                  <c:v>#N/A</c:v>
                </c:pt>
                <c:pt idx="12">
                  <c:v>#N/A</c:v>
                </c:pt>
                <c:pt idx="13">
                  <c:v>1837</c:v>
                </c:pt>
                <c:pt idx="14">
                  <c:v>#N/A</c:v>
                </c:pt>
              </c:numCache>
            </c:numRef>
          </c:val>
          <c:smooth val="0"/>
        </c:ser>
        <c:dLbls>
          <c:showLegendKey val="0"/>
          <c:showVal val="0"/>
          <c:showCatName val="0"/>
          <c:showSerName val="0"/>
          <c:showPercent val="0"/>
          <c:showBubbleSize val="0"/>
        </c:dLbls>
        <c:marker val="1"/>
        <c:smooth val="0"/>
        <c:axId val="112627072"/>
        <c:axId val="112637440"/>
      </c:lineChart>
      <c:catAx>
        <c:axId val="1126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37440"/>
        <c:crosses val="autoZero"/>
        <c:auto val="1"/>
        <c:lblAlgn val="ctr"/>
        <c:lblOffset val="100"/>
        <c:tickLblSkip val="1"/>
        <c:tickMarkSkip val="1"/>
        <c:noMultiLvlLbl val="0"/>
      </c:catAx>
      <c:valAx>
        <c:axId val="11263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40392</c:v>
                </c:pt>
                <c:pt idx="5">
                  <c:v>40712</c:v>
                </c:pt>
                <c:pt idx="8">
                  <c:v>41881</c:v>
                </c:pt>
                <c:pt idx="11">
                  <c:v>41895</c:v>
                </c:pt>
                <c:pt idx="14">
                  <c:v>41417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3102</c:v>
                </c:pt>
                <c:pt idx="5">
                  <c:v>3188</c:v>
                </c:pt>
                <c:pt idx="8">
                  <c:v>3011</c:v>
                </c:pt>
                <c:pt idx="11">
                  <c:v>2829</c:v>
                </c:pt>
                <c:pt idx="14">
                  <c:v>2720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4630</c:v>
                </c:pt>
                <c:pt idx="5">
                  <c:v>4906</c:v>
                </c:pt>
                <c:pt idx="8">
                  <c:v>4850</c:v>
                </c:pt>
                <c:pt idx="11">
                  <c:v>5174</c:v>
                </c:pt>
                <c:pt idx="14">
                  <c:v>5694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5368</c:v>
                </c:pt>
                <c:pt idx="3">
                  <c:v>5158</c:v>
                </c:pt>
                <c:pt idx="6">
                  <c:v>4761</c:v>
                </c:pt>
                <c:pt idx="9">
                  <c:v>4420</c:v>
                </c:pt>
                <c:pt idx="12">
                  <c:v>3483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2301</c:v>
                </c:pt>
                <c:pt idx="3">
                  <c:v>2006</c:v>
                </c:pt>
                <c:pt idx="6">
                  <c:v>2317</c:v>
                </c:pt>
                <c:pt idx="9">
                  <c:v>3247</c:v>
                </c:pt>
                <c:pt idx="12">
                  <c:v>2337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29995</c:v>
                </c:pt>
                <c:pt idx="3">
                  <c:v>31034</c:v>
                </c:pt>
                <c:pt idx="6">
                  <c:v>30690</c:v>
                </c:pt>
                <c:pt idx="9">
                  <c:v>29619</c:v>
                </c:pt>
                <c:pt idx="12">
                  <c:v>28418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c:v>
                </c:pt>
                <c:pt idx="3">
                  <c:v>16</c:v>
                </c:pt>
                <c:pt idx="6">
                  <c:v>12</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33833</c:v>
                </c:pt>
                <c:pt idx="3">
                  <c:v>33858</c:v>
                </c:pt>
                <c:pt idx="6">
                  <c:v>33408</c:v>
                </c:pt>
                <c:pt idx="9">
                  <c:v>32772</c:v>
                </c:pt>
                <c:pt idx="12">
                  <c:v>32729</c:v>
                </c:pt>
              </c:numCache>
            </c:numRef>
          </c:val>
        </c:ser>
        <c:dLbls>
          <c:showLegendKey val="0"/>
          <c:showVal val="0"/>
          <c:showCatName val="0"/>
          <c:showSerName val="0"/>
          <c:showPercent val="0"/>
          <c:showBubbleSize val="0"/>
        </c:dLbls>
        <c:gapWidth val="100"/>
        <c:overlap val="100"/>
        <c:axId val="112327680"/>
        <c:axId val="11272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23393</c:v>
                </c:pt>
                <c:pt idx="2">
                  <c:v>#N/A</c:v>
                </c:pt>
                <c:pt idx="3">
                  <c:v>#N/A</c:v>
                </c:pt>
                <c:pt idx="4">
                  <c:v>23266</c:v>
                </c:pt>
                <c:pt idx="5">
                  <c:v>#N/A</c:v>
                </c:pt>
                <c:pt idx="6">
                  <c:v>#N/A</c:v>
                </c:pt>
                <c:pt idx="7">
                  <c:v>21447</c:v>
                </c:pt>
                <c:pt idx="8">
                  <c:v>#N/A</c:v>
                </c:pt>
                <c:pt idx="9">
                  <c:v>#N/A</c:v>
                </c:pt>
                <c:pt idx="10">
                  <c:v>20168</c:v>
                </c:pt>
                <c:pt idx="11">
                  <c:v>#N/A</c:v>
                </c:pt>
                <c:pt idx="12">
                  <c:v>#N/A</c:v>
                </c:pt>
                <c:pt idx="13">
                  <c:v>17139</c:v>
                </c:pt>
                <c:pt idx="14">
                  <c:v>#N/A</c:v>
                </c:pt>
              </c:numCache>
            </c:numRef>
          </c:val>
          <c:smooth val="0"/>
        </c:ser>
        <c:dLbls>
          <c:showLegendKey val="0"/>
          <c:showVal val="0"/>
          <c:showCatName val="0"/>
          <c:showSerName val="0"/>
          <c:showPercent val="0"/>
          <c:showBubbleSize val="0"/>
        </c:dLbls>
        <c:marker val="1"/>
        <c:smooth val="0"/>
        <c:axId val="112327680"/>
        <c:axId val="112723072"/>
      </c:lineChart>
      <c:catAx>
        <c:axId val="1123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23072"/>
        <c:crosses val="autoZero"/>
        <c:auto val="1"/>
        <c:lblAlgn val="ctr"/>
        <c:lblOffset val="100"/>
        <c:tickLblSkip val="1"/>
        <c:tickMarkSkip val="1"/>
        <c:noMultiLvlLbl val="0"/>
      </c:catAx>
      <c:valAx>
        <c:axId val="1127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41,440
41,267
658.60
24,825,623
23,838,510
904,656
15,267,981
32,729,029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144.9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　人口減少や高齢化、市内に中心となる産業が少ないこと</a:t>
          </a:r>
          <a:r>
            <a:rPr lang="ja-JP" altLang="en-US" sz="1400" b="0" i="0" baseline="0">
              <a:solidFill>
                <a:schemeClr val="dk1"/>
              </a:solidFill>
              <a:latin typeface="+mn-lt"/>
              <a:ea typeface="+mn-ea"/>
              <a:cs typeface="+mn-cs"/>
            </a:rPr>
            <a:t>による個人・法人市民税が減少</a:t>
          </a:r>
          <a:r>
            <a:rPr lang="ja-JP" altLang="ja-JP" sz="1400" b="0" i="0" baseline="0">
              <a:solidFill>
                <a:schemeClr val="dk1"/>
              </a:solidFill>
              <a:latin typeface="+mn-lt"/>
              <a:ea typeface="+mn-ea"/>
              <a:cs typeface="+mn-cs"/>
            </a:rPr>
            <a:t>し、財政基盤が弱く類似団体平均より下回っている。今後</a:t>
          </a:r>
          <a:r>
            <a:rPr lang="ja-JP" altLang="en-US" sz="1400" b="0" i="0" baseline="0">
              <a:solidFill>
                <a:schemeClr val="dk1"/>
              </a:solidFill>
              <a:latin typeface="+mn-lt"/>
              <a:ea typeface="+mn-ea"/>
              <a:cs typeface="+mn-cs"/>
            </a:rPr>
            <a:t>においても、人口減少を最小限に留める対策、</a:t>
          </a:r>
          <a:r>
            <a:rPr lang="ja-JP" altLang="ja-JP" sz="1400" b="0" i="0" baseline="0">
              <a:solidFill>
                <a:schemeClr val="dk1"/>
              </a:solidFill>
              <a:latin typeface="+mn-lt"/>
              <a:ea typeface="+mn-ea"/>
              <a:cs typeface="+mn-cs"/>
            </a:rPr>
            <a:t>林業再生など地場産業の強化や中小企業対策、地方税の徴収率向上対策</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推進</a:t>
          </a:r>
          <a:r>
            <a:rPr lang="ja-JP" altLang="en-US" sz="1400" b="0" i="0" baseline="0">
              <a:solidFill>
                <a:schemeClr val="dk1"/>
              </a:solidFill>
              <a:latin typeface="+mn-lt"/>
              <a:ea typeface="+mn-ea"/>
              <a:cs typeface="+mn-cs"/>
            </a:rPr>
            <a:t>、地方創生をはじめとした活力ある地域づくりなど</a:t>
          </a:r>
          <a:r>
            <a:rPr lang="ja-JP" altLang="ja-JP" sz="1400" b="0" i="0" baseline="0">
              <a:solidFill>
                <a:schemeClr val="dk1"/>
              </a:solidFill>
              <a:latin typeface="+mn-lt"/>
              <a:ea typeface="+mn-ea"/>
              <a:cs typeface="+mn-cs"/>
            </a:rPr>
            <a:t>財政基盤の強化に努める。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3" name="直線コネクタ 72"/>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6" name="直線コネクタ 75"/>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146957</xdr:rowOff>
    </xdr:to>
    <xdr:cxnSp macro="">
      <xdr:nvCxnSpPr>
        <xdr:cNvPr id="79" name="直線コネクタ 78"/>
        <xdr:cNvCxnSpPr/>
      </xdr:nvCxnSpPr>
      <xdr:spPr>
        <a:xfrm>
          <a:off x="1447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90"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5" name="円/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公債費が増加しているが</a:t>
          </a:r>
          <a:r>
            <a:rPr lang="ja-JP" altLang="en-US" sz="1200" b="0" i="0" baseline="0">
              <a:solidFill>
                <a:schemeClr val="dk1"/>
              </a:solidFill>
              <a:latin typeface="+mn-lt"/>
              <a:ea typeface="+mn-ea"/>
              <a:cs typeface="+mn-cs"/>
            </a:rPr>
            <a:t>、宍粟環境事務組合解散に伴う組合債の継承にるものであり、繰上償還の当初予算計上など公債費負担の抑制を図る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扶助費の増加については、</a:t>
          </a:r>
          <a:r>
            <a:rPr lang="ja-JP" altLang="ja-JP" sz="1200" b="0" i="0" baseline="0">
              <a:solidFill>
                <a:schemeClr val="dk1"/>
              </a:solidFill>
              <a:latin typeface="+mn-lt"/>
              <a:ea typeface="+mn-ea"/>
              <a:cs typeface="+mn-cs"/>
            </a:rPr>
            <a:t>障害福祉サービス</a:t>
          </a:r>
          <a:r>
            <a:rPr lang="ja-JP" altLang="en-US" sz="1200" b="0" i="0" baseline="0">
              <a:solidFill>
                <a:schemeClr val="dk1"/>
              </a:solidFill>
              <a:latin typeface="+mn-lt"/>
              <a:ea typeface="+mn-ea"/>
              <a:cs typeface="+mn-cs"/>
            </a:rPr>
            <a:t>や生活保護費などの今後も</a:t>
          </a:r>
          <a:r>
            <a:rPr lang="ja-JP" altLang="ja-JP" sz="1200" b="0" i="0" baseline="0">
              <a:solidFill>
                <a:schemeClr val="dk1"/>
              </a:solidFill>
              <a:latin typeface="+mn-lt"/>
              <a:ea typeface="+mn-ea"/>
              <a:cs typeface="+mn-cs"/>
            </a:rPr>
            <a:t>増加</a:t>
          </a:r>
          <a:r>
            <a:rPr lang="ja-JP" altLang="en-US" sz="1200" b="0" i="0" baseline="0">
              <a:solidFill>
                <a:schemeClr val="dk1"/>
              </a:solidFill>
              <a:latin typeface="+mn-lt"/>
              <a:ea typeface="+mn-ea"/>
              <a:cs typeface="+mn-cs"/>
            </a:rPr>
            <a:t>傾向が続くと考えられるもの、</a:t>
          </a:r>
          <a:r>
            <a:rPr lang="ja-JP" altLang="ja-JP" sz="1200" b="0" i="0" baseline="0">
              <a:solidFill>
                <a:schemeClr val="dk1"/>
              </a:solidFill>
              <a:latin typeface="+mn-lt"/>
              <a:ea typeface="+mn-ea"/>
              <a:cs typeface="+mn-cs"/>
            </a:rPr>
            <a:t>医療費の</a:t>
          </a:r>
          <a:r>
            <a:rPr lang="ja-JP" altLang="en-US" sz="1200" b="0" i="0" baseline="0">
              <a:solidFill>
                <a:schemeClr val="dk1"/>
              </a:solidFill>
              <a:latin typeface="+mn-lt"/>
              <a:ea typeface="+mn-ea"/>
              <a:cs typeface="+mn-cs"/>
            </a:rPr>
            <a:t>無料化</a:t>
          </a:r>
          <a:r>
            <a:rPr lang="ja-JP" altLang="ja-JP" sz="1200" b="0" i="0" baseline="0">
              <a:solidFill>
                <a:schemeClr val="dk1"/>
              </a:solidFill>
              <a:latin typeface="+mn-lt"/>
              <a:ea typeface="+mn-ea"/>
              <a:cs typeface="+mn-cs"/>
            </a:rPr>
            <a:t>拡充などによ</a:t>
          </a:r>
          <a:r>
            <a:rPr lang="ja-JP" altLang="en-US" sz="1200" b="0" i="0" baseline="0">
              <a:solidFill>
                <a:schemeClr val="dk1"/>
              </a:solidFill>
              <a:latin typeface="+mn-lt"/>
              <a:ea typeface="+mn-ea"/>
              <a:cs typeface="+mn-cs"/>
            </a:rPr>
            <a:t>り一時的に増加しているものももあるが</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全体的には今後も増加していくものと思われる。</a:t>
          </a:r>
          <a:endParaRPr lang="en-US" altLang="ja-JP"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引き続き、事務事業の見直し</a:t>
          </a:r>
          <a:r>
            <a:rPr lang="ja-JP" altLang="ja-JP" sz="1200" b="0" i="0" baseline="0">
              <a:solidFill>
                <a:schemeClr val="dk1"/>
              </a:solidFill>
              <a:latin typeface="+mn-lt"/>
              <a:ea typeface="+mn-ea"/>
              <a:cs typeface="+mn-cs"/>
            </a:rPr>
            <a:t>や下水道資本費平準化債による繰出金の平準化などにより経常経費の</a:t>
          </a:r>
          <a:r>
            <a:rPr lang="ja-JP" altLang="en-US" sz="1200" b="0" i="0" baseline="0">
              <a:solidFill>
                <a:schemeClr val="dk1"/>
              </a:solidFill>
              <a:latin typeface="+mn-lt"/>
              <a:ea typeface="+mn-ea"/>
              <a:cs typeface="+mn-cs"/>
            </a:rPr>
            <a:t>抑制</a:t>
          </a:r>
          <a:r>
            <a:rPr lang="ja-JP" altLang="ja-JP" sz="1200" b="0" i="0" baseline="0">
              <a:solidFill>
                <a:schemeClr val="dk1"/>
              </a:solidFill>
              <a:latin typeface="+mn-lt"/>
              <a:ea typeface="+mn-ea"/>
              <a:cs typeface="+mn-cs"/>
            </a:rPr>
            <a:t>に努める。</a:t>
          </a:r>
          <a:endParaRPr lang="ja-JP" altLang="ja-JP" sz="1200"/>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56134</xdr:rowOff>
    </xdr:to>
    <xdr:cxnSp macro="">
      <xdr:nvCxnSpPr>
        <xdr:cNvPr id="131" name="直線コネクタ 130"/>
        <xdr:cNvCxnSpPr/>
      </xdr:nvCxnSpPr>
      <xdr:spPr>
        <a:xfrm flipV="1">
          <a:off x="4114800" y="111038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56134</xdr:rowOff>
    </xdr:from>
    <xdr:to>
      <xdr:col>6</xdr:col>
      <xdr:colOff>0</xdr:colOff>
      <xdr:row>66</xdr:row>
      <xdr:rowOff>97028</xdr:rowOff>
    </xdr:to>
    <xdr:cxnSp macro="">
      <xdr:nvCxnSpPr>
        <xdr:cNvPr id="134" name="直線コネクタ 133"/>
        <xdr:cNvCxnSpPr/>
      </xdr:nvCxnSpPr>
      <xdr:spPr>
        <a:xfrm flipV="1">
          <a:off x="3225800" y="1120038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29464</xdr:rowOff>
    </xdr:from>
    <xdr:to>
      <xdr:col>4</xdr:col>
      <xdr:colOff>482600</xdr:colOff>
      <xdr:row>66</xdr:row>
      <xdr:rowOff>97028</xdr:rowOff>
    </xdr:to>
    <xdr:cxnSp macro="">
      <xdr:nvCxnSpPr>
        <xdr:cNvPr id="137" name="直線コネクタ 136"/>
        <xdr:cNvCxnSpPr/>
      </xdr:nvCxnSpPr>
      <xdr:spPr>
        <a:xfrm>
          <a:off x="2336800" y="1134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29464</xdr:rowOff>
    </xdr:from>
    <xdr:to>
      <xdr:col>3</xdr:col>
      <xdr:colOff>279400</xdr:colOff>
      <xdr:row>67</xdr:row>
      <xdr:rowOff>80010</xdr:rowOff>
    </xdr:to>
    <xdr:cxnSp macro="">
      <xdr:nvCxnSpPr>
        <xdr:cNvPr id="140" name="直線コネクタ 139"/>
        <xdr:cNvCxnSpPr/>
      </xdr:nvCxnSpPr>
      <xdr:spPr>
        <a:xfrm flipV="1">
          <a:off x="1447800" y="1134516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50" name="円/楕円 149"/>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1"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2" name="円/楕円 151"/>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3" name="テキスト ボックス 152"/>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46228</xdr:rowOff>
    </xdr:from>
    <xdr:to>
      <xdr:col>4</xdr:col>
      <xdr:colOff>533400</xdr:colOff>
      <xdr:row>66</xdr:row>
      <xdr:rowOff>147828</xdr:rowOff>
    </xdr:to>
    <xdr:sp macro="" textlink="">
      <xdr:nvSpPr>
        <xdr:cNvPr id="154" name="円/楕円 153"/>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132605</xdr:rowOff>
    </xdr:from>
    <xdr:ext cx="762000" cy="259045"/>
    <xdr:sp macro="" textlink="">
      <xdr:nvSpPr>
        <xdr:cNvPr id="155" name="テキスト ボックス 154"/>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150114</xdr:rowOff>
    </xdr:from>
    <xdr:to>
      <xdr:col>3</xdr:col>
      <xdr:colOff>330200</xdr:colOff>
      <xdr:row>66</xdr:row>
      <xdr:rowOff>80264</xdr:rowOff>
    </xdr:to>
    <xdr:sp macro="" textlink="">
      <xdr:nvSpPr>
        <xdr:cNvPr id="156" name="円/楕円 155"/>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65041</xdr:rowOff>
    </xdr:from>
    <xdr:ext cx="762000" cy="259045"/>
    <xdr:sp macro="" textlink="">
      <xdr:nvSpPr>
        <xdr:cNvPr id="157" name="テキスト ボックス 156"/>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58" name="円/楕円 157"/>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59" name="テキスト ボックス 158"/>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a:t>
          </a:r>
          <a:r>
            <a:rPr lang="ja-JP" altLang="en-US" sz="1300" b="0" i="0" baseline="0">
              <a:solidFill>
                <a:schemeClr val="dk1"/>
              </a:solidFill>
              <a:latin typeface="+mn-lt"/>
              <a:ea typeface="+mn-ea"/>
              <a:cs typeface="+mn-cs"/>
            </a:rPr>
            <a:t>平均</a:t>
          </a:r>
          <a:r>
            <a:rPr lang="ja-JP" altLang="ja-JP" sz="1300" b="0" i="0" baseline="0">
              <a:solidFill>
                <a:schemeClr val="dk1"/>
              </a:solidFill>
              <a:latin typeface="+mn-lt"/>
              <a:ea typeface="+mn-ea"/>
              <a:cs typeface="+mn-cs"/>
            </a:rPr>
            <a:t>と比較</a:t>
          </a:r>
          <a:r>
            <a:rPr lang="ja-JP" altLang="en-US" sz="1300" b="0" i="0" baseline="0">
              <a:solidFill>
                <a:schemeClr val="dk1"/>
              </a:solidFill>
              <a:latin typeface="+mn-lt"/>
              <a:ea typeface="+mn-ea"/>
              <a:cs typeface="+mn-cs"/>
            </a:rPr>
            <a:t>して金額が低くなっている</a:t>
          </a:r>
          <a:r>
            <a:rPr lang="ja-JP" altLang="ja-JP" sz="1300" b="0" i="0" baseline="0">
              <a:solidFill>
                <a:schemeClr val="dk1"/>
              </a:solidFill>
              <a:latin typeface="+mn-lt"/>
              <a:ea typeface="+mn-ea"/>
              <a:cs typeface="+mn-cs"/>
            </a:rPr>
            <a:t>要因として、</a:t>
          </a:r>
          <a:r>
            <a:rPr lang="ja-JP" altLang="en-US" sz="1300" b="0" i="0" baseline="0">
              <a:solidFill>
                <a:schemeClr val="dk1"/>
              </a:solidFill>
              <a:latin typeface="+mn-lt"/>
              <a:ea typeface="+mn-ea"/>
              <a:cs typeface="+mn-cs"/>
            </a:rPr>
            <a:t>平成２５年度から消防業務広域化に伴う一部事務組合の発足により、常備消防分の人件費が減（補助費へ分類）されたことによる。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物件費については、いまだに合併前の</a:t>
          </a:r>
          <a:r>
            <a:rPr lang="ja-JP" altLang="ja-JP" sz="1300" b="0" i="0" baseline="0">
              <a:solidFill>
                <a:schemeClr val="dk1"/>
              </a:solidFill>
              <a:latin typeface="+mn-lt"/>
              <a:ea typeface="+mn-ea"/>
              <a:cs typeface="+mn-cs"/>
            </a:rPr>
            <a:t>旧町単位で類似施設を保有しているため維持管理経費が</a:t>
          </a:r>
          <a:r>
            <a:rPr lang="ja-JP" altLang="en-US" sz="1300" b="0" i="0" baseline="0">
              <a:solidFill>
                <a:schemeClr val="dk1"/>
              </a:solidFill>
              <a:latin typeface="+mn-lt"/>
              <a:ea typeface="+mn-ea"/>
              <a:cs typeface="+mn-cs"/>
            </a:rPr>
            <a:t>高くなっていることから、</a:t>
          </a:r>
          <a:r>
            <a:rPr lang="ja-JP" altLang="ja-JP" sz="1300" b="0" i="0" baseline="0">
              <a:solidFill>
                <a:schemeClr val="dk1"/>
              </a:solidFill>
              <a:latin typeface="+mn-lt"/>
              <a:ea typeface="+mn-ea"/>
              <a:cs typeface="+mn-cs"/>
            </a:rPr>
            <a:t>公共施設</a:t>
          </a:r>
          <a:r>
            <a:rPr lang="ja-JP" altLang="en-US" sz="1300" b="0" i="0" baseline="0">
              <a:solidFill>
                <a:schemeClr val="dk1"/>
              </a:solidFill>
              <a:latin typeface="+mn-lt"/>
              <a:ea typeface="+mn-ea"/>
              <a:cs typeface="+mn-cs"/>
            </a:rPr>
            <a:t>等総合管理計画を策定するなかで施設の集約化を含め</a:t>
          </a:r>
          <a:r>
            <a:rPr lang="ja-JP" altLang="ja-JP" sz="1300" b="0" i="0" baseline="0">
              <a:solidFill>
                <a:schemeClr val="dk1"/>
              </a:solidFill>
              <a:latin typeface="+mn-lt"/>
              <a:ea typeface="+mn-ea"/>
              <a:cs typeface="+mn-cs"/>
            </a:rPr>
            <a:t>維持管理経費の削減に努める。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73303</xdr:rowOff>
    </xdr:from>
    <xdr:to>
      <xdr:col>7</xdr:col>
      <xdr:colOff>152400</xdr:colOff>
      <xdr:row>81</xdr:row>
      <xdr:rowOff>132459</xdr:rowOff>
    </xdr:to>
    <xdr:cxnSp macro="">
      <xdr:nvCxnSpPr>
        <xdr:cNvPr id="194" name="直線コネクタ 193"/>
        <xdr:cNvCxnSpPr/>
      </xdr:nvCxnSpPr>
      <xdr:spPr>
        <a:xfrm flipV="1">
          <a:off x="4114800" y="13960753"/>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132459</xdr:rowOff>
    </xdr:from>
    <xdr:to>
      <xdr:col>6</xdr:col>
      <xdr:colOff>0</xdr:colOff>
      <xdr:row>81</xdr:row>
      <xdr:rowOff>138105</xdr:rowOff>
    </xdr:to>
    <xdr:cxnSp macro="">
      <xdr:nvCxnSpPr>
        <xdr:cNvPr id="197" name="直線コネクタ 196"/>
        <xdr:cNvCxnSpPr/>
      </xdr:nvCxnSpPr>
      <xdr:spPr>
        <a:xfrm flipV="1">
          <a:off x="3225800" y="1401990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100977</xdr:rowOff>
    </xdr:from>
    <xdr:to>
      <xdr:col>4</xdr:col>
      <xdr:colOff>482600</xdr:colOff>
      <xdr:row>81</xdr:row>
      <xdr:rowOff>138105</xdr:rowOff>
    </xdr:to>
    <xdr:cxnSp macro="">
      <xdr:nvCxnSpPr>
        <xdr:cNvPr id="200" name="直線コネクタ 199"/>
        <xdr:cNvCxnSpPr/>
      </xdr:nvCxnSpPr>
      <xdr:spPr>
        <a:xfrm>
          <a:off x="2336800" y="13988427"/>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100977</xdr:rowOff>
    </xdr:from>
    <xdr:to>
      <xdr:col>3</xdr:col>
      <xdr:colOff>279400</xdr:colOff>
      <xdr:row>81</xdr:row>
      <xdr:rowOff>133942</xdr:rowOff>
    </xdr:to>
    <xdr:cxnSp macro="">
      <xdr:nvCxnSpPr>
        <xdr:cNvPr id="203" name="直線コネクタ 202"/>
        <xdr:cNvCxnSpPr/>
      </xdr:nvCxnSpPr>
      <xdr:spPr>
        <a:xfrm flipV="1">
          <a:off x="1447800" y="13988427"/>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22503</xdr:rowOff>
    </xdr:from>
    <xdr:to>
      <xdr:col>7</xdr:col>
      <xdr:colOff>203200</xdr:colOff>
      <xdr:row>81</xdr:row>
      <xdr:rowOff>124103</xdr:rowOff>
    </xdr:to>
    <xdr:sp macro="" textlink="">
      <xdr:nvSpPr>
        <xdr:cNvPr id="213" name="円/楕円 212"/>
        <xdr:cNvSpPr/>
      </xdr:nvSpPr>
      <xdr:spPr>
        <a:xfrm>
          <a:off x="4902200" y="139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39030</xdr:rowOff>
    </xdr:from>
    <xdr:ext cx="762000" cy="259045"/>
    <xdr:sp macro="" textlink="">
      <xdr:nvSpPr>
        <xdr:cNvPr id="214" name="人件費・物件費等の状況該当値テキスト"/>
        <xdr:cNvSpPr txBox="1"/>
      </xdr:nvSpPr>
      <xdr:spPr>
        <a:xfrm>
          <a:off x="5041900" y="13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81659</xdr:rowOff>
    </xdr:from>
    <xdr:to>
      <xdr:col>6</xdr:col>
      <xdr:colOff>50800</xdr:colOff>
      <xdr:row>82</xdr:row>
      <xdr:rowOff>11809</xdr:rowOff>
    </xdr:to>
    <xdr:sp macro="" textlink="">
      <xdr:nvSpPr>
        <xdr:cNvPr id="215" name="円/楕円 214"/>
        <xdr:cNvSpPr/>
      </xdr:nvSpPr>
      <xdr:spPr>
        <a:xfrm>
          <a:off x="4064000" y="13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168036</xdr:rowOff>
    </xdr:from>
    <xdr:ext cx="736600" cy="259045"/>
    <xdr:sp macro="" textlink="">
      <xdr:nvSpPr>
        <xdr:cNvPr id="216" name="テキスト ボックス 215"/>
        <xdr:cNvSpPr txBox="1"/>
      </xdr:nvSpPr>
      <xdr:spPr>
        <a:xfrm>
          <a:off x="3733800" y="1405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87305</xdr:rowOff>
    </xdr:from>
    <xdr:to>
      <xdr:col>4</xdr:col>
      <xdr:colOff>533400</xdr:colOff>
      <xdr:row>82</xdr:row>
      <xdr:rowOff>17455</xdr:rowOff>
    </xdr:to>
    <xdr:sp macro="" textlink="">
      <xdr:nvSpPr>
        <xdr:cNvPr id="217" name="円/楕円 216"/>
        <xdr:cNvSpPr/>
      </xdr:nvSpPr>
      <xdr:spPr>
        <a:xfrm>
          <a:off x="3175000" y="13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2232</xdr:rowOff>
    </xdr:from>
    <xdr:ext cx="762000" cy="259045"/>
    <xdr:sp macro="" textlink="">
      <xdr:nvSpPr>
        <xdr:cNvPr id="218" name="テキスト ボックス 217"/>
        <xdr:cNvSpPr txBox="1"/>
      </xdr:nvSpPr>
      <xdr:spPr>
        <a:xfrm>
          <a:off x="2844800" y="14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50177</xdr:rowOff>
    </xdr:from>
    <xdr:to>
      <xdr:col>3</xdr:col>
      <xdr:colOff>330200</xdr:colOff>
      <xdr:row>81</xdr:row>
      <xdr:rowOff>151777</xdr:rowOff>
    </xdr:to>
    <xdr:sp macro="" textlink="">
      <xdr:nvSpPr>
        <xdr:cNvPr id="219" name="円/楕円 218"/>
        <xdr:cNvSpPr/>
      </xdr:nvSpPr>
      <xdr:spPr>
        <a:xfrm>
          <a:off x="2286000" y="139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136554</xdr:rowOff>
    </xdr:from>
    <xdr:ext cx="762000" cy="259045"/>
    <xdr:sp macro="" textlink="">
      <xdr:nvSpPr>
        <xdr:cNvPr id="220" name="テキスト ボックス 219"/>
        <xdr:cNvSpPr txBox="1"/>
      </xdr:nvSpPr>
      <xdr:spPr>
        <a:xfrm>
          <a:off x="1955800" y="140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83142</xdr:rowOff>
    </xdr:from>
    <xdr:to>
      <xdr:col>2</xdr:col>
      <xdr:colOff>127000</xdr:colOff>
      <xdr:row>82</xdr:row>
      <xdr:rowOff>13292</xdr:rowOff>
    </xdr:to>
    <xdr:sp macro="" textlink="">
      <xdr:nvSpPr>
        <xdr:cNvPr id="221" name="円/楕円 220"/>
        <xdr:cNvSpPr/>
      </xdr:nvSpPr>
      <xdr:spPr>
        <a:xfrm>
          <a:off x="1397000" y="13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169519</xdr:rowOff>
    </xdr:from>
    <xdr:ext cx="762000" cy="259045"/>
    <xdr:sp macro="" textlink="">
      <xdr:nvSpPr>
        <xdr:cNvPr id="222" name="テキスト ボックス 221"/>
        <xdr:cNvSpPr txBox="1"/>
      </xdr:nvSpPr>
      <xdr:spPr>
        <a:xfrm>
          <a:off x="1066800" y="140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給料表については国の制度に準拠しており、兵庫県内では７級制が多い中、宍粟市は６級制とし低額となるようにしている。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毎年度、</a:t>
          </a:r>
          <a:r>
            <a:rPr lang="ja-JP" altLang="ja-JP" sz="1300" b="0" i="0" baseline="0">
              <a:solidFill>
                <a:schemeClr val="dk1"/>
              </a:solidFill>
              <a:latin typeface="+mn-lt"/>
              <a:ea typeface="+mn-ea"/>
              <a:cs typeface="+mn-cs"/>
            </a:rPr>
            <a:t>人事院勧告や県の人事委員会勧告に</a:t>
          </a:r>
          <a:r>
            <a:rPr lang="ja-JP" altLang="en-US" sz="1300" b="0" i="0" baseline="0">
              <a:solidFill>
                <a:schemeClr val="dk1"/>
              </a:solidFill>
              <a:latin typeface="+mn-lt"/>
              <a:ea typeface="+mn-ea"/>
              <a:cs typeface="+mn-cs"/>
            </a:rPr>
            <a:t>準拠した</a:t>
          </a:r>
          <a:r>
            <a:rPr lang="ja-JP" altLang="ja-JP" sz="1300" b="0" i="0" baseline="0">
              <a:solidFill>
                <a:schemeClr val="dk1"/>
              </a:solidFill>
              <a:latin typeface="+mn-lt"/>
              <a:ea typeface="+mn-ea"/>
              <a:cs typeface="+mn-cs"/>
            </a:rPr>
            <a:t>対応をしており、今後においても国及び県の動向に留意</a:t>
          </a:r>
          <a:r>
            <a:rPr lang="ja-JP" altLang="en-US" sz="1300" b="0" i="0" baseline="0">
              <a:solidFill>
                <a:schemeClr val="dk1"/>
              </a:solidFill>
              <a:latin typeface="+mn-lt"/>
              <a:ea typeface="+mn-ea"/>
              <a:cs typeface="+mn-cs"/>
            </a:rPr>
            <a:t>し現行制度を維持していくこととする</a:t>
          </a:r>
          <a:r>
            <a:rPr lang="ja-JP" altLang="ja-JP" sz="1300" b="0" i="0" baseline="0">
              <a:solidFill>
                <a:schemeClr val="dk1"/>
              </a:solidFill>
              <a:latin typeface="+mn-lt"/>
              <a:ea typeface="+mn-ea"/>
              <a:cs typeface="+mn-cs"/>
            </a:rPr>
            <a:t>。</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90</xdr:row>
      <xdr:rowOff>70757</xdr:rowOff>
    </xdr:to>
    <xdr:cxnSp macro="">
      <xdr:nvCxnSpPr>
        <xdr:cNvPr id="258" name="直線コネクタ 257"/>
        <xdr:cNvCxnSpPr/>
      </xdr:nvCxnSpPr>
      <xdr:spPr>
        <a:xfrm flipV="1">
          <a:off x="16179800" y="14627982"/>
          <a:ext cx="8382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70757</xdr:rowOff>
    </xdr:from>
    <xdr:to>
      <xdr:col>23</xdr:col>
      <xdr:colOff>406400</xdr:colOff>
      <xdr:row>90</xdr:row>
      <xdr:rowOff>116718</xdr:rowOff>
    </xdr:to>
    <xdr:cxnSp macro="">
      <xdr:nvCxnSpPr>
        <xdr:cNvPr id="261" name="直線コネクタ 260"/>
        <xdr:cNvCxnSpPr/>
      </xdr:nvCxnSpPr>
      <xdr:spPr>
        <a:xfrm flipV="1">
          <a:off x="15290800" y="155012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63" name="テキスト ボックス 262"/>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43241</xdr:rowOff>
    </xdr:from>
    <xdr:to>
      <xdr:col>22</xdr:col>
      <xdr:colOff>203200</xdr:colOff>
      <xdr:row>90</xdr:row>
      <xdr:rowOff>116718</xdr:rowOff>
    </xdr:to>
    <xdr:cxnSp macro="">
      <xdr:nvCxnSpPr>
        <xdr:cNvPr id="264" name="直線コネクタ 263"/>
        <xdr:cNvCxnSpPr/>
      </xdr:nvCxnSpPr>
      <xdr:spPr>
        <a:xfrm>
          <a:off x="14401800" y="14616491"/>
          <a:ext cx="889000" cy="9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85</xdr:row>
      <xdr:rowOff>112184</xdr:rowOff>
    </xdr:to>
    <xdr:cxnSp macro="">
      <xdr:nvCxnSpPr>
        <xdr:cNvPr id="267" name="直線コネクタ 266"/>
        <xdr:cNvCxnSpPr/>
      </xdr:nvCxnSpPr>
      <xdr:spPr>
        <a:xfrm flipV="1">
          <a:off x="13512800" y="146164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7" name="円/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78"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19957</xdr:rowOff>
    </xdr:from>
    <xdr:to>
      <xdr:col>23</xdr:col>
      <xdr:colOff>457200</xdr:colOff>
      <xdr:row>90</xdr:row>
      <xdr:rowOff>121557</xdr:rowOff>
    </xdr:to>
    <xdr:sp macro="" textlink="">
      <xdr:nvSpPr>
        <xdr:cNvPr id="279" name="円/楕円 278"/>
        <xdr:cNvSpPr/>
      </xdr:nvSpPr>
      <xdr:spPr>
        <a:xfrm>
          <a:off x="16129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80" name="テキスト ボックス 279"/>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65918</xdr:rowOff>
    </xdr:from>
    <xdr:to>
      <xdr:col>22</xdr:col>
      <xdr:colOff>254000</xdr:colOff>
      <xdr:row>90</xdr:row>
      <xdr:rowOff>167518</xdr:rowOff>
    </xdr:to>
    <xdr:sp macro="" textlink="">
      <xdr:nvSpPr>
        <xdr:cNvPr id="281" name="円/楕円 280"/>
        <xdr:cNvSpPr/>
      </xdr:nvSpPr>
      <xdr:spPr>
        <a:xfrm>
          <a:off x="15240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152295</xdr:rowOff>
    </xdr:from>
    <xdr:ext cx="762000" cy="259045"/>
    <xdr:sp macro="" textlink="">
      <xdr:nvSpPr>
        <xdr:cNvPr id="282" name="テキスト ボックス 281"/>
        <xdr:cNvSpPr txBox="1"/>
      </xdr:nvSpPr>
      <xdr:spPr>
        <a:xfrm>
          <a:off x="14909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163891</xdr:rowOff>
    </xdr:from>
    <xdr:to>
      <xdr:col>21</xdr:col>
      <xdr:colOff>50800</xdr:colOff>
      <xdr:row>85</xdr:row>
      <xdr:rowOff>94041</xdr:rowOff>
    </xdr:to>
    <xdr:sp macro="" textlink="">
      <xdr:nvSpPr>
        <xdr:cNvPr id="283" name="円/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78818</xdr:rowOff>
    </xdr:from>
    <xdr:ext cx="762000" cy="259045"/>
    <xdr:sp macro="" textlink="">
      <xdr:nvSpPr>
        <xdr:cNvPr id="284" name="テキスト ボックス 283"/>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5" name="円/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合併後、</a:t>
          </a:r>
          <a:r>
            <a:rPr lang="ja-JP" altLang="ja-JP" sz="1300" b="0" i="0" baseline="0">
              <a:solidFill>
                <a:schemeClr val="dk1"/>
              </a:solidFill>
              <a:latin typeface="+mn-lt"/>
              <a:ea typeface="+mn-ea"/>
              <a:cs typeface="+mn-cs"/>
            </a:rPr>
            <a:t>退職者の</a:t>
          </a:r>
          <a:r>
            <a:rPr lang="en-US" altLang="ja-JP" sz="1300" b="0" i="0" baseline="0">
              <a:solidFill>
                <a:schemeClr val="dk1"/>
              </a:solidFill>
              <a:latin typeface="+mn-lt"/>
              <a:ea typeface="+mn-ea"/>
              <a:cs typeface="+mn-cs"/>
            </a:rPr>
            <a:t>1/3</a:t>
          </a:r>
          <a:r>
            <a:rPr lang="ja-JP" altLang="ja-JP" sz="1300" b="0" i="0" baseline="0">
              <a:solidFill>
                <a:schemeClr val="dk1"/>
              </a:solidFill>
              <a:latin typeface="+mn-lt"/>
              <a:ea typeface="+mn-ea"/>
              <a:cs typeface="+mn-cs"/>
            </a:rPr>
            <a:t>補充を原則とした職員数の削減を効果により類似団体内では、ほぼ平均値となっている。</a:t>
          </a:r>
          <a:r>
            <a:rPr lang="ja-JP" altLang="en-US" sz="1300" b="0" i="0" baseline="0">
              <a:solidFill>
                <a:schemeClr val="dk1"/>
              </a:solidFill>
              <a:latin typeface="+mn-lt"/>
              <a:ea typeface="+mn-ea"/>
              <a:cs typeface="+mn-cs"/>
            </a:rPr>
            <a:t>しかしながら、市の面積が広大で、類似団体と比較し、支所や出先機関などを多く配置する必要があることから、今後における急減を見込むことが難しい現状にある。今後においては、公共施設等総合管理計画を策定する中で施設の集約化も含め、</a:t>
          </a:r>
          <a:r>
            <a:rPr lang="ja-JP" altLang="ja-JP" sz="1300" b="0" i="0" baseline="0">
              <a:solidFill>
                <a:schemeClr val="dk1"/>
              </a:solidFill>
              <a:latin typeface="+mn-lt"/>
              <a:ea typeface="+mn-ea"/>
              <a:cs typeface="+mn-cs"/>
            </a:rPr>
            <a:t>一定の市民サービスを維持しつつ事務事業の効率化を推進し、</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適正な定員管理に努める。</a:t>
          </a:r>
          <a:endParaRPr lang="ja-JP" altLang="ja-JP" sz="13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35401</xdr:rowOff>
    </xdr:from>
    <xdr:to>
      <xdr:col>24</xdr:col>
      <xdr:colOff>558800</xdr:colOff>
      <xdr:row>62</xdr:row>
      <xdr:rowOff>36909</xdr:rowOff>
    </xdr:to>
    <xdr:cxnSp macro="">
      <xdr:nvCxnSpPr>
        <xdr:cNvPr id="325" name="直線コネクタ 324"/>
        <xdr:cNvCxnSpPr/>
      </xdr:nvCxnSpPr>
      <xdr:spPr>
        <a:xfrm>
          <a:off x="16179800" y="10665301"/>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35401</xdr:rowOff>
    </xdr:from>
    <xdr:to>
      <xdr:col>23</xdr:col>
      <xdr:colOff>406400</xdr:colOff>
      <xdr:row>63</xdr:row>
      <xdr:rowOff>111284</xdr:rowOff>
    </xdr:to>
    <xdr:cxnSp macro="">
      <xdr:nvCxnSpPr>
        <xdr:cNvPr id="328" name="直線コネクタ 327"/>
        <xdr:cNvCxnSpPr/>
      </xdr:nvCxnSpPr>
      <xdr:spPr>
        <a:xfrm flipV="1">
          <a:off x="15290800" y="10665301"/>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111284</xdr:rowOff>
    </xdr:from>
    <xdr:to>
      <xdr:col>22</xdr:col>
      <xdr:colOff>203200</xdr:colOff>
      <xdr:row>63</xdr:row>
      <xdr:rowOff>133906</xdr:rowOff>
    </xdr:to>
    <xdr:cxnSp macro="">
      <xdr:nvCxnSpPr>
        <xdr:cNvPr id="331" name="直線コネクタ 330"/>
        <xdr:cNvCxnSpPr/>
      </xdr:nvCxnSpPr>
      <xdr:spPr>
        <a:xfrm flipV="1">
          <a:off x="14401800" y="1091263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133906</xdr:rowOff>
    </xdr:from>
    <xdr:to>
      <xdr:col>21</xdr:col>
      <xdr:colOff>0</xdr:colOff>
      <xdr:row>63</xdr:row>
      <xdr:rowOff>150495</xdr:rowOff>
    </xdr:to>
    <xdr:cxnSp macro="">
      <xdr:nvCxnSpPr>
        <xdr:cNvPr id="334" name="直線コネクタ 333"/>
        <xdr:cNvCxnSpPr/>
      </xdr:nvCxnSpPr>
      <xdr:spPr>
        <a:xfrm flipV="1">
          <a:off x="13512800" y="10935256"/>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157559</xdr:rowOff>
    </xdr:from>
    <xdr:to>
      <xdr:col>24</xdr:col>
      <xdr:colOff>609600</xdr:colOff>
      <xdr:row>62</xdr:row>
      <xdr:rowOff>87709</xdr:rowOff>
    </xdr:to>
    <xdr:sp macro="" textlink="">
      <xdr:nvSpPr>
        <xdr:cNvPr id="344" name="円/楕円 343"/>
        <xdr:cNvSpPr/>
      </xdr:nvSpPr>
      <xdr:spPr>
        <a:xfrm>
          <a:off x="16967200" y="106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129636</xdr:rowOff>
    </xdr:from>
    <xdr:ext cx="762000" cy="259045"/>
    <xdr:sp macro="" textlink="">
      <xdr:nvSpPr>
        <xdr:cNvPr id="345" name="定員管理の状況該当値テキスト"/>
        <xdr:cNvSpPr txBox="1"/>
      </xdr:nvSpPr>
      <xdr:spPr>
        <a:xfrm>
          <a:off x="17106900" y="1058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156051</xdr:rowOff>
    </xdr:from>
    <xdr:to>
      <xdr:col>23</xdr:col>
      <xdr:colOff>457200</xdr:colOff>
      <xdr:row>62</xdr:row>
      <xdr:rowOff>86201</xdr:rowOff>
    </xdr:to>
    <xdr:sp macro="" textlink="">
      <xdr:nvSpPr>
        <xdr:cNvPr id="346" name="円/楕円 345"/>
        <xdr:cNvSpPr/>
      </xdr:nvSpPr>
      <xdr:spPr>
        <a:xfrm>
          <a:off x="16129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70978</xdr:rowOff>
    </xdr:from>
    <xdr:ext cx="736600" cy="259045"/>
    <xdr:sp macro="" textlink="">
      <xdr:nvSpPr>
        <xdr:cNvPr id="347" name="テキスト ボックス 346"/>
        <xdr:cNvSpPr txBox="1"/>
      </xdr:nvSpPr>
      <xdr:spPr>
        <a:xfrm>
          <a:off x="15798800" y="1070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60484</xdr:rowOff>
    </xdr:from>
    <xdr:to>
      <xdr:col>22</xdr:col>
      <xdr:colOff>254000</xdr:colOff>
      <xdr:row>63</xdr:row>
      <xdr:rowOff>162084</xdr:rowOff>
    </xdr:to>
    <xdr:sp macro="" textlink="">
      <xdr:nvSpPr>
        <xdr:cNvPr id="348" name="円/楕円 347"/>
        <xdr:cNvSpPr/>
      </xdr:nvSpPr>
      <xdr:spPr>
        <a:xfrm>
          <a:off x="152400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146861</xdr:rowOff>
    </xdr:from>
    <xdr:ext cx="762000" cy="259045"/>
    <xdr:sp macro="" textlink="">
      <xdr:nvSpPr>
        <xdr:cNvPr id="349" name="テキスト ボックス 348"/>
        <xdr:cNvSpPr txBox="1"/>
      </xdr:nvSpPr>
      <xdr:spPr>
        <a:xfrm>
          <a:off x="14909800" y="10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83106</xdr:rowOff>
    </xdr:from>
    <xdr:to>
      <xdr:col>21</xdr:col>
      <xdr:colOff>50800</xdr:colOff>
      <xdr:row>64</xdr:row>
      <xdr:rowOff>13256</xdr:rowOff>
    </xdr:to>
    <xdr:sp macro="" textlink="">
      <xdr:nvSpPr>
        <xdr:cNvPr id="350" name="円/楕円 349"/>
        <xdr:cNvSpPr/>
      </xdr:nvSpPr>
      <xdr:spPr>
        <a:xfrm>
          <a:off x="14351000" y="10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169483</xdr:rowOff>
    </xdr:from>
    <xdr:ext cx="762000" cy="259045"/>
    <xdr:sp macro="" textlink="">
      <xdr:nvSpPr>
        <xdr:cNvPr id="351" name="テキスト ボックス 350"/>
        <xdr:cNvSpPr txBox="1"/>
      </xdr:nvSpPr>
      <xdr:spPr>
        <a:xfrm>
          <a:off x="14020800" y="109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99695</xdr:rowOff>
    </xdr:from>
    <xdr:to>
      <xdr:col>19</xdr:col>
      <xdr:colOff>533400</xdr:colOff>
      <xdr:row>64</xdr:row>
      <xdr:rowOff>29845</xdr:rowOff>
    </xdr:to>
    <xdr:sp macro="" textlink="">
      <xdr:nvSpPr>
        <xdr:cNvPr id="352" name="円/楕円 351"/>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14622</xdr:rowOff>
    </xdr:from>
    <xdr:ext cx="762000" cy="259045"/>
    <xdr:sp macro="" textlink="">
      <xdr:nvSpPr>
        <xdr:cNvPr id="353" name="テキスト ボックス 352"/>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過去の建設事業に対する借入金や地理的な要因により上下水道などの生活基盤整備に係る事業費が嵩むことが影響し、類似団体平均より上回っている。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国</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示</a:t>
          </a:r>
          <a:r>
            <a:rPr lang="ja-JP" altLang="en-US" sz="1300" b="0" i="0" baseline="0">
              <a:solidFill>
                <a:schemeClr val="dk1"/>
              </a:solidFill>
              <a:latin typeface="+mn-lt"/>
              <a:ea typeface="+mn-ea"/>
              <a:cs typeface="+mn-cs"/>
            </a:rPr>
            <a:t>す</a:t>
          </a:r>
          <a:r>
            <a:rPr lang="ja-JP" altLang="ja-JP" sz="1300" b="0" i="0" baseline="0">
              <a:solidFill>
                <a:schemeClr val="dk1"/>
              </a:solidFill>
              <a:latin typeface="+mn-lt"/>
              <a:ea typeface="+mn-ea"/>
              <a:cs typeface="+mn-cs"/>
            </a:rPr>
            <a:t>一定基準（</a:t>
          </a:r>
          <a:r>
            <a:rPr lang="ja-JP" altLang="en-US" sz="1300" b="0" i="0" baseline="0">
              <a:solidFill>
                <a:schemeClr val="dk1"/>
              </a:solidFill>
              <a:latin typeface="+mn-lt"/>
              <a:ea typeface="+mn-ea"/>
              <a:cs typeface="+mn-cs"/>
            </a:rPr>
            <a:t>１８</a:t>
          </a:r>
          <a:r>
            <a:rPr lang="ja-JP" altLang="ja-JP" sz="1300" b="0" i="0" baseline="0">
              <a:solidFill>
                <a:schemeClr val="dk1"/>
              </a:solidFill>
              <a:latin typeface="+mn-lt"/>
              <a:ea typeface="+mn-ea"/>
              <a:cs typeface="+mn-cs"/>
            </a:rPr>
            <a:t>％未満）</a:t>
          </a:r>
          <a:r>
            <a:rPr lang="ja-JP" altLang="en-US" sz="1300" b="0" i="0" baseline="0">
              <a:solidFill>
                <a:schemeClr val="dk1"/>
              </a:solidFill>
              <a:latin typeface="+mn-lt"/>
              <a:ea typeface="+mn-ea"/>
              <a:cs typeface="+mn-cs"/>
            </a:rPr>
            <a:t>を切ったことは、</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年度に策定し年次的に見直しを行っている公債費負担適正化計画</a:t>
          </a:r>
          <a:r>
            <a:rPr lang="ja-JP" altLang="en-US" sz="1300" b="0" i="0" baseline="0">
              <a:solidFill>
                <a:schemeClr val="dk1"/>
              </a:solidFill>
              <a:latin typeface="+mn-lt"/>
              <a:ea typeface="+mn-ea"/>
              <a:cs typeface="+mn-cs"/>
            </a:rPr>
            <a:t>より早く達成することができたが、今後においても</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新規地方債の発行抑制、繰上償還</a:t>
          </a:r>
          <a:r>
            <a:rPr lang="ja-JP" altLang="ja-JP" sz="1300" b="0" i="0" baseline="0">
              <a:solidFill>
                <a:schemeClr val="dk1"/>
              </a:solidFill>
              <a:latin typeface="+mn-lt"/>
              <a:ea typeface="+mn-ea"/>
              <a:cs typeface="+mn-cs"/>
            </a:rPr>
            <a:t>など公債費負担の適正管理に努める。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100754</xdr:rowOff>
    </xdr:to>
    <xdr:cxnSp macro="">
      <xdr:nvCxnSpPr>
        <xdr:cNvPr id="387" name="直線コネクタ 386"/>
        <xdr:cNvCxnSpPr/>
      </xdr:nvCxnSpPr>
      <xdr:spPr>
        <a:xfrm flipV="1">
          <a:off x="16179800" y="751586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100754</xdr:rowOff>
    </xdr:from>
    <xdr:to>
      <xdr:col>23</xdr:col>
      <xdr:colOff>406400</xdr:colOff>
      <xdr:row>45</xdr:row>
      <xdr:rowOff>66040</xdr:rowOff>
    </xdr:to>
    <xdr:cxnSp macro="">
      <xdr:nvCxnSpPr>
        <xdr:cNvPr id="390" name="直線コネクタ 389"/>
        <xdr:cNvCxnSpPr/>
      </xdr:nvCxnSpPr>
      <xdr:spPr>
        <a:xfrm flipV="1">
          <a:off x="15290800" y="76445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66040</xdr:rowOff>
    </xdr:from>
    <xdr:to>
      <xdr:col>22</xdr:col>
      <xdr:colOff>203200</xdr:colOff>
      <xdr:row>45</xdr:row>
      <xdr:rowOff>74083</xdr:rowOff>
    </xdr:to>
    <xdr:cxnSp macro="">
      <xdr:nvCxnSpPr>
        <xdr:cNvPr id="393" name="直線コネクタ 392"/>
        <xdr:cNvCxnSpPr/>
      </xdr:nvCxnSpPr>
      <xdr:spPr>
        <a:xfrm flipV="1">
          <a:off x="14401800" y="77812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41910</xdr:rowOff>
    </xdr:from>
    <xdr:to>
      <xdr:col>21</xdr:col>
      <xdr:colOff>0</xdr:colOff>
      <xdr:row>45</xdr:row>
      <xdr:rowOff>74083</xdr:rowOff>
    </xdr:to>
    <xdr:cxnSp macro="">
      <xdr:nvCxnSpPr>
        <xdr:cNvPr id="396" name="直線コネクタ 395"/>
        <xdr:cNvCxnSpPr/>
      </xdr:nvCxnSpPr>
      <xdr:spPr>
        <a:xfrm>
          <a:off x="13512800" y="77571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406" name="円/楕円 405"/>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407"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49954</xdr:rowOff>
    </xdr:from>
    <xdr:to>
      <xdr:col>23</xdr:col>
      <xdr:colOff>457200</xdr:colOff>
      <xdr:row>44</xdr:row>
      <xdr:rowOff>151554</xdr:rowOff>
    </xdr:to>
    <xdr:sp macro="" textlink="">
      <xdr:nvSpPr>
        <xdr:cNvPr id="408" name="円/楕円 407"/>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136331</xdr:rowOff>
    </xdr:from>
    <xdr:ext cx="736600" cy="259045"/>
    <xdr:sp macro="" textlink="">
      <xdr:nvSpPr>
        <xdr:cNvPr id="409" name="テキスト ボックス 408"/>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15240</xdr:rowOff>
    </xdr:from>
    <xdr:to>
      <xdr:col>22</xdr:col>
      <xdr:colOff>254000</xdr:colOff>
      <xdr:row>45</xdr:row>
      <xdr:rowOff>116840</xdr:rowOff>
    </xdr:to>
    <xdr:sp macro="" textlink="">
      <xdr:nvSpPr>
        <xdr:cNvPr id="410" name="円/楕円 409"/>
        <xdr:cNvSpPr/>
      </xdr:nvSpPr>
      <xdr:spPr>
        <a:xfrm>
          <a:off x="15240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101617</xdr:rowOff>
    </xdr:from>
    <xdr:ext cx="762000" cy="259045"/>
    <xdr:sp macro="" textlink="">
      <xdr:nvSpPr>
        <xdr:cNvPr id="411" name="テキスト ボックス 410"/>
        <xdr:cNvSpPr txBox="1"/>
      </xdr:nvSpPr>
      <xdr:spPr>
        <a:xfrm>
          <a:off x="14909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23283</xdr:rowOff>
    </xdr:from>
    <xdr:to>
      <xdr:col>21</xdr:col>
      <xdr:colOff>50800</xdr:colOff>
      <xdr:row>45</xdr:row>
      <xdr:rowOff>124883</xdr:rowOff>
    </xdr:to>
    <xdr:sp macro="" textlink="">
      <xdr:nvSpPr>
        <xdr:cNvPr id="412" name="円/楕円 411"/>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109660</xdr:rowOff>
    </xdr:from>
    <xdr:ext cx="762000" cy="259045"/>
    <xdr:sp macro="" textlink="">
      <xdr:nvSpPr>
        <xdr:cNvPr id="413" name="テキスト ボックス 412"/>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14" name="円/楕円 413"/>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5" name="テキスト ボックス 414"/>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積極的な</a:t>
          </a:r>
          <a:r>
            <a:rPr lang="ja-JP" altLang="ja-JP" sz="1300" b="0" i="0" baseline="0">
              <a:solidFill>
                <a:schemeClr val="dk1"/>
              </a:solidFill>
              <a:latin typeface="+mn-lt"/>
              <a:ea typeface="+mn-ea"/>
              <a:cs typeface="+mn-cs"/>
            </a:rPr>
            <a:t>繰上償還の効果により地方債残高が減少したこと、</a:t>
          </a:r>
          <a:r>
            <a:rPr lang="ja-JP" altLang="en-US" sz="1300" b="0" i="0" baseline="0">
              <a:solidFill>
                <a:schemeClr val="dk1"/>
              </a:solidFill>
              <a:latin typeface="+mn-lt"/>
              <a:ea typeface="+mn-ea"/>
              <a:cs typeface="+mn-cs"/>
            </a:rPr>
            <a:t>西はりま消防組合の発足</a:t>
          </a:r>
          <a:r>
            <a:rPr lang="ja-JP" altLang="ja-JP" sz="1300" b="0" i="0" baseline="0">
              <a:solidFill>
                <a:schemeClr val="dk1"/>
              </a:solidFill>
              <a:latin typeface="+mn-lt"/>
              <a:ea typeface="+mn-ea"/>
              <a:cs typeface="+mn-cs"/>
            </a:rPr>
            <a:t>により</a:t>
          </a:r>
          <a:r>
            <a:rPr lang="ja-JP" altLang="en-US" sz="1300" b="0" i="0" baseline="0">
              <a:solidFill>
                <a:schemeClr val="dk1"/>
              </a:solidFill>
              <a:latin typeface="+mn-lt"/>
              <a:ea typeface="+mn-ea"/>
              <a:cs typeface="+mn-cs"/>
            </a:rPr>
            <a:t>常備消防職員分の</a:t>
          </a:r>
          <a:r>
            <a:rPr lang="ja-JP" altLang="ja-JP" sz="1300" b="0" i="0" baseline="0">
              <a:solidFill>
                <a:schemeClr val="dk1"/>
              </a:solidFill>
              <a:latin typeface="+mn-lt"/>
              <a:ea typeface="+mn-ea"/>
              <a:cs typeface="+mn-cs"/>
            </a:rPr>
            <a:t>退職手当負担見込額が減少したこと、</a:t>
          </a:r>
          <a:r>
            <a:rPr lang="ja-JP" altLang="en-US" sz="1300" b="0" i="0" baseline="0">
              <a:solidFill>
                <a:schemeClr val="dk1"/>
              </a:solidFill>
              <a:latin typeface="+mn-lt"/>
              <a:ea typeface="+mn-ea"/>
              <a:cs typeface="+mn-cs"/>
            </a:rPr>
            <a:t>財政調整基金が増加したこと</a:t>
          </a:r>
          <a:r>
            <a:rPr lang="ja-JP" altLang="ja-JP" sz="1300" b="0" i="0" baseline="0">
              <a:solidFill>
                <a:schemeClr val="dk1"/>
              </a:solidFill>
              <a:latin typeface="+mn-lt"/>
              <a:ea typeface="+mn-ea"/>
              <a:cs typeface="+mn-cs"/>
            </a:rPr>
            <a:t>により、</a:t>
          </a:r>
          <a:r>
            <a:rPr lang="ja-JP" altLang="en-US" sz="1300" b="0" i="0" baseline="0">
              <a:solidFill>
                <a:schemeClr val="dk1"/>
              </a:solidFill>
              <a:latin typeface="+mn-lt"/>
              <a:ea typeface="+mn-ea"/>
              <a:cs typeface="+mn-cs"/>
            </a:rPr>
            <a:t>比率は</a:t>
          </a:r>
          <a:r>
            <a:rPr lang="ja-JP" altLang="ja-JP" sz="1300" b="0" i="0" baseline="0">
              <a:solidFill>
                <a:schemeClr val="dk1"/>
              </a:solidFill>
              <a:latin typeface="+mn-lt"/>
              <a:ea typeface="+mn-ea"/>
              <a:cs typeface="+mn-cs"/>
            </a:rPr>
            <a:t>改善したものの類似団体と比較</a:t>
          </a:r>
          <a:r>
            <a:rPr lang="ja-JP" altLang="en-US" sz="1300" b="0" i="0" baseline="0">
              <a:solidFill>
                <a:schemeClr val="dk1"/>
              </a:solidFill>
              <a:latin typeface="+mn-lt"/>
              <a:ea typeface="+mn-ea"/>
              <a:cs typeface="+mn-cs"/>
            </a:rPr>
            <a:t>すると依然</a:t>
          </a:r>
          <a:r>
            <a:rPr lang="ja-JP" altLang="ja-JP" sz="1300" b="0" i="0" baseline="0">
              <a:solidFill>
                <a:schemeClr val="dk1"/>
              </a:solidFill>
              <a:latin typeface="+mn-lt"/>
              <a:ea typeface="+mn-ea"/>
              <a:cs typeface="+mn-cs"/>
            </a:rPr>
            <a:t>将来負担額が大きい状況にある。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a:t>
          </a:r>
          <a:r>
            <a:rPr lang="ja-JP" altLang="en-US" sz="1300" b="0" i="0" baseline="0">
              <a:solidFill>
                <a:schemeClr val="dk1"/>
              </a:solidFill>
              <a:latin typeface="+mn-lt"/>
              <a:ea typeface="+mn-ea"/>
              <a:cs typeface="+mn-cs"/>
            </a:rPr>
            <a:t>において</a:t>
          </a:r>
          <a:r>
            <a:rPr lang="ja-JP" altLang="ja-JP" sz="1300" b="0" i="0" baseline="0">
              <a:solidFill>
                <a:schemeClr val="dk1"/>
              </a:solidFill>
              <a:latin typeface="+mn-lt"/>
              <a:ea typeface="+mn-ea"/>
              <a:cs typeface="+mn-cs"/>
            </a:rPr>
            <a:t>も、交付税算入率の高い有利な地方債の活用や</a:t>
          </a:r>
          <a:r>
            <a:rPr lang="ja-JP" altLang="en-US" sz="1300" b="0" i="0" baseline="0">
              <a:solidFill>
                <a:schemeClr val="dk1"/>
              </a:solidFill>
              <a:latin typeface="+mn-lt"/>
              <a:ea typeface="+mn-ea"/>
              <a:cs typeface="+mn-cs"/>
            </a:rPr>
            <a:t>地方債の</a:t>
          </a:r>
          <a:r>
            <a:rPr lang="ja-JP" altLang="ja-JP" sz="1300" b="0" i="0" baseline="0">
              <a:solidFill>
                <a:schemeClr val="dk1"/>
              </a:solidFill>
              <a:latin typeface="+mn-lt"/>
              <a:ea typeface="+mn-ea"/>
              <a:cs typeface="+mn-cs"/>
            </a:rPr>
            <a:t>発行抑制、過去の借入金の</a:t>
          </a:r>
          <a:r>
            <a:rPr lang="ja-JP" altLang="en-US" sz="1300" b="0" i="0" baseline="0">
              <a:solidFill>
                <a:schemeClr val="dk1"/>
              </a:solidFill>
              <a:latin typeface="+mn-lt"/>
              <a:ea typeface="+mn-ea"/>
              <a:cs typeface="+mn-cs"/>
            </a:rPr>
            <a:t>積極的な</a:t>
          </a:r>
          <a:r>
            <a:rPr lang="ja-JP" altLang="ja-JP" sz="1300" b="0" i="0" baseline="0">
              <a:solidFill>
                <a:schemeClr val="dk1"/>
              </a:solidFill>
              <a:latin typeface="+mn-lt"/>
              <a:ea typeface="+mn-ea"/>
              <a:cs typeface="+mn-cs"/>
            </a:rPr>
            <a:t>繰上償還により、比率の抑制と</a:t>
          </a:r>
          <a:r>
            <a:rPr lang="ja-JP" altLang="en-US" sz="1300" b="0" i="0" baseline="0">
              <a:solidFill>
                <a:schemeClr val="dk1"/>
              </a:solidFill>
              <a:latin typeface="+mn-lt"/>
              <a:ea typeface="+mn-ea"/>
              <a:cs typeface="+mn-cs"/>
            </a:rPr>
            <a:t>さら</a:t>
          </a:r>
          <a:r>
            <a:rPr lang="ja-JP" altLang="ja-JP" sz="1300" b="0" i="0" baseline="0">
              <a:solidFill>
                <a:schemeClr val="dk1"/>
              </a:solidFill>
              <a:latin typeface="+mn-lt"/>
              <a:ea typeface="+mn-ea"/>
              <a:cs typeface="+mn-cs"/>
            </a:rPr>
            <a:t>なる財政の健全化に努める。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2" name="直線コネクタ 43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3" name="テキスト ボックス 43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6" name="直線コネクタ 43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7" name="テキスト ボックス 43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10255</xdr:rowOff>
    </xdr:from>
    <xdr:to>
      <xdr:col>24</xdr:col>
      <xdr:colOff>558800</xdr:colOff>
      <xdr:row>21</xdr:row>
      <xdr:rowOff>95758</xdr:rowOff>
    </xdr:to>
    <xdr:cxnSp macro="">
      <xdr:nvCxnSpPr>
        <xdr:cNvPr id="440" name="直線コネクタ 439"/>
        <xdr:cNvCxnSpPr/>
      </xdr:nvCxnSpPr>
      <xdr:spPr>
        <a:xfrm flipV="1">
          <a:off x="17018000" y="2582005"/>
          <a:ext cx="0" cy="1114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67835</xdr:rowOff>
    </xdr:from>
    <xdr:ext cx="762000" cy="259045"/>
    <xdr:sp macro="" textlink="">
      <xdr:nvSpPr>
        <xdr:cNvPr id="441"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21</xdr:row>
      <xdr:rowOff>95758</xdr:rowOff>
    </xdr:from>
    <xdr:to>
      <xdr:col>24</xdr:col>
      <xdr:colOff>647700</xdr:colOff>
      <xdr:row>21</xdr:row>
      <xdr:rowOff>95758</xdr:rowOff>
    </xdr:to>
    <xdr:cxnSp macro="">
      <xdr:nvCxnSpPr>
        <xdr:cNvPr id="442" name="直線コネクタ 441"/>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96632</xdr:rowOff>
    </xdr:from>
    <xdr:ext cx="762000" cy="259045"/>
    <xdr:sp macro="" textlink="">
      <xdr:nvSpPr>
        <xdr:cNvPr id="443" name="将来負担の状況最大値テキスト"/>
        <xdr:cNvSpPr txBox="1"/>
      </xdr:nvSpPr>
      <xdr:spPr>
        <a:xfrm>
          <a:off x="17106900" y="232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15</xdr:row>
      <xdr:rowOff>10255</xdr:rowOff>
    </xdr:from>
    <xdr:to>
      <xdr:col>24</xdr:col>
      <xdr:colOff>647700</xdr:colOff>
      <xdr:row>15</xdr:row>
      <xdr:rowOff>10255</xdr:rowOff>
    </xdr:to>
    <xdr:cxnSp macro="">
      <xdr:nvCxnSpPr>
        <xdr:cNvPr id="444" name="直線コネクタ 443"/>
        <xdr:cNvCxnSpPr/>
      </xdr:nvCxnSpPr>
      <xdr:spPr>
        <a:xfrm>
          <a:off x="16929100" y="258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16859</xdr:rowOff>
    </xdr:from>
    <xdr:to>
      <xdr:col>24</xdr:col>
      <xdr:colOff>558800</xdr:colOff>
      <xdr:row>20</xdr:row>
      <xdr:rowOff>165862</xdr:rowOff>
    </xdr:to>
    <xdr:cxnSp macro="">
      <xdr:nvCxnSpPr>
        <xdr:cNvPr id="445" name="直線コネクタ 444"/>
        <xdr:cNvCxnSpPr/>
      </xdr:nvCxnSpPr>
      <xdr:spPr>
        <a:xfrm flipV="1">
          <a:off x="16179800" y="3445859"/>
          <a:ext cx="8382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112793</xdr:rowOff>
    </xdr:from>
    <xdr:ext cx="762000" cy="259045"/>
    <xdr:sp macro="" textlink="">
      <xdr:nvSpPr>
        <xdr:cNvPr id="446" name="将来負担の状況平均値テキスト"/>
        <xdr:cNvSpPr txBox="1"/>
      </xdr:nvSpPr>
      <xdr:spPr>
        <a:xfrm>
          <a:off x="17106900" y="268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96266</xdr:rowOff>
    </xdr:from>
    <xdr:to>
      <xdr:col>24</xdr:col>
      <xdr:colOff>609600</xdr:colOff>
      <xdr:row>17</xdr:row>
      <xdr:rowOff>26416</xdr:rowOff>
    </xdr:to>
    <xdr:sp macro="" textlink="">
      <xdr:nvSpPr>
        <xdr:cNvPr id="447" name="フローチャート : 判断 446"/>
        <xdr:cNvSpPr/>
      </xdr:nvSpPr>
      <xdr:spPr>
        <a:xfrm>
          <a:off x="169672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165862</xdr:rowOff>
    </xdr:from>
    <xdr:to>
      <xdr:col>23</xdr:col>
      <xdr:colOff>406400</xdr:colOff>
      <xdr:row>21</xdr:row>
      <xdr:rowOff>61373</xdr:rowOff>
    </xdr:to>
    <xdr:cxnSp macro="">
      <xdr:nvCxnSpPr>
        <xdr:cNvPr id="448" name="直線コネクタ 447"/>
        <xdr:cNvCxnSpPr/>
      </xdr:nvCxnSpPr>
      <xdr:spPr>
        <a:xfrm flipV="1">
          <a:off x="15290800" y="3594862"/>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167449</xdr:rowOff>
    </xdr:from>
    <xdr:to>
      <xdr:col>23</xdr:col>
      <xdr:colOff>457200</xdr:colOff>
      <xdr:row>17</xdr:row>
      <xdr:rowOff>97599</xdr:rowOff>
    </xdr:to>
    <xdr:sp macro="" textlink="">
      <xdr:nvSpPr>
        <xdr:cNvPr id="449" name="フローチャート : 判断 448"/>
        <xdr:cNvSpPr/>
      </xdr:nvSpPr>
      <xdr:spPr>
        <a:xfrm>
          <a:off x="16129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107776</xdr:rowOff>
    </xdr:from>
    <xdr:ext cx="736600" cy="259045"/>
    <xdr:sp macro="" textlink="">
      <xdr:nvSpPr>
        <xdr:cNvPr id="450" name="テキスト ボックス 449"/>
        <xdr:cNvSpPr txBox="1"/>
      </xdr:nvSpPr>
      <xdr:spPr>
        <a:xfrm>
          <a:off x="15798800" y="267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61373</xdr:rowOff>
    </xdr:from>
    <xdr:to>
      <xdr:col>22</xdr:col>
      <xdr:colOff>203200</xdr:colOff>
      <xdr:row>21</xdr:row>
      <xdr:rowOff>134969</xdr:rowOff>
    </xdr:to>
    <xdr:cxnSp macro="">
      <xdr:nvCxnSpPr>
        <xdr:cNvPr id="451" name="直線コネクタ 450"/>
        <xdr:cNvCxnSpPr/>
      </xdr:nvCxnSpPr>
      <xdr:spPr>
        <a:xfrm flipV="1">
          <a:off x="14401800" y="3661823"/>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64167</xdr:rowOff>
    </xdr:from>
    <xdr:to>
      <xdr:col>22</xdr:col>
      <xdr:colOff>254000</xdr:colOff>
      <xdr:row>17</xdr:row>
      <xdr:rowOff>165767</xdr:rowOff>
    </xdr:to>
    <xdr:sp macro="" textlink="">
      <xdr:nvSpPr>
        <xdr:cNvPr id="452" name="フローチャート : 判断 451"/>
        <xdr:cNvSpPr/>
      </xdr:nvSpPr>
      <xdr:spPr>
        <a:xfrm>
          <a:off x="15240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4494</xdr:rowOff>
    </xdr:from>
    <xdr:ext cx="762000" cy="259045"/>
    <xdr:sp macro="" textlink="">
      <xdr:nvSpPr>
        <xdr:cNvPr id="453" name="テキスト ボックス 452"/>
        <xdr:cNvSpPr txBox="1"/>
      </xdr:nvSpPr>
      <xdr:spPr>
        <a:xfrm>
          <a:off x="14909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134969</xdr:rowOff>
    </xdr:from>
    <xdr:to>
      <xdr:col>21</xdr:col>
      <xdr:colOff>0</xdr:colOff>
      <xdr:row>22</xdr:row>
      <xdr:rowOff>28670</xdr:rowOff>
    </xdr:to>
    <xdr:cxnSp macro="">
      <xdr:nvCxnSpPr>
        <xdr:cNvPr id="454" name="直線コネクタ 453"/>
        <xdr:cNvCxnSpPr/>
      </xdr:nvCxnSpPr>
      <xdr:spPr>
        <a:xfrm flipV="1">
          <a:off x="13512800" y="373541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95</xdr:rowOff>
    </xdr:from>
    <xdr:to>
      <xdr:col>21</xdr:col>
      <xdr:colOff>50800</xdr:colOff>
      <xdr:row>18</xdr:row>
      <xdr:rowOff>101695</xdr:rowOff>
    </xdr:to>
    <xdr:sp macro="" textlink="">
      <xdr:nvSpPr>
        <xdr:cNvPr id="455" name="フローチャート : 判断 454"/>
        <xdr:cNvSpPr/>
      </xdr:nvSpPr>
      <xdr:spPr>
        <a:xfrm>
          <a:off x="14351000" y="30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111872</xdr:rowOff>
    </xdr:from>
    <xdr:ext cx="762000" cy="259045"/>
    <xdr:sp macro="" textlink="">
      <xdr:nvSpPr>
        <xdr:cNvPr id="456" name="テキスト ボックス 455"/>
        <xdr:cNvSpPr txBox="1"/>
      </xdr:nvSpPr>
      <xdr:spPr>
        <a:xfrm>
          <a:off x="14020800" y="28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135223</xdr:rowOff>
    </xdr:from>
    <xdr:to>
      <xdr:col>19</xdr:col>
      <xdr:colOff>533400</xdr:colOff>
      <xdr:row>19</xdr:row>
      <xdr:rowOff>65374</xdr:rowOff>
    </xdr:to>
    <xdr:sp macro="" textlink="">
      <xdr:nvSpPr>
        <xdr:cNvPr id="457" name="フローチャート : 判断 456"/>
        <xdr:cNvSpPr/>
      </xdr:nvSpPr>
      <xdr:spPr>
        <a:xfrm>
          <a:off x="13462000" y="32213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75550</xdr:rowOff>
    </xdr:from>
    <xdr:ext cx="762000" cy="259045"/>
    <xdr:sp macro="" textlink="">
      <xdr:nvSpPr>
        <xdr:cNvPr id="458" name="テキスト ボックス 457"/>
        <xdr:cNvSpPr txBox="1"/>
      </xdr:nvSpPr>
      <xdr:spPr>
        <a:xfrm>
          <a:off x="13131800" y="299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137509</xdr:rowOff>
    </xdr:from>
    <xdr:to>
      <xdr:col>24</xdr:col>
      <xdr:colOff>609600</xdr:colOff>
      <xdr:row>20</xdr:row>
      <xdr:rowOff>67659</xdr:rowOff>
    </xdr:to>
    <xdr:sp macro="" textlink="">
      <xdr:nvSpPr>
        <xdr:cNvPr id="464" name="円/楕円 463"/>
        <xdr:cNvSpPr/>
      </xdr:nvSpPr>
      <xdr:spPr>
        <a:xfrm>
          <a:off x="16967200" y="33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109586</xdr:rowOff>
    </xdr:from>
    <xdr:ext cx="762000" cy="259045"/>
    <xdr:sp macro="" textlink="">
      <xdr:nvSpPr>
        <xdr:cNvPr id="465" name="将来負担の状況該当値テキスト"/>
        <xdr:cNvSpPr txBox="1"/>
      </xdr:nvSpPr>
      <xdr:spPr>
        <a:xfrm>
          <a:off x="17106900" y="336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115062</xdr:rowOff>
    </xdr:from>
    <xdr:to>
      <xdr:col>23</xdr:col>
      <xdr:colOff>457200</xdr:colOff>
      <xdr:row>21</xdr:row>
      <xdr:rowOff>45212</xdr:rowOff>
    </xdr:to>
    <xdr:sp macro="" textlink="">
      <xdr:nvSpPr>
        <xdr:cNvPr id="466" name="円/楕円 465"/>
        <xdr:cNvSpPr/>
      </xdr:nvSpPr>
      <xdr:spPr>
        <a:xfrm>
          <a:off x="16129000" y="35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29989</xdr:rowOff>
    </xdr:from>
    <xdr:ext cx="736600" cy="259045"/>
    <xdr:sp macro="" textlink="">
      <xdr:nvSpPr>
        <xdr:cNvPr id="467" name="テキスト ボックス 466"/>
        <xdr:cNvSpPr txBox="1"/>
      </xdr:nvSpPr>
      <xdr:spPr>
        <a:xfrm>
          <a:off x="15798800" y="363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10573</xdr:rowOff>
    </xdr:from>
    <xdr:to>
      <xdr:col>22</xdr:col>
      <xdr:colOff>254000</xdr:colOff>
      <xdr:row>21</xdr:row>
      <xdr:rowOff>112173</xdr:rowOff>
    </xdr:to>
    <xdr:sp macro="" textlink="">
      <xdr:nvSpPr>
        <xdr:cNvPr id="468" name="円/楕円 467"/>
        <xdr:cNvSpPr/>
      </xdr:nvSpPr>
      <xdr:spPr>
        <a:xfrm>
          <a:off x="15240000" y="3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96950</xdr:rowOff>
    </xdr:from>
    <xdr:ext cx="762000" cy="259045"/>
    <xdr:sp macro="" textlink="">
      <xdr:nvSpPr>
        <xdr:cNvPr id="469" name="テキスト ボックス 468"/>
        <xdr:cNvSpPr txBox="1"/>
      </xdr:nvSpPr>
      <xdr:spPr>
        <a:xfrm>
          <a:off x="14909800" y="36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84169</xdr:rowOff>
    </xdr:from>
    <xdr:to>
      <xdr:col>21</xdr:col>
      <xdr:colOff>50800</xdr:colOff>
      <xdr:row>22</xdr:row>
      <xdr:rowOff>14319</xdr:rowOff>
    </xdr:to>
    <xdr:sp macro="" textlink="">
      <xdr:nvSpPr>
        <xdr:cNvPr id="470" name="円/楕円 469"/>
        <xdr:cNvSpPr/>
      </xdr:nvSpPr>
      <xdr:spPr>
        <a:xfrm>
          <a:off x="14351000" y="36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170546</xdr:rowOff>
    </xdr:from>
    <xdr:ext cx="762000" cy="259045"/>
    <xdr:sp macro="" textlink="">
      <xdr:nvSpPr>
        <xdr:cNvPr id="471" name="テキスト ボックス 470"/>
        <xdr:cNvSpPr txBox="1"/>
      </xdr:nvSpPr>
      <xdr:spPr>
        <a:xfrm>
          <a:off x="14020800" y="377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149320</xdr:rowOff>
    </xdr:from>
    <xdr:to>
      <xdr:col>19</xdr:col>
      <xdr:colOff>533400</xdr:colOff>
      <xdr:row>22</xdr:row>
      <xdr:rowOff>79470</xdr:rowOff>
    </xdr:to>
    <xdr:sp macro="" textlink="">
      <xdr:nvSpPr>
        <xdr:cNvPr id="472" name="円/楕円 471"/>
        <xdr:cNvSpPr/>
      </xdr:nvSpPr>
      <xdr:spPr>
        <a:xfrm>
          <a:off x="13462000" y="37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64247</xdr:rowOff>
    </xdr:from>
    <xdr:ext cx="762000" cy="259045"/>
    <xdr:sp macro="" textlink="">
      <xdr:nvSpPr>
        <xdr:cNvPr id="473" name="テキスト ボックス 472"/>
        <xdr:cNvSpPr txBox="1"/>
      </xdr:nvSpPr>
      <xdr:spPr>
        <a:xfrm>
          <a:off x="13131800" y="38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41,440
41,267
658.60
24,825,623
23,838,510
904,656
15,267,981
32,729,029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144.9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平成２５年４月１日の西はりま消防組合の発足により、常備消防職員分の人件費が減少（補助費へ移行）し、類似団体内でかなり低くなっている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r>
            <a:rPr lang="ja-JP" altLang="ja-JP" sz="1300" b="0" i="0" baseline="0">
              <a:solidFill>
                <a:schemeClr val="dk1"/>
              </a:solidFill>
              <a:latin typeface="+mn-lt"/>
              <a:ea typeface="+mn-ea"/>
              <a:cs typeface="+mn-cs"/>
            </a:rPr>
            <a:t>　今後において</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専門職など必要な</a:t>
          </a:r>
          <a:r>
            <a:rPr lang="ja-JP" altLang="ja-JP" sz="1300" b="0" i="0" baseline="0">
              <a:solidFill>
                <a:schemeClr val="dk1"/>
              </a:solidFill>
              <a:latin typeface="+mn-lt"/>
              <a:ea typeface="+mn-ea"/>
              <a:cs typeface="+mn-cs"/>
            </a:rPr>
            <a:t>職員数</a:t>
          </a:r>
          <a:r>
            <a:rPr lang="ja-JP" altLang="en-US" sz="1300" b="0" i="0" baseline="0">
              <a:solidFill>
                <a:schemeClr val="dk1"/>
              </a:solidFill>
              <a:latin typeface="+mn-lt"/>
              <a:ea typeface="+mn-ea"/>
              <a:cs typeface="+mn-cs"/>
            </a:rPr>
            <a:t>は現状維持としつつ、適正な人員配置</a:t>
          </a:r>
          <a:r>
            <a:rPr lang="ja-JP" altLang="ja-JP" sz="1300" b="0" i="0" baseline="0">
              <a:solidFill>
                <a:schemeClr val="dk1"/>
              </a:solidFill>
              <a:latin typeface="+mn-lt"/>
              <a:ea typeface="+mn-ea"/>
              <a:cs typeface="+mn-cs"/>
            </a:rPr>
            <a:t>を進めるとともに、給与の適正化を図る中で人件費の削減に努める。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37</xdr:row>
      <xdr:rowOff>4536</xdr:rowOff>
    </xdr:to>
    <xdr:cxnSp macro="">
      <xdr:nvCxnSpPr>
        <xdr:cNvPr id="67" name="直線コネクタ 66"/>
        <xdr:cNvCxnSpPr/>
      </xdr:nvCxnSpPr>
      <xdr:spPr>
        <a:xfrm flipV="1">
          <a:off x="3987800" y="5836557"/>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91622</xdr:rowOff>
    </xdr:to>
    <xdr:cxnSp macro="">
      <xdr:nvCxnSpPr>
        <xdr:cNvPr id="70" name="直線コネクタ 69"/>
        <xdr:cNvCxnSpPr/>
      </xdr:nvCxnSpPr>
      <xdr:spPr>
        <a:xfrm flipV="1">
          <a:off x="3098800" y="6348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91622</xdr:rowOff>
    </xdr:to>
    <xdr:cxnSp macro="">
      <xdr:nvCxnSpPr>
        <xdr:cNvPr id="73" name="直線コネクタ 72"/>
        <xdr:cNvCxnSpPr/>
      </xdr:nvCxnSpPr>
      <xdr:spPr>
        <a:xfrm>
          <a:off x="2209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7257</xdr:rowOff>
    </xdr:to>
    <xdr:cxnSp macro="">
      <xdr:nvCxnSpPr>
        <xdr:cNvPr id="76" name="直線コネクタ 75"/>
        <xdr:cNvCxnSpPr/>
      </xdr:nvCxnSpPr>
      <xdr:spPr>
        <a:xfrm flipV="1">
          <a:off x="1320800" y="6380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6" name="円/楕円 85"/>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7"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8" name="円/楕円 87"/>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89" name="テキスト ボックス 88"/>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90" name="円/楕円 89"/>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91" name="テキスト ボックス 90"/>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2" name="円/楕円 91"/>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3" name="テキスト ボックス 92"/>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4" name="円/楕円 93"/>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42834</xdr:rowOff>
    </xdr:from>
    <xdr:ext cx="762000" cy="259045"/>
    <xdr:sp macro="" textlink="">
      <xdr:nvSpPr>
        <xdr:cNvPr id="95" name="テキスト ボックス 94"/>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市の面積が広大で、類似団体と比較し、支所や出先機関などを多く配置する必要がある</a:t>
          </a:r>
          <a:r>
            <a:rPr lang="ja-JP" altLang="en-US" sz="1300" b="0" i="0" baseline="0">
              <a:solidFill>
                <a:schemeClr val="dk1"/>
              </a:solidFill>
              <a:latin typeface="+mn-lt"/>
              <a:ea typeface="+mn-ea"/>
              <a:cs typeface="+mn-cs"/>
            </a:rPr>
            <a:t>ことから</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維持管理経費を中心とした</a:t>
          </a:r>
          <a:r>
            <a:rPr lang="ja-JP" altLang="ja-JP" sz="1300" b="0" i="0" baseline="0">
              <a:solidFill>
                <a:schemeClr val="dk1"/>
              </a:solidFill>
              <a:latin typeface="+mn-lt"/>
              <a:ea typeface="+mn-ea"/>
              <a:cs typeface="+mn-cs"/>
            </a:rPr>
            <a:t>物件費が</a:t>
          </a:r>
          <a:r>
            <a:rPr lang="ja-JP" altLang="en-US" sz="1300" b="0" i="0" baseline="0">
              <a:solidFill>
                <a:schemeClr val="dk1"/>
              </a:solidFill>
              <a:latin typeface="+mn-lt"/>
              <a:ea typeface="+mn-ea"/>
              <a:cs typeface="+mn-cs"/>
            </a:rPr>
            <a:t>高い状況にある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行政改革大綱</a:t>
          </a:r>
          <a:r>
            <a:rPr lang="ja-JP" altLang="en-US" sz="1300" b="0" i="0" baseline="0">
              <a:solidFill>
                <a:schemeClr val="dk1"/>
              </a:solidFill>
              <a:latin typeface="+mn-lt"/>
              <a:ea typeface="+mn-ea"/>
              <a:cs typeface="+mn-cs"/>
            </a:rPr>
            <a:t>や公共施設等総合管理計画</a:t>
          </a:r>
          <a:r>
            <a:rPr lang="ja-JP" altLang="ja-JP" sz="1300" b="0" i="0" baseline="0">
              <a:solidFill>
                <a:schemeClr val="dk1"/>
              </a:solidFill>
              <a:latin typeface="+mn-lt"/>
              <a:ea typeface="+mn-ea"/>
              <a:cs typeface="+mn-cs"/>
            </a:rPr>
            <a:t>に基づいた施設の</a:t>
          </a:r>
          <a:r>
            <a:rPr lang="ja-JP" altLang="en-US" sz="1300" b="0" i="0" baseline="0">
              <a:solidFill>
                <a:schemeClr val="dk1"/>
              </a:solidFill>
              <a:latin typeface="+mn-lt"/>
              <a:ea typeface="+mn-ea"/>
              <a:cs typeface="+mn-cs"/>
            </a:rPr>
            <a:t>集約化</a:t>
          </a:r>
          <a:r>
            <a:rPr lang="ja-JP" altLang="ja-JP" sz="1300" b="0" i="0" baseline="0">
              <a:solidFill>
                <a:schemeClr val="dk1"/>
              </a:solidFill>
              <a:latin typeface="+mn-lt"/>
              <a:ea typeface="+mn-ea"/>
              <a:cs typeface="+mn-cs"/>
            </a:rPr>
            <a:t>や事業の見直しを行うことで効率的な行財政運営を図る。</a:t>
          </a:r>
          <a:endParaRPr lang="ja-JP" altLang="ja-JP" sz="1300"/>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107950</xdr:rowOff>
    </xdr:to>
    <xdr:cxnSp macro="">
      <xdr:nvCxnSpPr>
        <xdr:cNvPr id="130" name="直線コネクタ 129"/>
        <xdr:cNvCxnSpPr/>
      </xdr:nvCxnSpPr>
      <xdr:spPr>
        <a:xfrm>
          <a:off x="15671800" y="2614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42636</xdr:rowOff>
    </xdr:to>
    <xdr:cxnSp macro="">
      <xdr:nvCxnSpPr>
        <xdr:cNvPr id="133" name="直線コネクタ 132"/>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148771</xdr:rowOff>
    </xdr:to>
    <xdr:cxnSp macro="">
      <xdr:nvCxnSpPr>
        <xdr:cNvPr id="136" name="直線コネクタ 135"/>
        <xdr:cNvCxnSpPr/>
      </xdr:nvCxnSpPr>
      <xdr:spPr>
        <a:xfrm>
          <a:off x="13893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72571</xdr:rowOff>
    </xdr:to>
    <xdr:cxnSp macro="">
      <xdr:nvCxnSpPr>
        <xdr:cNvPr id="139" name="直線コネクタ 138"/>
        <xdr:cNvCxnSpPr/>
      </xdr:nvCxnSpPr>
      <xdr:spPr>
        <a:xfrm>
          <a:off x="13004800" y="247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9" name="円/楕円 148"/>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50"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1" name="円/楕円 150"/>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2" name="テキスト ボックス 151"/>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3" name="円/楕円 152"/>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4" name="テキスト ボックス 153"/>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5" name="円/楕円 154"/>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6" name="テキスト ボックス 155"/>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7" name="円/楕円 156"/>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8" name="テキスト ボックス 157"/>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扶助費は年々上昇傾向にあ</a:t>
          </a:r>
          <a:r>
            <a:rPr lang="ja-JP" altLang="en-US" sz="1200" b="0" i="0" baseline="0">
              <a:solidFill>
                <a:schemeClr val="dk1"/>
              </a:solidFill>
              <a:latin typeface="+mn-lt"/>
              <a:ea typeface="+mn-ea"/>
              <a:cs typeface="+mn-cs"/>
            </a:rPr>
            <a:t>り</a:t>
          </a:r>
          <a:r>
            <a:rPr lang="ja-JP" altLang="ja-JP" sz="1200" b="0" i="0" baseline="0">
              <a:solidFill>
                <a:schemeClr val="dk1"/>
              </a:solidFill>
              <a:latin typeface="+mn-lt"/>
              <a:ea typeface="+mn-ea"/>
              <a:cs typeface="+mn-cs"/>
            </a:rPr>
            <a:t>、要因として生活保護費</a:t>
          </a:r>
          <a:r>
            <a:rPr lang="ja-JP" altLang="en-US" sz="1200" b="0" i="0" baseline="0">
              <a:solidFill>
                <a:schemeClr val="dk1"/>
              </a:solidFill>
              <a:latin typeface="+mn-lt"/>
              <a:ea typeface="+mn-ea"/>
              <a:cs typeface="+mn-cs"/>
            </a:rPr>
            <a:t>や障害福祉サービス費</a:t>
          </a:r>
          <a:r>
            <a:rPr lang="ja-JP" altLang="ja-JP" sz="1200" b="0" i="0" baseline="0">
              <a:solidFill>
                <a:schemeClr val="dk1"/>
              </a:solidFill>
              <a:latin typeface="+mn-lt"/>
              <a:ea typeface="+mn-ea"/>
              <a:cs typeface="+mn-cs"/>
            </a:rPr>
            <a:t>が膨らんでいること、乳幼児及びこども医療費の</a:t>
          </a:r>
          <a:r>
            <a:rPr lang="ja-JP" altLang="en-US" sz="1200" b="0" i="0" baseline="0">
              <a:solidFill>
                <a:schemeClr val="dk1"/>
              </a:solidFill>
              <a:latin typeface="+mn-lt"/>
              <a:ea typeface="+mn-ea"/>
              <a:cs typeface="+mn-cs"/>
            </a:rPr>
            <a:t>無料化</a:t>
          </a:r>
          <a:r>
            <a:rPr lang="ja-JP" altLang="ja-JP" sz="1200" b="0" i="0" baseline="0">
              <a:solidFill>
                <a:schemeClr val="dk1"/>
              </a:solidFill>
              <a:latin typeface="+mn-lt"/>
              <a:ea typeface="+mn-ea"/>
              <a:cs typeface="+mn-cs"/>
            </a:rPr>
            <a:t>拡充などが挙げられる。資格審査等の適正化や市単独の手当の見直しを進めることで財政を圧迫する上昇傾向に歯止めをかけるよう努める。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今後においても</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少子高齢化社会に備え事業の</a:t>
          </a:r>
          <a:r>
            <a:rPr lang="ja-JP" altLang="en-US" sz="1200" b="0" i="0" baseline="0">
              <a:solidFill>
                <a:schemeClr val="dk1"/>
              </a:solidFill>
              <a:latin typeface="+mn-lt"/>
              <a:ea typeface="+mn-ea"/>
              <a:cs typeface="+mn-cs"/>
            </a:rPr>
            <a:t>見直し</a:t>
          </a:r>
          <a:r>
            <a:rPr lang="ja-JP" altLang="ja-JP" sz="1200" b="0" i="0" baseline="0">
              <a:solidFill>
                <a:schemeClr val="dk1"/>
              </a:solidFill>
              <a:latin typeface="+mn-lt"/>
              <a:ea typeface="+mn-ea"/>
              <a:cs typeface="+mn-cs"/>
            </a:rPr>
            <a:t>を行い、限られた財源</a:t>
          </a:r>
          <a:r>
            <a:rPr lang="ja-JP" altLang="en-US" sz="1200" b="0" i="0" baseline="0">
              <a:solidFill>
                <a:schemeClr val="dk1"/>
              </a:solidFill>
              <a:latin typeface="+mn-lt"/>
              <a:ea typeface="+mn-ea"/>
              <a:cs typeface="+mn-cs"/>
            </a:rPr>
            <a:t>でもって</a:t>
          </a:r>
          <a:r>
            <a:rPr lang="ja-JP" altLang="ja-JP" sz="1200" b="0" i="0" baseline="0">
              <a:solidFill>
                <a:schemeClr val="dk1"/>
              </a:solidFill>
              <a:latin typeface="+mn-lt"/>
              <a:ea typeface="+mn-ea"/>
              <a:cs typeface="+mn-cs"/>
            </a:rPr>
            <a:t>真にサービスを必要とする方に給付できるよう努める。</a:t>
          </a:r>
          <a:endParaRPr lang="ja-JP" altLang="ja-JP" sz="1200"/>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93" name="直線コネクタ 192"/>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6" name="直線コネクタ 195"/>
        <xdr:cNvCxnSpPr/>
      </xdr:nvCxnSpPr>
      <xdr:spPr>
        <a:xfrm>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94343</xdr:rowOff>
    </xdr:to>
    <xdr:cxnSp macro="">
      <xdr:nvCxnSpPr>
        <xdr:cNvPr id="199" name="直線コネクタ 198"/>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202" name="直線コネクタ 201"/>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12" name="円/楕円 211"/>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3"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4" name="円/楕円 213"/>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5" name="テキスト ボックス 214"/>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6" name="円/楕円 21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7" name="テキスト ボックス 216"/>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8" name="円/楕円 217"/>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9" name="テキスト ボックス 21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20" name="円/楕円 219"/>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21" name="テキスト ボックス 220"/>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地理的要因等により過去の資本費整備コストが嵩んでいるために、下水道事業に対する繰出金が類似団体より</a:t>
          </a:r>
          <a:r>
            <a:rPr lang="ja-JP" altLang="en-US" sz="1300" b="0" i="0" baseline="0">
              <a:solidFill>
                <a:schemeClr val="dk1"/>
              </a:solidFill>
              <a:latin typeface="+mn-lt"/>
              <a:ea typeface="+mn-ea"/>
              <a:cs typeface="+mn-cs"/>
            </a:rPr>
            <a:t>高い傾向にある</a:t>
          </a:r>
          <a:r>
            <a:rPr lang="ja-JP" altLang="ja-JP" sz="1300" b="0" i="0" baseline="0">
              <a:solidFill>
                <a:schemeClr val="dk1"/>
              </a:solidFill>
              <a:latin typeface="+mn-lt"/>
              <a:ea typeface="+mn-ea"/>
              <a:cs typeface="+mn-cs"/>
            </a:rPr>
            <a:t>。このうち大半が公債費に対する繰出であるため、資本費平準化債の発行により単年度負担を抑制している状況である。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また、収支見通しにおける中長期的計画に沿って歳出の削減に努める一方、公平・公正の原則から使用料などの料金格差を是正し、受益者負担の適正化を図る。</a:t>
          </a:r>
          <a:endParaRPr lang="ja-JP" altLang="ja-JP" sz="1300"/>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46990</xdr:rowOff>
    </xdr:to>
    <xdr:cxnSp macro="">
      <xdr:nvCxnSpPr>
        <xdr:cNvPr id="254" name="直線コネクタ 253"/>
        <xdr:cNvCxnSpPr/>
      </xdr:nvCxnSpPr>
      <xdr:spPr>
        <a:xfrm>
          <a:off x="15671800" y="1013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16510</xdr:rowOff>
    </xdr:to>
    <xdr:cxnSp macro="">
      <xdr:nvCxnSpPr>
        <xdr:cNvPr id="257" name="直線コネクタ 256"/>
        <xdr:cNvCxnSpPr/>
      </xdr:nvCxnSpPr>
      <xdr:spPr>
        <a:xfrm>
          <a:off x="14782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149860</xdr:rowOff>
    </xdr:to>
    <xdr:cxnSp macro="">
      <xdr:nvCxnSpPr>
        <xdr:cNvPr id="260" name="直線コネクタ 259"/>
        <xdr:cNvCxnSpPr/>
      </xdr:nvCxnSpPr>
      <xdr:spPr>
        <a:xfrm>
          <a:off x="13893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104140</xdr:rowOff>
    </xdr:to>
    <xdr:cxnSp macro="">
      <xdr:nvCxnSpPr>
        <xdr:cNvPr id="263" name="直線コネクタ 262"/>
        <xdr:cNvCxnSpPr/>
      </xdr:nvCxnSpPr>
      <xdr:spPr>
        <a:xfrm flipV="1">
          <a:off x="13004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73" name="円/楕円 272"/>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139717</xdr:rowOff>
    </xdr:from>
    <xdr:ext cx="762000" cy="259045"/>
    <xdr:sp macro="" textlink="">
      <xdr:nvSpPr>
        <xdr:cNvPr id="274"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5" name="円/楕円 274"/>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6" name="テキスト ボックス 275"/>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7" name="円/楕円 276"/>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8" name="テキスト ボックス 277"/>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9" name="円/楕円 278"/>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80" name="テキスト ボックス 279"/>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81" name="円/楕円 28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82" name="テキスト ボックス 28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宍粟環境事務組合の</a:t>
          </a:r>
          <a:r>
            <a:rPr lang="ja-JP" altLang="en-US" sz="1300" b="0" i="0" baseline="0">
              <a:solidFill>
                <a:schemeClr val="dk1"/>
              </a:solidFill>
              <a:latin typeface="+mn-lt"/>
              <a:ea typeface="+mn-ea"/>
              <a:cs typeface="+mn-cs"/>
            </a:rPr>
            <a:t>解散による減少と西はりま消防組合の発足による増が概ね同程度であるが、</a:t>
          </a:r>
          <a:r>
            <a:rPr lang="ja-JP" altLang="ja-JP" sz="1300" b="0" i="0" baseline="0">
              <a:solidFill>
                <a:schemeClr val="dk1"/>
              </a:solidFill>
              <a:latin typeface="+mn-lt"/>
              <a:ea typeface="+mn-ea"/>
              <a:cs typeface="+mn-cs"/>
            </a:rPr>
            <a:t>病院への繰出金が増加傾向にある</a:t>
          </a:r>
          <a:r>
            <a:rPr lang="ja-JP" altLang="en-US" sz="1300" b="0" i="0" baseline="0">
              <a:solidFill>
                <a:schemeClr val="dk1"/>
              </a:solidFill>
              <a:latin typeface="+mn-lt"/>
              <a:ea typeface="+mn-ea"/>
              <a:cs typeface="+mn-cs"/>
            </a:rPr>
            <a:t>。公立病院改革プランを策定する中で繰出金が減少となるよう検討し</a:t>
          </a:r>
          <a:r>
            <a:rPr lang="ja-JP" altLang="ja-JP" sz="1300" b="0" i="0" baseline="0">
              <a:solidFill>
                <a:schemeClr val="dk1"/>
              </a:solidFill>
              <a:latin typeface="+mn-lt"/>
              <a:ea typeface="+mn-ea"/>
              <a:cs typeface="+mn-cs"/>
            </a:rPr>
            <a:t>、その他の補助金についても交付前提ではなく、市民サービス、その効果も踏まえ、適切な補助事業かどうか検証を行う。</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20320</xdr:rowOff>
    </xdr:to>
    <xdr:cxnSp macro="">
      <xdr:nvCxnSpPr>
        <xdr:cNvPr id="315" name="直線コネクタ 314"/>
        <xdr:cNvCxnSpPr/>
      </xdr:nvCxnSpPr>
      <xdr:spPr>
        <a:xfrm>
          <a:off x="15671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153670</xdr:rowOff>
    </xdr:to>
    <xdr:cxnSp macro="">
      <xdr:nvCxnSpPr>
        <xdr:cNvPr id="318" name="直線コネクタ 317"/>
        <xdr:cNvCxnSpPr/>
      </xdr:nvCxnSpPr>
      <xdr:spPr>
        <a:xfrm flipV="1">
          <a:off x="14782800" y="613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35</xdr:row>
      <xdr:rowOff>153670</xdr:rowOff>
    </xdr:to>
    <xdr:cxnSp macro="">
      <xdr:nvCxnSpPr>
        <xdr:cNvPr id="321" name="直線コネクタ 320"/>
        <xdr:cNvCxnSpPr/>
      </xdr:nvCxnSpPr>
      <xdr:spPr>
        <a:xfrm>
          <a:off x="13893800" y="610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85090</xdr:rowOff>
    </xdr:from>
    <xdr:to>
      <xdr:col>20</xdr:col>
      <xdr:colOff>158750</xdr:colOff>
      <xdr:row>35</xdr:row>
      <xdr:rowOff>100330</xdr:rowOff>
    </xdr:to>
    <xdr:cxnSp macro="">
      <xdr:nvCxnSpPr>
        <xdr:cNvPr id="324" name="直線コネクタ 323"/>
        <xdr:cNvCxnSpPr/>
      </xdr:nvCxnSpPr>
      <xdr:spPr>
        <a:xfrm>
          <a:off x="13004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140970</xdr:rowOff>
    </xdr:from>
    <xdr:to>
      <xdr:col>24</xdr:col>
      <xdr:colOff>82550</xdr:colOff>
      <xdr:row>36</xdr:row>
      <xdr:rowOff>71120</xdr:rowOff>
    </xdr:to>
    <xdr:sp macro="" textlink="">
      <xdr:nvSpPr>
        <xdr:cNvPr id="334" name="円/楕円 333"/>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113047</xdr:rowOff>
    </xdr:from>
    <xdr:ext cx="762000" cy="259045"/>
    <xdr:sp macro="" textlink="">
      <xdr:nvSpPr>
        <xdr:cNvPr id="335"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6" name="円/楕円 33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7" name="テキスト ボックス 33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8" name="円/楕円 337"/>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9" name="テキスト ボックス 338"/>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40" name="円/楕円 339"/>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135907</xdr:rowOff>
    </xdr:from>
    <xdr:ext cx="762000" cy="259045"/>
    <xdr:sp macro="" textlink="">
      <xdr:nvSpPr>
        <xdr:cNvPr id="341" name="テキスト ボックス 340"/>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42" name="円/楕円 341"/>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43" name="テキスト ボックス 342"/>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類似団体と比べ公債費の割合は大き</a:t>
          </a:r>
          <a:r>
            <a:rPr lang="ja-JP" altLang="en-US" sz="1300" b="0" i="0" baseline="0">
              <a:solidFill>
                <a:schemeClr val="dk1"/>
              </a:solidFill>
              <a:latin typeface="+mn-lt"/>
              <a:ea typeface="+mn-ea"/>
              <a:cs typeface="+mn-cs"/>
            </a:rPr>
            <a:t>い中で</a:t>
          </a:r>
          <a:r>
            <a:rPr lang="ja-JP" altLang="ja-JP" sz="1300" b="0" i="0" baseline="0">
              <a:solidFill>
                <a:schemeClr val="dk1"/>
              </a:solidFill>
              <a:latin typeface="+mn-lt"/>
              <a:ea typeface="+mn-ea"/>
              <a:cs typeface="+mn-cs"/>
            </a:rPr>
            <a:t>、これまで</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繰上償還</a:t>
          </a:r>
          <a:r>
            <a:rPr lang="ja-JP" altLang="en-US" sz="1300" b="0" i="0" baseline="0">
              <a:solidFill>
                <a:schemeClr val="dk1"/>
              </a:solidFill>
              <a:latin typeface="+mn-lt"/>
              <a:ea typeface="+mn-ea"/>
              <a:cs typeface="+mn-cs"/>
            </a:rPr>
            <a:t>の効果により</a:t>
          </a:r>
          <a:r>
            <a:rPr lang="ja-JP" altLang="ja-JP" sz="1300" b="0" i="0" baseline="0">
              <a:solidFill>
                <a:schemeClr val="dk1"/>
              </a:solidFill>
              <a:latin typeface="+mn-lt"/>
              <a:ea typeface="+mn-ea"/>
              <a:cs typeface="+mn-cs"/>
            </a:rPr>
            <a:t>平均に近づいてい</a:t>
          </a:r>
          <a:r>
            <a:rPr lang="ja-JP" altLang="en-US" sz="1300" b="0" i="0" baseline="0">
              <a:solidFill>
                <a:schemeClr val="dk1"/>
              </a:solidFill>
              <a:latin typeface="+mn-lt"/>
              <a:ea typeface="+mn-ea"/>
              <a:cs typeface="+mn-cs"/>
            </a:rPr>
            <a:t>たが、宍粟環境事務組合の解散に伴う組合債の継承により公債費が増となっている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今後においても、</a:t>
          </a:r>
          <a:r>
            <a:rPr lang="ja-JP" altLang="en-US" sz="1300" b="0" i="0" baseline="0">
              <a:solidFill>
                <a:schemeClr val="dk1"/>
              </a:solidFill>
              <a:latin typeface="+mn-lt"/>
              <a:ea typeface="+mn-ea"/>
              <a:cs typeface="+mn-cs"/>
            </a:rPr>
            <a:t>当初予算計上を含めた</a:t>
          </a:r>
          <a:r>
            <a:rPr lang="ja-JP" altLang="ja-JP" sz="1300" b="0" i="0" baseline="0">
              <a:solidFill>
                <a:schemeClr val="dk1"/>
              </a:solidFill>
              <a:latin typeface="+mn-lt"/>
              <a:ea typeface="+mn-ea"/>
              <a:cs typeface="+mn-cs"/>
            </a:rPr>
            <a:t>繰上償還を実施し、予算編成及び実施計画において事業の整理を行い、数値改善に向けた財政運営に努める。</a:t>
          </a:r>
          <a:endParaRPr lang="ja-JP" altLang="ja-JP" sz="1300"/>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79</xdr:row>
      <xdr:rowOff>37846</xdr:rowOff>
    </xdr:to>
    <xdr:cxnSp macro="">
      <xdr:nvCxnSpPr>
        <xdr:cNvPr id="373" name="直線コネクタ 372"/>
        <xdr:cNvCxnSpPr/>
      </xdr:nvCxnSpPr>
      <xdr:spPr>
        <a:xfrm>
          <a:off x="3987800" y="13504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83565</xdr:rowOff>
    </xdr:to>
    <xdr:cxnSp macro="">
      <xdr:nvCxnSpPr>
        <xdr:cNvPr id="376" name="直線コネクタ 375"/>
        <xdr:cNvCxnSpPr/>
      </xdr:nvCxnSpPr>
      <xdr:spPr>
        <a:xfrm flipV="1">
          <a:off x="3098800" y="135046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83565</xdr:rowOff>
    </xdr:from>
    <xdr:to>
      <xdr:col>4</xdr:col>
      <xdr:colOff>346075</xdr:colOff>
      <xdr:row>79</xdr:row>
      <xdr:rowOff>170435</xdr:rowOff>
    </xdr:to>
    <xdr:cxnSp macro="">
      <xdr:nvCxnSpPr>
        <xdr:cNvPr id="379" name="直線コネクタ 378"/>
        <xdr:cNvCxnSpPr/>
      </xdr:nvCxnSpPr>
      <xdr:spPr>
        <a:xfrm flipV="1">
          <a:off x="2209800" y="136281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170435</xdr:rowOff>
    </xdr:from>
    <xdr:to>
      <xdr:col>3</xdr:col>
      <xdr:colOff>142875</xdr:colOff>
      <xdr:row>80</xdr:row>
      <xdr:rowOff>62992</xdr:rowOff>
    </xdr:to>
    <xdr:cxnSp macro="">
      <xdr:nvCxnSpPr>
        <xdr:cNvPr id="382" name="直線コネクタ 381"/>
        <xdr:cNvCxnSpPr/>
      </xdr:nvCxnSpPr>
      <xdr:spPr>
        <a:xfrm flipV="1">
          <a:off x="1320800" y="137149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92" name="円/楕円 391"/>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93"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94" name="円/楕円 393"/>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95" name="テキスト ボックス 39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32765</xdr:rowOff>
    </xdr:from>
    <xdr:to>
      <xdr:col>4</xdr:col>
      <xdr:colOff>396875</xdr:colOff>
      <xdr:row>79</xdr:row>
      <xdr:rowOff>134365</xdr:rowOff>
    </xdr:to>
    <xdr:sp macro="" textlink="">
      <xdr:nvSpPr>
        <xdr:cNvPr id="396" name="円/楕円 395"/>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119142</xdr:rowOff>
    </xdr:from>
    <xdr:ext cx="762000" cy="259045"/>
    <xdr:sp macro="" textlink="">
      <xdr:nvSpPr>
        <xdr:cNvPr id="397" name="テキスト ボックス 396"/>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119635</xdr:rowOff>
    </xdr:from>
    <xdr:to>
      <xdr:col>3</xdr:col>
      <xdr:colOff>193675</xdr:colOff>
      <xdr:row>80</xdr:row>
      <xdr:rowOff>49785</xdr:rowOff>
    </xdr:to>
    <xdr:sp macro="" textlink="">
      <xdr:nvSpPr>
        <xdr:cNvPr id="398" name="円/楕円 397"/>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34562</xdr:rowOff>
    </xdr:from>
    <xdr:ext cx="762000" cy="259045"/>
    <xdr:sp macro="" textlink="">
      <xdr:nvSpPr>
        <xdr:cNvPr id="399" name="テキスト ボックス 398"/>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xdr:rowOff>
    </xdr:from>
    <xdr:to>
      <xdr:col>1</xdr:col>
      <xdr:colOff>676275</xdr:colOff>
      <xdr:row>80</xdr:row>
      <xdr:rowOff>113792</xdr:rowOff>
    </xdr:to>
    <xdr:sp macro="" textlink="">
      <xdr:nvSpPr>
        <xdr:cNvPr id="400" name="円/楕円 399"/>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98569</xdr:rowOff>
    </xdr:from>
    <xdr:ext cx="762000" cy="259045"/>
    <xdr:sp macro="" textlink="">
      <xdr:nvSpPr>
        <xdr:cNvPr id="401" name="テキスト ボックス 400"/>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公債費以外では人件費（</a:t>
          </a:r>
          <a:r>
            <a:rPr lang="en-US" altLang="ja-JP" sz="1200" b="0" i="0" baseline="0">
              <a:solidFill>
                <a:schemeClr val="dk1"/>
              </a:solidFill>
              <a:latin typeface="+mn-lt"/>
              <a:ea typeface="+mn-ea"/>
              <a:cs typeface="+mn-cs"/>
            </a:rPr>
            <a:t>20.2</a:t>
          </a:r>
          <a:r>
            <a:rPr lang="ja-JP" altLang="ja-JP" sz="1200" b="0" i="0" baseline="0">
              <a:solidFill>
                <a:schemeClr val="dk1"/>
              </a:solidFill>
              <a:latin typeface="+mn-lt"/>
              <a:ea typeface="+mn-ea"/>
              <a:cs typeface="+mn-cs"/>
            </a:rPr>
            <a:t>％）が最も高く、ついで繰出金（</a:t>
          </a:r>
          <a:r>
            <a:rPr lang="en-US" altLang="ja-JP" sz="1200" b="0" i="0" baseline="0">
              <a:solidFill>
                <a:schemeClr val="dk1"/>
              </a:solidFill>
              <a:latin typeface="+mn-lt"/>
              <a:ea typeface="+mn-ea"/>
              <a:cs typeface="+mn-cs"/>
            </a:rPr>
            <a:t>18.8</a:t>
          </a:r>
          <a:r>
            <a:rPr lang="ja-JP" altLang="ja-JP" sz="1200" b="0" i="0" baseline="0">
              <a:solidFill>
                <a:schemeClr val="dk1"/>
              </a:solidFill>
              <a:latin typeface="+mn-lt"/>
              <a:ea typeface="+mn-ea"/>
              <a:cs typeface="+mn-cs"/>
            </a:rPr>
            <a:t>％）となっているが人件費は類似団体内では低くなっている。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繰出金については、医療機関の無い合併前の旧町区域に存する診療所会計への繰出金など</a:t>
          </a:r>
          <a:r>
            <a:rPr lang="ja-JP" altLang="en-US" sz="1200" b="0" i="0" baseline="0">
              <a:solidFill>
                <a:schemeClr val="dk1"/>
              </a:solidFill>
              <a:latin typeface="+mn-lt"/>
              <a:ea typeface="+mn-ea"/>
              <a:cs typeface="+mn-cs"/>
            </a:rPr>
            <a:t>やむをえないものもあるが、</a:t>
          </a:r>
          <a:r>
            <a:rPr lang="ja-JP" altLang="ja-JP" sz="1200" b="0" i="0" baseline="0">
              <a:solidFill>
                <a:schemeClr val="dk1"/>
              </a:solidFill>
              <a:latin typeface="+mn-lt"/>
              <a:ea typeface="+mn-ea"/>
              <a:cs typeface="+mn-cs"/>
            </a:rPr>
            <a:t>下水道施設の維持管理経費や</a:t>
          </a:r>
          <a:r>
            <a:rPr lang="ja-JP" altLang="en-US" sz="1200" b="0" i="0" baseline="0">
              <a:solidFill>
                <a:schemeClr val="dk1"/>
              </a:solidFill>
              <a:latin typeface="+mn-lt"/>
              <a:ea typeface="+mn-ea"/>
              <a:cs typeface="+mn-cs"/>
            </a:rPr>
            <a:t>起債の償還費に対する</a:t>
          </a:r>
          <a:r>
            <a:rPr lang="ja-JP" altLang="ja-JP" sz="1200" b="0" i="0" baseline="0">
              <a:solidFill>
                <a:schemeClr val="dk1"/>
              </a:solidFill>
              <a:latin typeface="+mn-lt"/>
              <a:ea typeface="+mn-ea"/>
              <a:cs typeface="+mn-cs"/>
            </a:rPr>
            <a:t>繰出金</a:t>
          </a:r>
          <a:r>
            <a:rPr lang="ja-JP" altLang="en-US" sz="1200" b="0" i="0" baseline="0">
              <a:solidFill>
                <a:schemeClr val="dk1"/>
              </a:solidFill>
              <a:latin typeface="+mn-lt"/>
              <a:ea typeface="+mn-ea"/>
              <a:cs typeface="+mn-cs"/>
            </a:rPr>
            <a:t>が高いことについては、</a:t>
          </a:r>
          <a:r>
            <a:rPr lang="ja-JP" altLang="ja-JP" sz="1200" b="0" i="0" baseline="0">
              <a:solidFill>
                <a:schemeClr val="dk1"/>
              </a:solidFill>
              <a:latin typeface="+mn-lt"/>
              <a:ea typeface="+mn-ea"/>
              <a:cs typeface="+mn-cs"/>
            </a:rPr>
            <a:t>資本費平準化債を発行するなど、単年度負担の抑制に努める。</a:t>
          </a:r>
          <a:endParaRPr lang="ja-JP" altLang="ja-JP" sz="1200"/>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79</xdr:row>
      <xdr:rowOff>28702</xdr:rowOff>
    </xdr:to>
    <xdr:cxnSp macro="">
      <xdr:nvCxnSpPr>
        <xdr:cNvPr id="432" name="直線コネクタ 431"/>
        <xdr:cNvCxnSpPr/>
      </xdr:nvCxnSpPr>
      <xdr:spPr>
        <a:xfrm flipV="1">
          <a:off x="15671800" y="134498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xdr:rowOff>
    </xdr:from>
    <xdr:to>
      <xdr:col>22</xdr:col>
      <xdr:colOff>565150</xdr:colOff>
      <xdr:row>79</xdr:row>
      <xdr:rowOff>28702</xdr:rowOff>
    </xdr:to>
    <xdr:cxnSp macro="">
      <xdr:nvCxnSpPr>
        <xdr:cNvPr id="435" name="直線コネクタ 434"/>
        <xdr:cNvCxnSpPr/>
      </xdr:nvCxnSpPr>
      <xdr:spPr>
        <a:xfrm>
          <a:off x="14782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79</xdr:row>
      <xdr:rowOff>5842</xdr:rowOff>
    </xdr:to>
    <xdr:cxnSp macro="">
      <xdr:nvCxnSpPr>
        <xdr:cNvPr id="438" name="直線コネクタ 437"/>
        <xdr:cNvCxnSpPr/>
      </xdr:nvCxnSpPr>
      <xdr:spPr>
        <a:xfrm>
          <a:off x="13893800" y="134315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99568</xdr:rowOff>
    </xdr:to>
    <xdr:cxnSp macro="">
      <xdr:nvCxnSpPr>
        <xdr:cNvPr id="441" name="直線コネクタ 440"/>
        <xdr:cNvCxnSpPr/>
      </xdr:nvCxnSpPr>
      <xdr:spPr>
        <a:xfrm flipV="1">
          <a:off x="13004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51" name="円/楕円 450"/>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52"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53" name="円/楕円 452"/>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4" name="テキスト ボックス 453"/>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126492</xdr:rowOff>
    </xdr:from>
    <xdr:to>
      <xdr:col>21</xdr:col>
      <xdr:colOff>412750</xdr:colOff>
      <xdr:row>79</xdr:row>
      <xdr:rowOff>56642</xdr:rowOff>
    </xdr:to>
    <xdr:sp macro="" textlink="">
      <xdr:nvSpPr>
        <xdr:cNvPr id="455" name="円/楕円 454"/>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41419</xdr:rowOff>
    </xdr:from>
    <xdr:ext cx="762000" cy="259045"/>
    <xdr:sp macro="" textlink="">
      <xdr:nvSpPr>
        <xdr:cNvPr id="456" name="テキスト ボックス 455"/>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7" name="円/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59" name="円/楕円 45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60" name="テキスト ボックス 45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兵庫県宍粟市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110764</xdr:rowOff>
    </xdr:from>
    <xdr:to>
      <xdr:col>4</xdr:col>
      <xdr:colOff>1117600</xdr:colOff>
      <xdr:row>14</xdr:row>
      <xdr:rowOff>142213</xdr:rowOff>
    </xdr:to>
    <xdr:cxnSp macro="">
      <xdr:nvCxnSpPr>
        <xdr:cNvPr id="52" name="直線コネクタ 51"/>
        <xdr:cNvCxnSpPr/>
      </xdr:nvCxnSpPr>
      <xdr:spPr bwMode="auto">
        <a:xfrm>
          <a:off x="5003800" y="2558689"/>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16189</xdr:rowOff>
    </xdr:from>
    <xdr:to>
      <xdr:col>4</xdr:col>
      <xdr:colOff>469900</xdr:colOff>
      <xdr:row>14</xdr:row>
      <xdr:rowOff>110764</xdr:rowOff>
    </xdr:to>
    <xdr:cxnSp macro="">
      <xdr:nvCxnSpPr>
        <xdr:cNvPr id="55" name="直線コネクタ 54"/>
        <xdr:cNvCxnSpPr/>
      </xdr:nvCxnSpPr>
      <xdr:spPr bwMode="auto">
        <a:xfrm>
          <a:off x="4305300" y="2464114"/>
          <a:ext cx="698500" cy="9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16189</xdr:rowOff>
    </xdr:from>
    <xdr:to>
      <xdr:col>3</xdr:col>
      <xdr:colOff>904875</xdr:colOff>
      <xdr:row>14</xdr:row>
      <xdr:rowOff>74711</xdr:rowOff>
    </xdr:to>
    <xdr:cxnSp macro="">
      <xdr:nvCxnSpPr>
        <xdr:cNvPr id="58" name="直線コネクタ 57"/>
        <xdr:cNvCxnSpPr/>
      </xdr:nvCxnSpPr>
      <xdr:spPr bwMode="auto">
        <a:xfrm flipV="1">
          <a:off x="3606800" y="2464114"/>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67183</xdr:rowOff>
    </xdr:from>
    <xdr:to>
      <xdr:col>3</xdr:col>
      <xdr:colOff>206375</xdr:colOff>
      <xdr:row>14</xdr:row>
      <xdr:rowOff>74711</xdr:rowOff>
    </xdr:to>
    <xdr:cxnSp macro="">
      <xdr:nvCxnSpPr>
        <xdr:cNvPr id="61" name="直線コネクタ 60"/>
        <xdr:cNvCxnSpPr/>
      </xdr:nvCxnSpPr>
      <xdr:spPr bwMode="auto">
        <a:xfrm>
          <a:off x="2908300" y="2515108"/>
          <a:ext cx="698500" cy="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91413</xdr:rowOff>
    </xdr:from>
    <xdr:to>
      <xdr:col>5</xdr:col>
      <xdr:colOff>34925</xdr:colOff>
      <xdr:row>15</xdr:row>
      <xdr:rowOff>21563</xdr:rowOff>
    </xdr:to>
    <xdr:sp macro="" textlink="">
      <xdr:nvSpPr>
        <xdr:cNvPr id="71" name="円/楕円 70"/>
        <xdr:cNvSpPr/>
      </xdr:nvSpPr>
      <xdr:spPr bwMode="auto">
        <a:xfrm>
          <a:off x="5600700" y="253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107940</xdr:rowOff>
    </xdr:from>
    <xdr:ext cx="762000" cy="259045"/>
    <xdr:sp macro="" textlink="">
      <xdr:nvSpPr>
        <xdr:cNvPr id="72" name="人口1人当たり決算額の推移該当値テキスト130"/>
        <xdr:cNvSpPr txBox="1"/>
      </xdr:nvSpPr>
      <xdr:spPr>
        <a:xfrm>
          <a:off x="5740400" y="23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59964</xdr:rowOff>
    </xdr:from>
    <xdr:to>
      <xdr:col>4</xdr:col>
      <xdr:colOff>520700</xdr:colOff>
      <xdr:row>14</xdr:row>
      <xdr:rowOff>161564</xdr:rowOff>
    </xdr:to>
    <xdr:sp macro="" textlink="">
      <xdr:nvSpPr>
        <xdr:cNvPr id="73" name="円/楕円 72"/>
        <xdr:cNvSpPr/>
      </xdr:nvSpPr>
      <xdr:spPr bwMode="auto">
        <a:xfrm>
          <a:off x="4953000" y="250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291</xdr:rowOff>
    </xdr:from>
    <xdr:ext cx="736600" cy="259045"/>
    <xdr:sp macro="" textlink="">
      <xdr:nvSpPr>
        <xdr:cNvPr id="74" name="テキスト ボックス 73"/>
        <xdr:cNvSpPr txBox="1"/>
      </xdr:nvSpPr>
      <xdr:spPr>
        <a:xfrm>
          <a:off x="4622800" y="227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136839</xdr:rowOff>
    </xdr:from>
    <xdr:to>
      <xdr:col>3</xdr:col>
      <xdr:colOff>955675</xdr:colOff>
      <xdr:row>14</xdr:row>
      <xdr:rowOff>66989</xdr:rowOff>
    </xdr:to>
    <xdr:sp macro="" textlink="">
      <xdr:nvSpPr>
        <xdr:cNvPr id="75" name="円/楕円 74"/>
        <xdr:cNvSpPr/>
      </xdr:nvSpPr>
      <xdr:spPr bwMode="auto">
        <a:xfrm>
          <a:off x="4254500" y="241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77166</xdr:rowOff>
    </xdr:from>
    <xdr:ext cx="762000" cy="259045"/>
    <xdr:sp macro="" textlink="">
      <xdr:nvSpPr>
        <xdr:cNvPr id="76" name="テキスト ボックス 75"/>
        <xdr:cNvSpPr txBox="1"/>
      </xdr:nvSpPr>
      <xdr:spPr>
        <a:xfrm>
          <a:off x="3924300" y="218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110,203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23911</xdr:rowOff>
    </xdr:from>
    <xdr:to>
      <xdr:col>3</xdr:col>
      <xdr:colOff>257175</xdr:colOff>
      <xdr:row>14</xdr:row>
      <xdr:rowOff>125511</xdr:rowOff>
    </xdr:to>
    <xdr:sp macro="" textlink="">
      <xdr:nvSpPr>
        <xdr:cNvPr id="77" name="円/楕円 76"/>
        <xdr:cNvSpPr/>
      </xdr:nvSpPr>
      <xdr:spPr bwMode="auto">
        <a:xfrm>
          <a:off x="3556000" y="247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135688</xdr:rowOff>
    </xdr:from>
    <xdr:ext cx="762000" cy="259045"/>
    <xdr:sp macro="" textlink="">
      <xdr:nvSpPr>
        <xdr:cNvPr id="78" name="テキスト ボックス 77"/>
        <xdr:cNvSpPr txBox="1"/>
      </xdr:nvSpPr>
      <xdr:spPr>
        <a:xfrm>
          <a:off x="3225800" y="224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16383</xdr:rowOff>
    </xdr:from>
    <xdr:to>
      <xdr:col>2</xdr:col>
      <xdr:colOff>692150</xdr:colOff>
      <xdr:row>14</xdr:row>
      <xdr:rowOff>117983</xdr:rowOff>
    </xdr:to>
    <xdr:sp macro="" textlink="">
      <xdr:nvSpPr>
        <xdr:cNvPr id="79" name="円/楕円 78"/>
        <xdr:cNvSpPr/>
      </xdr:nvSpPr>
      <xdr:spPr bwMode="auto">
        <a:xfrm>
          <a:off x="2857500" y="246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128160</xdr:rowOff>
    </xdr:from>
    <xdr:ext cx="762000" cy="259045"/>
    <xdr:sp macro="" textlink="">
      <xdr:nvSpPr>
        <xdr:cNvPr id="80" name="テキスト ボックス 79"/>
        <xdr:cNvSpPr txBox="1"/>
      </xdr:nvSpPr>
      <xdr:spPr>
        <a:xfrm>
          <a:off x="2527300" y="22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17409</xdr:rowOff>
    </xdr:from>
    <xdr:to>
      <xdr:col>4</xdr:col>
      <xdr:colOff>1117600</xdr:colOff>
      <xdr:row>37</xdr:row>
      <xdr:rowOff>252021</xdr:rowOff>
    </xdr:to>
    <xdr:cxnSp macro="">
      <xdr:nvCxnSpPr>
        <xdr:cNvPr id="107" name="直線コネクタ 106"/>
        <xdr:cNvCxnSpPr/>
      </xdr:nvCxnSpPr>
      <xdr:spPr bwMode="auto">
        <a:xfrm flipV="1">
          <a:off x="5651500" y="6284859"/>
          <a:ext cx="0" cy="1091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224098</xdr:rowOff>
    </xdr:from>
    <xdr:ext cx="762000" cy="259045"/>
    <xdr:sp macro="" textlink="">
      <xdr:nvSpPr>
        <xdr:cNvPr id="108" name="人口1人当たり決算額の推移最小値テキスト445"/>
        <xdr:cNvSpPr txBox="1"/>
      </xdr:nvSpPr>
      <xdr:spPr>
        <a:xfrm>
          <a:off x="5740400" y="734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252021</xdr:rowOff>
    </xdr:from>
    <xdr:to>
      <xdr:col>5</xdr:col>
      <xdr:colOff>73025</xdr:colOff>
      <xdr:row>37</xdr:row>
      <xdr:rowOff>252021</xdr:rowOff>
    </xdr:to>
    <xdr:cxnSp macro="">
      <xdr:nvCxnSpPr>
        <xdr:cNvPr id="109" name="直線コネクタ 108"/>
        <xdr:cNvCxnSpPr/>
      </xdr:nvCxnSpPr>
      <xdr:spPr bwMode="auto">
        <a:xfrm>
          <a:off x="5562600" y="737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103786</xdr:rowOff>
    </xdr:from>
    <xdr:ext cx="762000" cy="259045"/>
    <xdr:sp macro="" textlink="">
      <xdr:nvSpPr>
        <xdr:cNvPr id="110" name="人口1人当たり決算額の推移最大値テキスト445"/>
        <xdr:cNvSpPr txBox="1"/>
      </xdr:nvSpPr>
      <xdr:spPr>
        <a:xfrm>
          <a:off x="5740400" y="60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34</xdr:row>
      <xdr:rowOff>17409</xdr:rowOff>
    </xdr:from>
    <xdr:to>
      <xdr:col>5</xdr:col>
      <xdr:colOff>73025</xdr:colOff>
      <xdr:row>34</xdr:row>
      <xdr:rowOff>17409</xdr:rowOff>
    </xdr:to>
    <xdr:cxnSp macro="">
      <xdr:nvCxnSpPr>
        <xdr:cNvPr id="111" name="直線コネクタ 110"/>
        <xdr:cNvCxnSpPr/>
      </xdr:nvCxnSpPr>
      <xdr:spPr bwMode="auto">
        <a:xfrm>
          <a:off x="5562600" y="62848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199192</xdr:rowOff>
    </xdr:from>
    <xdr:to>
      <xdr:col>4</xdr:col>
      <xdr:colOff>1117600</xdr:colOff>
      <xdr:row>34</xdr:row>
      <xdr:rowOff>214028</xdr:rowOff>
    </xdr:to>
    <xdr:cxnSp macro="">
      <xdr:nvCxnSpPr>
        <xdr:cNvPr id="112" name="直線コネクタ 111"/>
        <xdr:cNvCxnSpPr/>
      </xdr:nvCxnSpPr>
      <xdr:spPr bwMode="auto">
        <a:xfrm flipV="1">
          <a:off x="5003800" y="6466642"/>
          <a:ext cx="6477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177642</xdr:rowOff>
    </xdr:from>
    <xdr:ext cx="762000" cy="259045"/>
    <xdr:sp macro="" textlink="">
      <xdr:nvSpPr>
        <xdr:cNvPr id="113" name="人口1人当たり決算額の推移平均値テキスト445"/>
        <xdr:cNvSpPr txBox="1"/>
      </xdr:nvSpPr>
      <xdr:spPr>
        <a:xfrm>
          <a:off x="5740400" y="6787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205565</xdr:rowOff>
    </xdr:from>
    <xdr:to>
      <xdr:col>5</xdr:col>
      <xdr:colOff>34925</xdr:colOff>
      <xdr:row>35</xdr:row>
      <xdr:rowOff>307165</xdr:rowOff>
    </xdr:to>
    <xdr:sp macro="" textlink="">
      <xdr:nvSpPr>
        <xdr:cNvPr id="114" name="フローチャート : 判断 113"/>
        <xdr:cNvSpPr/>
      </xdr:nvSpPr>
      <xdr:spPr bwMode="auto">
        <a:xfrm>
          <a:off x="56007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330317</xdr:rowOff>
    </xdr:from>
    <xdr:to>
      <xdr:col>4</xdr:col>
      <xdr:colOff>469900</xdr:colOff>
      <xdr:row>34</xdr:row>
      <xdr:rowOff>214028</xdr:rowOff>
    </xdr:to>
    <xdr:cxnSp macro="">
      <xdr:nvCxnSpPr>
        <xdr:cNvPr id="115" name="直線コネクタ 114"/>
        <xdr:cNvCxnSpPr/>
      </xdr:nvCxnSpPr>
      <xdr:spPr bwMode="auto">
        <a:xfrm>
          <a:off x="4305300" y="6254867"/>
          <a:ext cx="698500" cy="22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141877</xdr:rowOff>
    </xdr:from>
    <xdr:to>
      <xdr:col>4</xdr:col>
      <xdr:colOff>520700</xdr:colOff>
      <xdr:row>35</xdr:row>
      <xdr:rowOff>243477</xdr:rowOff>
    </xdr:to>
    <xdr:sp macro="" textlink="">
      <xdr:nvSpPr>
        <xdr:cNvPr id="116" name="フローチャート : 判断 115"/>
        <xdr:cNvSpPr/>
      </xdr:nvSpPr>
      <xdr:spPr bwMode="auto">
        <a:xfrm>
          <a:off x="4953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228254</xdr:rowOff>
    </xdr:from>
    <xdr:ext cx="736600" cy="259045"/>
    <xdr:sp macro="" textlink="">
      <xdr:nvSpPr>
        <xdr:cNvPr id="117" name="テキスト ボックス 116"/>
        <xdr:cNvSpPr txBox="1"/>
      </xdr:nvSpPr>
      <xdr:spPr>
        <a:xfrm>
          <a:off x="4622800" y="683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247792</xdr:rowOff>
    </xdr:from>
    <xdr:to>
      <xdr:col>3</xdr:col>
      <xdr:colOff>904875</xdr:colOff>
      <xdr:row>33</xdr:row>
      <xdr:rowOff>330317</xdr:rowOff>
    </xdr:to>
    <xdr:cxnSp macro="">
      <xdr:nvCxnSpPr>
        <xdr:cNvPr id="118" name="直線コネクタ 117"/>
        <xdr:cNvCxnSpPr/>
      </xdr:nvCxnSpPr>
      <xdr:spPr bwMode="auto">
        <a:xfrm>
          <a:off x="3606800" y="6172342"/>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73480</xdr:rowOff>
    </xdr:from>
    <xdr:to>
      <xdr:col>3</xdr:col>
      <xdr:colOff>955675</xdr:colOff>
      <xdr:row>35</xdr:row>
      <xdr:rowOff>175080</xdr:rowOff>
    </xdr:to>
    <xdr:sp macro="" textlink="">
      <xdr:nvSpPr>
        <xdr:cNvPr id="119" name="フローチャート : 判断 118"/>
        <xdr:cNvSpPr/>
      </xdr:nvSpPr>
      <xdr:spPr bwMode="auto">
        <a:xfrm>
          <a:off x="4254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159857</xdr:rowOff>
    </xdr:from>
    <xdr:ext cx="762000" cy="259045"/>
    <xdr:sp macro="" textlink="">
      <xdr:nvSpPr>
        <xdr:cNvPr id="120" name="テキスト ボックス 119"/>
        <xdr:cNvSpPr txBox="1"/>
      </xdr:nvSpPr>
      <xdr:spPr>
        <a:xfrm>
          <a:off x="3924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247792</xdr:rowOff>
    </xdr:from>
    <xdr:to>
      <xdr:col>3</xdr:col>
      <xdr:colOff>206375</xdr:colOff>
      <xdr:row>33</xdr:row>
      <xdr:rowOff>316258</xdr:rowOff>
    </xdr:to>
    <xdr:cxnSp macro="">
      <xdr:nvCxnSpPr>
        <xdr:cNvPr id="121" name="直線コネクタ 120"/>
        <xdr:cNvCxnSpPr/>
      </xdr:nvCxnSpPr>
      <xdr:spPr bwMode="auto">
        <a:xfrm flipV="1">
          <a:off x="2908300" y="6172342"/>
          <a:ext cx="698500" cy="6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336255</xdr:rowOff>
    </xdr:from>
    <xdr:to>
      <xdr:col>3</xdr:col>
      <xdr:colOff>257175</xdr:colOff>
      <xdr:row>35</xdr:row>
      <xdr:rowOff>94955</xdr:rowOff>
    </xdr:to>
    <xdr:sp macro="" textlink="">
      <xdr:nvSpPr>
        <xdr:cNvPr id="122" name="フローチャート : 判断 121"/>
        <xdr:cNvSpPr/>
      </xdr:nvSpPr>
      <xdr:spPr bwMode="auto">
        <a:xfrm>
          <a:off x="35560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79732</xdr:rowOff>
    </xdr:from>
    <xdr:ext cx="762000" cy="259045"/>
    <xdr:sp macro="" textlink="">
      <xdr:nvSpPr>
        <xdr:cNvPr id="123" name="テキスト ボックス 122"/>
        <xdr:cNvSpPr txBox="1"/>
      </xdr:nvSpPr>
      <xdr:spPr>
        <a:xfrm>
          <a:off x="32258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292502</xdr:rowOff>
    </xdr:from>
    <xdr:to>
      <xdr:col>2</xdr:col>
      <xdr:colOff>692150</xdr:colOff>
      <xdr:row>35</xdr:row>
      <xdr:rowOff>51202</xdr:rowOff>
    </xdr:to>
    <xdr:sp macro="" textlink="">
      <xdr:nvSpPr>
        <xdr:cNvPr id="124" name="フローチャート : 判断 123"/>
        <xdr:cNvSpPr/>
      </xdr:nvSpPr>
      <xdr:spPr bwMode="auto">
        <a:xfrm>
          <a:off x="2857500" y="6559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35979</xdr:rowOff>
    </xdr:from>
    <xdr:ext cx="762000" cy="259045"/>
    <xdr:sp macro="" textlink="">
      <xdr:nvSpPr>
        <xdr:cNvPr id="125" name="テキスト ボックス 124"/>
        <xdr:cNvSpPr txBox="1"/>
      </xdr:nvSpPr>
      <xdr:spPr>
        <a:xfrm>
          <a:off x="2527300" y="66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148392</xdr:rowOff>
    </xdr:from>
    <xdr:to>
      <xdr:col>5</xdr:col>
      <xdr:colOff>34925</xdr:colOff>
      <xdr:row>34</xdr:row>
      <xdr:rowOff>249992</xdr:rowOff>
    </xdr:to>
    <xdr:sp macro="" textlink="">
      <xdr:nvSpPr>
        <xdr:cNvPr id="131" name="円/楕円 130"/>
        <xdr:cNvSpPr/>
      </xdr:nvSpPr>
      <xdr:spPr bwMode="auto">
        <a:xfrm>
          <a:off x="5600700" y="641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336369</xdr:rowOff>
    </xdr:from>
    <xdr:ext cx="762000" cy="259045"/>
    <xdr:sp macro="" textlink="">
      <xdr:nvSpPr>
        <xdr:cNvPr id="132" name="人口1人当たり決算額の推移該当値テキスト445"/>
        <xdr:cNvSpPr txBox="1"/>
      </xdr:nvSpPr>
      <xdr:spPr>
        <a:xfrm>
          <a:off x="5740400" y="626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163228</xdr:rowOff>
    </xdr:from>
    <xdr:to>
      <xdr:col>4</xdr:col>
      <xdr:colOff>520700</xdr:colOff>
      <xdr:row>34</xdr:row>
      <xdr:rowOff>264828</xdr:rowOff>
    </xdr:to>
    <xdr:sp macro="" textlink="">
      <xdr:nvSpPr>
        <xdr:cNvPr id="133" name="円/楕円 132"/>
        <xdr:cNvSpPr/>
      </xdr:nvSpPr>
      <xdr:spPr bwMode="auto">
        <a:xfrm>
          <a:off x="49530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275005</xdr:rowOff>
    </xdr:from>
    <xdr:ext cx="736600" cy="259045"/>
    <xdr:sp macro="" textlink="">
      <xdr:nvSpPr>
        <xdr:cNvPr id="134" name="テキスト ボックス 133"/>
        <xdr:cNvSpPr txBox="1"/>
      </xdr:nvSpPr>
      <xdr:spPr>
        <a:xfrm>
          <a:off x="4622800" y="619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279517</xdr:rowOff>
    </xdr:from>
    <xdr:to>
      <xdr:col>3</xdr:col>
      <xdr:colOff>955675</xdr:colOff>
      <xdr:row>34</xdr:row>
      <xdr:rowOff>38217</xdr:rowOff>
    </xdr:to>
    <xdr:sp macro="" textlink="">
      <xdr:nvSpPr>
        <xdr:cNvPr id="135" name="円/楕円 134"/>
        <xdr:cNvSpPr/>
      </xdr:nvSpPr>
      <xdr:spPr bwMode="auto">
        <a:xfrm>
          <a:off x="4254500" y="620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48394</xdr:rowOff>
    </xdr:from>
    <xdr:ext cx="762000" cy="259045"/>
    <xdr:sp macro="" textlink="">
      <xdr:nvSpPr>
        <xdr:cNvPr id="136" name="テキスト ボックス 135"/>
        <xdr:cNvSpPr txBox="1"/>
      </xdr:nvSpPr>
      <xdr:spPr>
        <a:xfrm>
          <a:off x="3924300" y="59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196992</xdr:rowOff>
    </xdr:from>
    <xdr:to>
      <xdr:col>3</xdr:col>
      <xdr:colOff>257175</xdr:colOff>
      <xdr:row>33</xdr:row>
      <xdr:rowOff>298592</xdr:rowOff>
    </xdr:to>
    <xdr:sp macro="" textlink="">
      <xdr:nvSpPr>
        <xdr:cNvPr id="137" name="円/楕円 136"/>
        <xdr:cNvSpPr/>
      </xdr:nvSpPr>
      <xdr:spPr bwMode="auto">
        <a:xfrm>
          <a:off x="3556000" y="612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137319</xdr:rowOff>
    </xdr:from>
    <xdr:ext cx="762000" cy="259045"/>
    <xdr:sp macro="" textlink="">
      <xdr:nvSpPr>
        <xdr:cNvPr id="138" name="テキスト ボックス 137"/>
        <xdr:cNvSpPr txBox="1"/>
      </xdr:nvSpPr>
      <xdr:spPr>
        <a:xfrm>
          <a:off x="3225800" y="589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265458</xdr:rowOff>
    </xdr:from>
    <xdr:to>
      <xdr:col>2</xdr:col>
      <xdr:colOff>692150</xdr:colOff>
      <xdr:row>34</xdr:row>
      <xdr:rowOff>24158</xdr:rowOff>
    </xdr:to>
    <xdr:sp macro="" textlink="">
      <xdr:nvSpPr>
        <xdr:cNvPr id="139" name="円/楕円 138"/>
        <xdr:cNvSpPr/>
      </xdr:nvSpPr>
      <xdr:spPr bwMode="auto">
        <a:xfrm>
          <a:off x="2857500" y="619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34335</xdr:rowOff>
    </xdr:from>
    <xdr:ext cx="762000" cy="259045"/>
    <xdr:sp macro="" textlink="">
      <xdr:nvSpPr>
        <xdr:cNvPr id="140" name="テキスト ボックス 139"/>
        <xdr:cNvSpPr txBox="1"/>
      </xdr:nvSpPr>
      <xdr:spPr>
        <a:xfrm>
          <a:off x="2527300" y="59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財政調整基金は、収入減少や不測の支出増加に備え、長期的視野に立った計画的な積み立てを行</a:t>
          </a:r>
          <a:r>
            <a:rPr lang="ja-JP" altLang="en-US" sz="1300" b="0" i="0" baseline="0">
              <a:solidFill>
                <a:schemeClr val="dk1"/>
              </a:solidFill>
              <a:latin typeface="+mn-lt"/>
              <a:ea typeface="+mn-ea"/>
              <a:cs typeface="+mn-cs"/>
            </a:rPr>
            <a:t>い平成２５年度決算での目標である３０億円を達成し、なおかつ、</a:t>
          </a:r>
          <a:r>
            <a:rPr lang="ja-JP" altLang="ja-JP" sz="1300" b="0" i="0" baseline="0">
              <a:solidFill>
                <a:schemeClr val="dk1"/>
              </a:solidFill>
              <a:latin typeface="+mn-lt"/>
              <a:ea typeface="+mn-ea"/>
              <a:cs typeface="+mn-cs"/>
            </a:rPr>
            <a:t>平成</a:t>
          </a:r>
          <a:r>
            <a:rPr lang="ja-JP" altLang="en-US" sz="1300" b="0" i="0" baseline="0">
              <a:solidFill>
                <a:schemeClr val="dk1"/>
              </a:solidFill>
              <a:latin typeface="+mn-lt"/>
              <a:ea typeface="+mn-ea"/>
              <a:cs typeface="+mn-cs"/>
            </a:rPr>
            <a:t>２２</a:t>
          </a:r>
          <a:r>
            <a:rPr lang="ja-JP" altLang="ja-JP" sz="1300" b="0" i="0" baseline="0">
              <a:solidFill>
                <a:schemeClr val="dk1"/>
              </a:solidFill>
              <a:latin typeface="+mn-lt"/>
              <a:ea typeface="+mn-ea"/>
              <a:cs typeface="+mn-cs"/>
            </a:rPr>
            <a:t>年度以降</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取り崩しを行っ</a:t>
          </a:r>
          <a:r>
            <a:rPr lang="ja-JP" altLang="en-US" sz="1300" b="0" i="0" baseline="0">
              <a:solidFill>
                <a:schemeClr val="dk1"/>
              </a:solidFill>
              <a:latin typeface="+mn-lt"/>
              <a:ea typeface="+mn-ea"/>
              <a:cs typeface="+mn-cs"/>
            </a:rPr>
            <a:t>ていない</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実質収支比率は、標準財政規模に対する実質収支額の割合である。地方公共団体は営利を目的として存在していないので、実質収支額（剰余金）が多いから財政状況が良いとは言えない。実質収支額の割合は通常</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％が適当とされている</a:t>
          </a:r>
          <a:r>
            <a:rPr lang="ja-JP" altLang="en-US" sz="1300" b="0" i="0" baseline="0">
              <a:solidFill>
                <a:schemeClr val="dk1"/>
              </a:solidFill>
              <a:latin typeface="+mn-lt"/>
              <a:ea typeface="+mn-ea"/>
              <a:cs typeface="+mn-cs"/>
            </a:rPr>
            <a:t>中で、不用額が多額とならないよう予算編成及び事業の進捗管理を図る</a:t>
          </a:r>
          <a:r>
            <a:rPr lang="ja-JP" altLang="ja-JP" sz="1300" b="0" i="0" baseline="0">
              <a:solidFill>
                <a:schemeClr val="dk1"/>
              </a:solidFill>
              <a:latin typeface="+mn-lt"/>
              <a:ea typeface="+mn-ea"/>
              <a:cs typeface="+mn-cs"/>
            </a:rPr>
            <a:t>。</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特別会計（国保・介護特別会計など）や企業会計（水道・病院特別会計など）を含む、全ての会計の赤字額が標準財政規模（市税や普通交付税などの収入）に対してどのくらいの割合になるかを示している。</a:t>
          </a:r>
          <a:r>
            <a:rPr lang="ja-JP" altLang="en-US" sz="1400" b="0" i="0" baseline="0">
              <a:solidFill>
                <a:schemeClr val="dk1"/>
              </a:solidFill>
              <a:latin typeface="+mn-lt"/>
              <a:ea typeface="+mn-ea"/>
              <a:cs typeface="+mn-cs"/>
            </a:rPr>
            <a:t>赤字額の</a:t>
          </a:r>
          <a:r>
            <a:rPr lang="ja-JP" altLang="ja-JP" sz="1400" b="0" i="0" baseline="0">
              <a:solidFill>
                <a:schemeClr val="dk1"/>
              </a:solidFill>
              <a:latin typeface="+mn-lt"/>
              <a:ea typeface="+mn-ea"/>
              <a:cs typeface="+mn-cs"/>
            </a:rPr>
            <a:t>数値が大きいほど財政運営が深刻化していることを表している。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財政健全化法による算定以降</a:t>
          </a:r>
          <a:r>
            <a:rPr lang="ja-JP" altLang="ja-JP" sz="1400" b="0" i="0" baseline="0">
              <a:solidFill>
                <a:schemeClr val="dk1"/>
              </a:solidFill>
              <a:latin typeface="+mn-lt"/>
              <a:ea typeface="+mn-ea"/>
              <a:cs typeface="+mn-cs"/>
            </a:rPr>
            <a:t>宍粟市は全会計において黒字であり、連結実質赤字は発生していない。</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しかしながら、</a:t>
          </a:r>
          <a:r>
            <a:rPr lang="ja-JP" altLang="ja-JP" sz="1400" b="0" i="0" baseline="0">
              <a:solidFill>
                <a:schemeClr val="dk1"/>
              </a:solidFill>
              <a:latin typeface="+mn-lt"/>
              <a:ea typeface="+mn-ea"/>
              <a:cs typeface="+mn-cs"/>
            </a:rPr>
            <a:t>病院事業特別会計については、年々黒字割合が減少して</a:t>
          </a:r>
          <a:r>
            <a:rPr lang="ja-JP" altLang="en-US" sz="1400" b="0" i="0" baseline="0">
              <a:solidFill>
                <a:schemeClr val="dk1"/>
              </a:solidFill>
              <a:latin typeface="+mn-lt"/>
              <a:ea typeface="+mn-ea"/>
              <a:cs typeface="+mn-cs"/>
            </a:rPr>
            <a:t>おり、</a:t>
          </a:r>
          <a:r>
            <a:rPr lang="ja-JP" altLang="ja-JP" sz="1400" b="0" i="0" baseline="0">
              <a:solidFill>
                <a:schemeClr val="dk1"/>
              </a:solidFill>
              <a:latin typeface="+mn-lt"/>
              <a:ea typeface="+mn-ea"/>
              <a:cs typeface="+mn-cs"/>
            </a:rPr>
            <a:t>要因として</a:t>
          </a:r>
          <a:r>
            <a:rPr lang="ja-JP" altLang="en-US" sz="1400" b="0" i="0" baseline="0">
              <a:solidFill>
                <a:schemeClr val="dk1"/>
              </a:solidFill>
              <a:latin typeface="+mn-lt"/>
              <a:ea typeface="+mn-ea"/>
              <a:cs typeface="+mn-cs"/>
            </a:rPr>
            <a:t>、整形外科など</a:t>
          </a:r>
          <a:r>
            <a:rPr lang="ja-JP" altLang="ja-JP" sz="1400" b="0" i="0" baseline="0">
              <a:solidFill>
                <a:schemeClr val="dk1"/>
              </a:solidFill>
              <a:latin typeface="+mn-lt"/>
              <a:ea typeface="+mn-ea"/>
              <a:cs typeface="+mn-cs"/>
            </a:rPr>
            <a:t>医師不足による</a:t>
          </a:r>
          <a:r>
            <a:rPr lang="ja-JP" altLang="en-US" sz="1400" b="0" i="0" baseline="0">
              <a:solidFill>
                <a:schemeClr val="dk1"/>
              </a:solidFill>
              <a:latin typeface="+mn-lt"/>
              <a:ea typeface="+mn-ea"/>
              <a:cs typeface="+mn-cs"/>
            </a:rPr>
            <a:t>入院を主とした</a:t>
          </a:r>
          <a:r>
            <a:rPr lang="ja-JP" altLang="ja-JP" sz="1400" b="0" i="0" baseline="0">
              <a:solidFill>
                <a:schemeClr val="dk1"/>
              </a:solidFill>
              <a:latin typeface="+mn-lt"/>
              <a:ea typeface="+mn-ea"/>
              <a:cs typeface="+mn-cs"/>
            </a:rPr>
            <a:t>患者数の減少が挙げられる。今後</a:t>
          </a:r>
          <a:r>
            <a:rPr lang="ja-JP" altLang="en-US" sz="1400" b="0" i="0" baseline="0">
              <a:solidFill>
                <a:schemeClr val="dk1"/>
              </a:solidFill>
              <a:latin typeface="+mn-lt"/>
              <a:ea typeface="+mn-ea"/>
              <a:cs typeface="+mn-cs"/>
            </a:rPr>
            <a:t>、公立病院改革プランを策定する中で、</a:t>
          </a:r>
          <a:r>
            <a:rPr lang="ja-JP" altLang="ja-JP" sz="1400" b="0" i="0" baseline="0">
              <a:solidFill>
                <a:schemeClr val="dk1"/>
              </a:solidFill>
              <a:latin typeface="+mn-lt"/>
              <a:ea typeface="+mn-ea"/>
              <a:cs typeface="+mn-cs"/>
            </a:rPr>
            <a:t>経営状況を中長期的にチェックし</a:t>
          </a:r>
          <a:r>
            <a:rPr lang="ja-JP" altLang="en-US" sz="1400" b="0" i="0" baseline="0">
              <a:solidFill>
                <a:schemeClr val="dk1"/>
              </a:solidFill>
              <a:latin typeface="+mn-lt"/>
              <a:ea typeface="+mn-ea"/>
              <a:cs typeface="+mn-cs"/>
            </a:rPr>
            <a:t>改善手法を検討する</a:t>
          </a:r>
          <a:r>
            <a:rPr lang="ja-JP" altLang="ja-JP" sz="1400" b="0" i="0" baseline="0">
              <a:solidFill>
                <a:schemeClr val="dk1"/>
              </a:solidFill>
              <a:latin typeface="+mn-lt"/>
              <a:ea typeface="+mn-ea"/>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50" b="0" i="0" baseline="0">
              <a:solidFill>
                <a:schemeClr val="dk1"/>
              </a:solidFill>
              <a:latin typeface="+mn-lt"/>
              <a:ea typeface="+mn-ea"/>
              <a:cs typeface="+mn-cs"/>
            </a:rPr>
            <a:t>　平成</a:t>
          </a:r>
          <a:r>
            <a:rPr lang="ja-JP" altLang="en-US" sz="1350" b="0" i="0" baseline="0">
              <a:solidFill>
                <a:schemeClr val="dk1"/>
              </a:solidFill>
              <a:latin typeface="+mn-lt"/>
              <a:ea typeface="+mn-ea"/>
              <a:cs typeface="+mn-cs"/>
            </a:rPr>
            <a:t>２５</a:t>
          </a:r>
          <a:r>
            <a:rPr lang="ja-JP" altLang="ja-JP" sz="1350" b="0" i="0" baseline="0">
              <a:solidFill>
                <a:schemeClr val="dk1"/>
              </a:solidFill>
              <a:latin typeface="+mn-lt"/>
              <a:ea typeface="+mn-ea"/>
              <a:cs typeface="+mn-cs"/>
            </a:rPr>
            <a:t>年度の比率は</a:t>
          </a:r>
          <a:r>
            <a:rPr lang="en-US" altLang="ja-JP" sz="1350" b="0" i="0" baseline="0">
              <a:solidFill>
                <a:schemeClr val="dk1"/>
              </a:solidFill>
              <a:latin typeface="+mn-lt"/>
              <a:ea typeface="+mn-ea"/>
              <a:cs typeface="+mn-cs"/>
            </a:rPr>
            <a:t>16.6</a:t>
          </a:r>
          <a:r>
            <a:rPr lang="ja-JP" altLang="ja-JP" sz="1350" b="0" i="0" baseline="0">
              <a:solidFill>
                <a:schemeClr val="dk1"/>
              </a:solidFill>
              <a:latin typeface="+mn-lt"/>
              <a:ea typeface="+mn-ea"/>
              <a:cs typeface="+mn-cs"/>
            </a:rPr>
            <a:t>％で前年度より</a:t>
          </a:r>
          <a:r>
            <a:rPr lang="en-US" altLang="ja-JP" sz="1350" b="0" i="0" baseline="0">
              <a:solidFill>
                <a:schemeClr val="dk1"/>
              </a:solidFill>
              <a:latin typeface="+mn-lt"/>
              <a:ea typeface="+mn-ea"/>
              <a:cs typeface="+mn-cs"/>
            </a:rPr>
            <a:t>1.6</a:t>
          </a:r>
          <a:r>
            <a:rPr lang="ja-JP" altLang="ja-JP" sz="1350" b="0" i="0" baseline="0">
              <a:solidFill>
                <a:schemeClr val="dk1"/>
              </a:solidFill>
              <a:latin typeface="+mn-lt"/>
              <a:ea typeface="+mn-ea"/>
              <a:cs typeface="+mn-cs"/>
            </a:rPr>
            <a:t>％改善している。過去の建設事業に対する借入金や地理的な要因によ</a:t>
          </a:r>
          <a:r>
            <a:rPr lang="ja-JP" altLang="en-US" sz="1350" b="0" i="0" baseline="0">
              <a:solidFill>
                <a:schemeClr val="dk1"/>
              </a:solidFill>
              <a:latin typeface="+mn-lt"/>
              <a:ea typeface="+mn-ea"/>
              <a:cs typeface="+mn-cs"/>
            </a:rPr>
            <a:t>る</a:t>
          </a:r>
          <a:r>
            <a:rPr lang="ja-JP" altLang="ja-JP" sz="1350" b="0" i="0" baseline="0">
              <a:solidFill>
                <a:schemeClr val="dk1"/>
              </a:solidFill>
              <a:latin typeface="+mn-lt"/>
              <a:ea typeface="+mn-ea"/>
              <a:cs typeface="+mn-cs"/>
            </a:rPr>
            <a:t>上下水道などの生活基盤整備に係る事業費</a:t>
          </a:r>
          <a:r>
            <a:rPr lang="ja-JP" altLang="en-US" sz="1350" b="0" i="0" baseline="0">
              <a:solidFill>
                <a:schemeClr val="dk1"/>
              </a:solidFill>
              <a:latin typeface="+mn-lt"/>
              <a:ea typeface="+mn-ea"/>
              <a:cs typeface="+mn-cs"/>
            </a:rPr>
            <a:t>の増など</a:t>
          </a:r>
          <a:r>
            <a:rPr lang="ja-JP" altLang="ja-JP" sz="1350" b="0" i="0" baseline="0">
              <a:solidFill>
                <a:schemeClr val="dk1"/>
              </a:solidFill>
              <a:latin typeface="+mn-lt"/>
              <a:ea typeface="+mn-ea"/>
              <a:cs typeface="+mn-cs"/>
            </a:rPr>
            <a:t>により依然高い</a:t>
          </a:r>
          <a:r>
            <a:rPr lang="ja-JP" altLang="en-US" sz="1350" b="0" i="0" baseline="0">
              <a:solidFill>
                <a:schemeClr val="dk1"/>
              </a:solidFill>
              <a:latin typeface="+mn-lt"/>
              <a:ea typeface="+mn-ea"/>
              <a:cs typeface="+mn-cs"/>
            </a:rPr>
            <a:t>もの</a:t>
          </a:r>
          <a:r>
            <a:rPr lang="ja-JP" altLang="ja-JP" sz="1350" b="0" i="0" baseline="0">
              <a:solidFill>
                <a:schemeClr val="dk1"/>
              </a:solidFill>
              <a:latin typeface="+mn-lt"/>
              <a:ea typeface="+mn-ea"/>
              <a:cs typeface="+mn-cs"/>
            </a:rPr>
            <a:t>となっている</a:t>
          </a:r>
          <a:r>
            <a:rPr lang="ja-JP" altLang="en-US" sz="1350" b="0" i="0" baseline="0">
              <a:solidFill>
                <a:schemeClr val="dk1"/>
              </a:solidFill>
              <a:latin typeface="+mn-lt"/>
              <a:ea typeface="+mn-ea"/>
              <a:cs typeface="+mn-cs"/>
            </a:rPr>
            <a:t>。</a:t>
          </a:r>
          <a:endParaRPr lang="en-US" altLang="ja-JP" sz="1350" b="0" i="0" baseline="0">
            <a:solidFill>
              <a:schemeClr val="dk1"/>
            </a:solidFill>
            <a:latin typeface="+mn-lt"/>
            <a:ea typeface="+mn-ea"/>
            <a:cs typeface="+mn-cs"/>
          </a:endParaRPr>
        </a:p>
        <a:p>
          <a:pPr rtl="0" fontAlgn="base"/>
          <a:r>
            <a:rPr lang="ja-JP" altLang="en-US" sz="1350" b="0" i="0" baseline="0">
              <a:solidFill>
                <a:schemeClr val="dk1"/>
              </a:solidFill>
              <a:latin typeface="+mn-lt"/>
              <a:ea typeface="+mn-ea"/>
              <a:cs typeface="+mn-cs"/>
            </a:rPr>
            <a:t>　宍粟環境事務組合の解散に伴い組合債を継承したことから元利償還金は増加し、組合への元利償還に対する負担金は減少しているが、今後にしはりま環境事務組合の元利償還額が増加していくことから、</a:t>
          </a:r>
          <a:r>
            <a:rPr lang="ja-JP" altLang="ja-JP" sz="1350" b="0" i="0" baseline="0">
              <a:solidFill>
                <a:schemeClr val="dk1"/>
              </a:solidFill>
              <a:latin typeface="+mn-lt"/>
              <a:ea typeface="+mn-ea"/>
              <a:cs typeface="+mn-cs"/>
            </a:rPr>
            <a:t>引き続き、</a:t>
          </a:r>
          <a:r>
            <a:rPr lang="ja-JP" altLang="en-US" sz="1350" b="0" i="0" baseline="0">
              <a:solidFill>
                <a:schemeClr val="dk1"/>
              </a:solidFill>
              <a:latin typeface="+mn-lt"/>
              <a:ea typeface="+mn-ea"/>
              <a:cs typeface="+mn-cs"/>
            </a:rPr>
            <a:t>起債の発行抑制、</a:t>
          </a:r>
          <a:r>
            <a:rPr lang="ja-JP" altLang="ja-JP" sz="1350" b="0" i="0" baseline="0">
              <a:solidFill>
                <a:schemeClr val="dk1"/>
              </a:solidFill>
              <a:latin typeface="+mn-lt"/>
              <a:ea typeface="+mn-ea"/>
              <a:cs typeface="+mn-cs"/>
            </a:rPr>
            <a:t>交付税算入率の高い有利な起債（借入金）の活用や、過去の借入金の</a:t>
          </a:r>
          <a:r>
            <a:rPr lang="ja-JP" altLang="en-US" sz="1350" b="0" i="0" baseline="0">
              <a:solidFill>
                <a:schemeClr val="dk1"/>
              </a:solidFill>
              <a:latin typeface="+mn-lt"/>
              <a:ea typeface="+mn-ea"/>
              <a:cs typeface="+mn-cs"/>
            </a:rPr>
            <a:t>積極的な</a:t>
          </a:r>
          <a:r>
            <a:rPr lang="ja-JP" altLang="ja-JP" sz="1350" b="0" i="0" baseline="0">
              <a:solidFill>
                <a:schemeClr val="dk1"/>
              </a:solidFill>
              <a:latin typeface="+mn-lt"/>
              <a:ea typeface="+mn-ea"/>
              <a:cs typeface="+mn-cs"/>
            </a:rPr>
            <a:t>繰上償還などにより、比率の抑制と</a:t>
          </a:r>
          <a:r>
            <a:rPr lang="ja-JP" altLang="en-US" sz="1350" b="0" i="0" baseline="0">
              <a:solidFill>
                <a:schemeClr val="dk1"/>
              </a:solidFill>
              <a:latin typeface="+mn-lt"/>
              <a:ea typeface="+mn-ea"/>
              <a:cs typeface="+mn-cs"/>
            </a:rPr>
            <a:t>さら</a:t>
          </a:r>
          <a:r>
            <a:rPr lang="ja-JP" altLang="ja-JP" sz="1350" b="0" i="0" baseline="0">
              <a:solidFill>
                <a:schemeClr val="dk1"/>
              </a:solidFill>
              <a:latin typeface="+mn-lt"/>
              <a:ea typeface="+mn-ea"/>
              <a:cs typeface="+mn-cs"/>
            </a:rPr>
            <a:t>なる財政の健全化に努める。</a:t>
          </a:r>
          <a:endParaRPr lang="ja-JP" altLang="ja-JP" sz="13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平成</a:t>
          </a:r>
          <a:r>
            <a:rPr lang="ja-JP" altLang="en-US" sz="1400" b="0" i="0" baseline="0">
              <a:solidFill>
                <a:schemeClr val="dk1"/>
              </a:solidFill>
              <a:latin typeface="+mn-lt"/>
              <a:ea typeface="+mn-ea"/>
              <a:cs typeface="+mn-cs"/>
            </a:rPr>
            <a:t>２５</a:t>
          </a:r>
          <a:r>
            <a:rPr lang="ja-JP" altLang="ja-JP" sz="1400" b="0" i="0" baseline="0">
              <a:solidFill>
                <a:schemeClr val="dk1"/>
              </a:solidFill>
              <a:latin typeface="+mn-lt"/>
              <a:ea typeface="+mn-ea"/>
              <a:cs typeface="+mn-cs"/>
            </a:rPr>
            <a:t>年度の比率は</a:t>
          </a:r>
          <a:r>
            <a:rPr lang="en-US" altLang="ja-JP" sz="1400" b="0" i="0" baseline="0">
              <a:solidFill>
                <a:schemeClr val="dk1"/>
              </a:solidFill>
              <a:latin typeface="+mn-lt"/>
              <a:ea typeface="+mn-ea"/>
              <a:cs typeface="+mn-cs"/>
            </a:rPr>
            <a:t>144.9</a:t>
          </a:r>
          <a:r>
            <a:rPr lang="ja-JP" altLang="ja-JP" sz="1400" b="0" i="0" baseline="0">
              <a:solidFill>
                <a:schemeClr val="dk1"/>
              </a:solidFill>
              <a:latin typeface="+mn-lt"/>
              <a:ea typeface="+mn-ea"/>
              <a:cs typeface="+mn-cs"/>
            </a:rPr>
            <a:t>％で前年度より</a:t>
          </a:r>
          <a:r>
            <a:rPr lang="en-US" altLang="ja-JP" sz="1400" b="0" i="0" baseline="0">
              <a:solidFill>
                <a:schemeClr val="dk1"/>
              </a:solidFill>
              <a:latin typeface="+mn-lt"/>
              <a:ea typeface="+mn-ea"/>
              <a:cs typeface="+mn-cs"/>
            </a:rPr>
            <a:t>24.7</a:t>
          </a:r>
          <a:r>
            <a:rPr lang="ja-JP" altLang="ja-JP" sz="1400" b="0" i="0" baseline="0">
              <a:solidFill>
                <a:schemeClr val="dk1"/>
              </a:solidFill>
              <a:latin typeface="+mn-lt"/>
              <a:ea typeface="+mn-ea"/>
              <a:cs typeface="+mn-cs"/>
            </a:rPr>
            <a:t>％改善し</a:t>
          </a:r>
          <a:r>
            <a:rPr lang="ja-JP" altLang="en-US" sz="1400" b="0" i="0" baseline="0">
              <a:solidFill>
                <a:schemeClr val="dk1"/>
              </a:solidFill>
              <a:latin typeface="+mn-lt"/>
              <a:ea typeface="+mn-ea"/>
              <a:cs typeface="+mn-cs"/>
            </a:rPr>
            <a:t>、健全化法による算定以降、</a:t>
          </a:r>
          <a:r>
            <a:rPr lang="ja-JP" altLang="ja-JP" sz="1400" b="0" i="0" baseline="0">
              <a:solidFill>
                <a:schemeClr val="dk1"/>
              </a:solidFill>
              <a:latin typeface="+mn-lt"/>
              <a:ea typeface="+mn-ea"/>
              <a:cs typeface="+mn-cs"/>
            </a:rPr>
            <a:t>過去の借入金</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繰上償還により</a:t>
          </a:r>
          <a:r>
            <a:rPr lang="ja-JP" altLang="en-US" sz="1400" b="0" i="0" baseline="0">
              <a:solidFill>
                <a:schemeClr val="dk1"/>
              </a:solidFill>
              <a:latin typeface="+mn-lt"/>
              <a:ea typeface="+mn-ea"/>
              <a:cs typeface="+mn-cs"/>
            </a:rPr>
            <a:t>毎年度</a:t>
          </a:r>
          <a:r>
            <a:rPr lang="ja-JP" altLang="ja-JP" sz="1400" b="0" i="0" baseline="0">
              <a:solidFill>
                <a:schemeClr val="dk1"/>
              </a:solidFill>
              <a:latin typeface="+mn-lt"/>
              <a:ea typeface="+mn-ea"/>
              <a:cs typeface="+mn-cs"/>
            </a:rPr>
            <a:t>地方債残高</a:t>
          </a:r>
          <a:r>
            <a:rPr lang="ja-JP" altLang="en-US" sz="1400" b="0" i="0" baseline="0">
              <a:solidFill>
                <a:schemeClr val="dk1"/>
              </a:solidFill>
              <a:latin typeface="+mn-lt"/>
              <a:ea typeface="+mn-ea"/>
              <a:cs typeface="+mn-cs"/>
            </a:rPr>
            <a:t>は</a:t>
          </a:r>
          <a:r>
            <a:rPr lang="ja-JP" altLang="ja-JP" sz="1400" b="0" i="0" baseline="0">
              <a:solidFill>
                <a:schemeClr val="dk1"/>
              </a:solidFill>
              <a:latin typeface="+mn-lt"/>
              <a:ea typeface="+mn-ea"/>
              <a:cs typeface="+mn-cs"/>
            </a:rPr>
            <a:t>減少</a:t>
          </a:r>
          <a:r>
            <a:rPr lang="ja-JP" altLang="en-US" sz="1400" b="0" i="0" baseline="0">
              <a:solidFill>
                <a:schemeClr val="dk1"/>
              </a:solidFill>
              <a:latin typeface="+mn-lt"/>
              <a:ea typeface="+mn-ea"/>
              <a:cs typeface="+mn-cs"/>
            </a:rPr>
            <a:t>している。退職手当負担見込額は、これまでの定員適正化計画に基づく</a:t>
          </a:r>
          <a:r>
            <a:rPr lang="ja-JP" altLang="ja-JP" sz="1400" b="0" i="0" baseline="0">
              <a:solidFill>
                <a:schemeClr val="dk1"/>
              </a:solidFill>
              <a:latin typeface="+mn-lt"/>
              <a:ea typeface="+mn-ea"/>
              <a:cs typeface="+mn-cs"/>
            </a:rPr>
            <a:t>職員数の減により減少</a:t>
          </a:r>
          <a:r>
            <a:rPr lang="ja-JP" altLang="en-US" sz="1400" b="0" i="0" baseline="0">
              <a:solidFill>
                <a:schemeClr val="dk1"/>
              </a:solidFill>
              <a:latin typeface="+mn-lt"/>
              <a:ea typeface="+mn-ea"/>
              <a:cs typeface="+mn-cs"/>
            </a:rPr>
            <a:t>傾向にあり、平成２５年度は西はりま消防組合発足による減少によりさらに減少している。また、地方債残高</a:t>
          </a:r>
          <a:r>
            <a:rPr lang="ja-JP" altLang="ja-JP" sz="1400" b="0" i="0" baseline="0">
              <a:solidFill>
                <a:schemeClr val="dk1"/>
              </a:solidFill>
              <a:latin typeface="+mn-lt"/>
              <a:ea typeface="+mn-ea"/>
              <a:cs typeface="+mn-cs"/>
            </a:rPr>
            <a:t>が減少する一方で、交付税算入</a:t>
          </a:r>
          <a:r>
            <a:rPr lang="ja-JP" altLang="en-US" sz="1400" b="0" i="0" baseline="0">
              <a:solidFill>
                <a:schemeClr val="dk1"/>
              </a:solidFill>
              <a:latin typeface="+mn-lt"/>
              <a:ea typeface="+mn-ea"/>
              <a:cs typeface="+mn-cs"/>
            </a:rPr>
            <a:t>見込額は増または横ばい傾向にあり、さらには、計画的な財政調整基金の積み立てにより充当可能基金が増となっており、比率は改善している。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今後においても、</a:t>
          </a:r>
          <a:r>
            <a:rPr lang="ja-JP" altLang="en-US" sz="1400" b="0" i="0" baseline="0">
              <a:solidFill>
                <a:schemeClr val="dk1"/>
              </a:solidFill>
              <a:latin typeface="+mn-lt"/>
              <a:ea typeface="+mn-ea"/>
              <a:cs typeface="+mn-cs"/>
            </a:rPr>
            <a:t>起債の発行抑制、</a:t>
          </a:r>
          <a:r>
            <a:rPr lang="ja-JP" altLang="ja-JP" sz="1400" b="0" i="0" baseline="0">
              <a:solidFill>
                <a:schemeClr val="dk1"/>
              </a:solidFill>
              <a:latin typeface="+mn-lt"/>
              <a:ea typeface="+mn-ea"/>
              <a:cs typeface="+mn-cs"/>
            </a:rPr>
            <a:t>交付税算入率の高い借入金の活用や、過去の借入金の</a:t>
          </a:r>
          <a:r>
            <a:rPr lang="ja-JP" altLang="en-US" sz="1400" b="0" i="0" baseline="0">
              <a:solidFill>
                <a:schemeClr val="dk1"/>
              </a:solidFill>
              <a:latin typeface="+mn-lt"/>
              <a:ea typeface="+mn-ea"/>
              <a:cs typeface="+mn-cs"/>
            </a:rPr>
            <a:t>積極的な</a:t>
          </a:r>
          <a:r>
            <a:rPr lang="ja-JP" altLang="ja-JP" sz="1400" b="0" i="0" baseline="0">
              <a:solidFill>
                <a:schemeClr val="dk1"/>
              </a:solidFill>
              <a:latin typeface="+mn-lt"/>
              <a:ea typeface="+mn-ea"/>
              <a:cs typeface="+mn-cs"/>
            </a:rPr>
            <a:t>繰上償還などにより、比率の抑制と</a:t>
          </a:r>
          <a:r>
            <a:rPr lang="ja-JP" altLang="en-US" sz="1400" b="0" i="0" baseline="0">
              <a:solidFill>
                <a:schemeClr val="dk1"/>
              </a:solidFill>
              <a:latin typeface="+mn-lt"/>
              <a:ea typeface="+mn-ea"/>
              <a:cs typeface="+mn-cs"/>
            </a:rPr>
            <a:t>さら</a:t>
          </a:r>
          <a:r>
            <a:rPr lang="ja-JP" altLang="ja-JP" sz="1400" b="0" i="0" baseline="0">
              <a:solidFill>
                <a:schemeClr val="dk1"/>
              </a:solidFill>
              <a:latin typeface="+mn-lt"/>
              <a:ea typeface="+mn-ea"/>
              <a:cs typeface="+mn-cs"/>
            </a:rPr>
            <a:t>なる財政の健全化に努める。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24825623</v>
      </c>
      <c r="BO4" s="379"/>
      <c r="BP4" s="379"/>
      <c r="BQ4" s="379"/>
      <c r="BR4" s="379"/>
      <c r="BS4" s="379"/>
      <c r="BT4" s="379"/>
      <c r="BU4" s="380"/>
      <c r="BV4" s="378">
        <v>23582438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5.9</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23838510</v>
      </c>
      <c r="BO5" s="384"/>
      <c r="BP5" s="384"/>
      <c r="BQ5" s="384"/>
      <c r="BR5" s="384"/>
      <c r="BS5" s="384"/>
      <c r="BT5" s="384"/>
      <c r="BU5" s="385"/>
      <c r="BV5" s="383">
        <v>22723726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987113</v>
      </c>
      <c r="BO6" s="384"/>
      <c r="BP6" s="384"/>
      <c r="BQ6" s="384"/>
      <c r="BR6" s="384"/>
      <c r="BS6" s="384"/>
      <c r="BT6" s="384"/>
      <c r="BU6" s="385"/>
      <c r="BV6" s="383">
        <v>858712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96.8</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82457</v>
      </c>
      <c r="BO7" s="384"/>
      <c r="BP7" s="384"/>
      <c r="BQ7" s="384"/>
      <c r="BR7" s="384"/>
      <c r="BS7" s="384"/>
      <c r="BT7" s="384"/>
      <c r="BU7" s="385"/>
      <c r="BV7" s="383">
        <v>158085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15267981</v>
      </c>
      <c r="CU7" s="384"/>
      <c r="CV7" s="384"/>
      <c r="CW7" s="384"/>
      <c r="CX7" s="384"/>
      <c r="CY7" s="384"/>
      <c r="CZ7" s="384"/>
      <c r="DA7" s="385"/>
      <c r="DB7" s="383">
        <v>15301781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904656</v>
      </c>
      <c r="BO8" s="384"/>
      <c r="BP8" s="384"/>
      <c r="BQ8" s="384"/>
      <c r="BR8" s="384"/>
      <c r="BS8" s="384"/>
      <c r="BT8" s="384"/>
      <c r="BU8" s="385"/>
      <c r="BV8" s="383">
        <v>700627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0.36</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40938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204029</v>
      </c>
      <c r="BO9" s="384"/>
      <c r="BP9" s="384"/>
      <c r="BQ9" s="384"/>
      <c r="BR9" s="384"/>
      <c r="BS9" s="384"/>
      <c r="BT9" s="384"/>
      <c r="BU9" s="385"/>
      <c r="BV9" s="383">
        <v>-96282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43302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553427</v>
      </c>
      <c r="BO10" s="384"/>
      <c r="BP10" s="384"/>
      <c r="BQ10" s="384"/>
      <c r="BR10" s="384"/>
      <c r="BS10" s="384"/>
      <c r="BT10" s="384"/>
      <c r="BU10" s="385"/>
      <c r="BV10" s="383">
        <v>404311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579984</v>
      </c>
      <c r="BO11" s="384"/>
      <c r="BP11" s="384"/>
      <c r="BQ11" s="384"/>
      <c r="BR11" s="384"/>
      <c r="BS11" s="384"/>
      <c r="BT11" s="384"/>
      <c r="BU11" s="385"/>
      <c r="BV11" s="383">
        <v>406812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41440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41267</v>
      </c>
      <c r="S13" s="483"/>
      <c r="T13" s="483"/>
      <c r="U13" s="483"/>
      <c r="V13" s="484"/>
      <c r="W13" s="470" t="s">
        <v>124</v>
      </c>
      <c r="X13" s="396"/>
      <c r="Y13" s="396"/>
      <c r="Z13" s="396"/>
      <c r="AA13" s="396"/>
      <c r="AB13" s="397"/>
      <c r="AC13" s="359">
        <v>992</v>
      </c>
      <c r="AD13" s="360"/>
      <c r="AE13" s="360"/>
      <c r="AF13" s="360"/>
      <c r="AG13" s="361"/>
      <c r="AH13" s="359">
        <v>1147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1337440</v>
      </c>
      <c r="BO13" s="384"/>
      <c r="BP13" s="384"/>
      <c r="BQ13" s="384"/>
      <c r="BR13" s="384"/>
      <c r="BS13" s="384"/>
      <c r="BT13" s="384"/>
      <c r="BU13" s="385"/>
      <c r="BV13" s="383">
        <v>714841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16.600000000000001</v>
      </c>
      <c r="CU13" s="354"/>
      <c r="CV13" s="354"/>
      <c r="CW13" s="354"/>
      <c r="CX13" s="354"/>
      <c r="CY13" s="354"/>
      <c r="CZ13" s="354"/>
      <c r="DA13" s="355"/>
      <c r="DB13" s="353">
        <v>18.2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41795</v>
      </c>
      <c r="S14" s="483"/>
      <c r="T14" s="483"/>
      <c r="U14" s="483"/>
      <c r="V14" s="484"/>
      <c r="W14" s="485"/>
      <c r="X14" s="399"/>
      <c r="Y14" s="399"/>
      <c r="Z14" s="399"/>
      <c r="AA14" s="399"/>
      <c r="AB14" s="400"/>
      <c r="AC14" s="475">
        <v>5.0999999999999996</v>
      </c>
      <c r="AD14" s="476"/>
      <c r="AE14" s="476"/>
      <c r="AF14" s="476"/>
      <c r="AG14" s="477"/>
      <c r="AH14" s="475">
        <v>5.3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144.9</v>
      </c>
      <c r="CU14" s="454"/>
      <c r="CV14" s="454"/>
      <c r="CW14" s="454"/>
      <c r="CX14" s="454"/>
      <c r="CY14" s="454"/>
      <c r="CZ14" s="454"/>
      <c r="DA14" s="455"/>
      <c r="DB14" s="486">
        <v>169.6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41621</v>
      </c>
      <c r="S15" s="483"/>
      <c r="T15" s="483"/>
      <c r="U15" s="483"/>
      <c r="V15" s="484"/>
      <c r="W15" s="470" t="s">
        <v>131</v>
      </c>
      <c r="X15" s="396"/>
      <c r="Y15" s="396"/>
      <c r="Z15" s="396"/>
      <c r="AA15" s="396"/>
      <c r="AB15" s="397"/>
      <c r="AC15" s="359">
        <v>7741</v>
      </c>
      <c r="AD15" s="360"/>
      <c r="AE15" s="360"/>
      <c r="AF15" s="360"/>
      <c r="AG15" s="361"/>
      <c r="AH15" s="359">
        <v>9122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4096500</v>
      </c>
      <c r="BO15" s="379"/>
      <c r="BP15" s="379"/>
      <c r="BQ15" s="379"/>
      <c r="BR15" s="379"/>
      <c r="BS15" s="379"/>
      <c r="BT15" s="379"/>
      <c r="BU15" s="380"/>
      <c r="BV15" s="378">
        <v>4094136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39.9</v>
      </c>
      <c r="AD16" s="476"/>
      <c r="AE16" s="476"/>
      <c r="AF16" s="476"/>
      <c r="AG16" s="477"/>
      <c r="AH16" s="475">
        <v>42.3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11228280</v>
      </c>
      <c r="BO16" s="384"/>
      <c r="BP16" s="384"/>
      <c r="BQ16" s="384"/>
      <c r="BR16" s="384"/>
      <c r="BS16" s="384"/>
      <c r="BT16" s="384"/>
      <c r="BU16" s="385"/>
      <c r="BV16" s="383">
        <v>11367061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10660</v>
      </c>
      <c r="AD17" s="360"/>
      <c r="AE17" s="360"/>
      <c r="AF17" s="360"/>
      <c r="AG17" s="361"/>
      <c r="AH17" s="359">
        <v>11252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5275379</v>
      </c>
      <c r="BO17" s="384"/>
      <c r="BP17" s="384"/>
      <c r="BQ17" s="384"/>
      <c r="BR17" s="384"/>
      <c r="BS17" s="384"/>
      <c r="BT17" s="384"/>
      <c r="BU17" s="385"/>
      <c r="BV17" s="383">
        <v>5255691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658.6</v>
      </c>
      <c r="M18" s="446"/>
      <c r="N18" s="446"/>
      <c r="O18" s="446"/>
      <c r="P18" s="446"/>
      <c r="Q18" s="446"/>
      <c r="R18" s="447"/>
      <c r="S18" s="447"/>
      <c r="T18" s="447"/>
      <c r="U18" s="447"/>
      <c r="V18" s="448"/>
      <c r="W18" s="462"/>
      <c r="X18" s="463"/>
      <c r="Y18" s="463"/>
      <c r="Z18" s="463"/>
      <c r="AA18" s="463"/>
      <c r="AB18" s="471"/>
      <c r="AC18" s="347">
        <v>55</v>
      </c>
      <c r="AD18" s="348"/>
      <c r="AE18" s="348"/>
      <c r="AF18" s="348"/>
      <c r="AG18" s="449"/>
      <c r="AH18" s="347">
        <v>52.2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14000484</v>
      </c>
      <c r="BO18" s="384"/>
      <c r="BP18" s="384"/>
      <c r="BQ18" s="384"/>
      <c r="BR18" s="384"/>
      <c r="BS18" s="384"/>
      <c r="BT18" s="384"/>
      <c r="BU18" s="385"/>
      <c r="BV18" s="383">
        <v>14171438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62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17649184</v>
      </c>
      <c r="BO19" s="384"/>
      <c r="BP19" s="384"/>
      <c r="BQ19" s="384"/>
      <c r="BR19" s="384"/>
      <c r="BS19" s="384"/>
      <c r="BT19" s="384"/>
      <c r="BU19" s="385"/>
      <c r="BV19" s="383">
        <v>17693882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13174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32729029</v>
      </c>
      <c r="BO23" s="384"/>
      <c r="BP23" s="384"/>
      <c r="BQ23" s="384"/>
      <c r="BR23" s="384"/>
      <c r="BS23" s="384"/>
      <c r="BT23" s="384"/>
      <c r="BU23" s="385"/>
      <c r="BV23" s="383">
        <v>33804501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8800</v>
      </c>
      <c r="R24" s="360"/>
      <c r="S24" s="360"/>
      <c r="T24" s="360"/>
      <c r="U24" s="360"/>
      <c r="V24" s="361"/>
      <c r="W24" s="425"/>
      <c r="X24" s="416"/>
      <c r="Y24" s="417"/>
      <c r="Z24" s="356" t="s">
        <v>155</v>
      </c>
      <c r="AA24" s="357"/>
      <c r="AB24" s="357"/>
      <c r="AC24" s="357"/>
      <c r="AD24" s="357"/>
      <c r="AE24" s="357"/>
      <c r="AF24" s="357"/>
      <c r="AG24" s="358"/>
      <c r="AH24" s="359">
        <v>341</v>
      </c>
      <c r="AI24" s="360"/>
      <c r="AJ24" s="360"/>
      <c r="AK24" s="360"/>
      <c r="AL24" s="361"/>
      <c r="AM24" s="359">
        <v>1125641</v>
      </c>
      <c r="AN24" s="360"/>
      <c r="AO24" s="360"/>
      <c r="AP24" s="360"/>
      <c r="AQ24" s="360"/>
      <c r="AR24" s="361"/>
      <c r="AS24" s="359">
        <v>3301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18421753</v>
      </c>
      <c r="BO24" s="384"/>
      <c r="BP24" s="384"/>
      <c r="BQ24" s="384"/>
      <c r="BR24" s="384"/>
      <c r="BS24" s="384"/>
      <c r="BT24" s="384"/>
      <c r="BU24" s="385"/>
      <c r="BV24" s="383">
        <v>19818622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7120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458886</v>
      </c>
      <c r="BO25" s="379"/>
      <c r="BP25" s="379"/>
      <c r="BQ25" s="379"/>
      <c r="BR25" s="379"/>
      <c r="BS25" s="379"/>
      <c r="BT25" s="379"/>
      <c r="BU25" s="380"/>
      <c r="BV25" s="378">
        <v>941473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6380</v>
      </c>
      <c r="R26" s="360"/>
      <c r="S26" s="360"/>
      <c r="T26" s="360"/>
      <c r="U26" s="360"/>
      <c r="V26" s="361"/>
      <c r="W26" s="425"/>
      <c r="X26" s="416"/>
      <c r="Y26" s="417"/>
      <c r="Z26" s="356" t="s">
        <v>161</v>
      </c>
      <c r="AA26" s="436"/>
      <c r="AB26" s="436"/>
      <c r="AC26" s="436"/>
      <c r="AD26" s="436"/>
      <c r="AE26" s="436"/>
      <c r="AF26" s="436"/>
      <c r="AG26" s="437"/>
      <c r="AH26" s="359">
        <v>22</v>
      </c>
      <c r="AI26" s="360"/>
      <c r="AJ26" s="360"/>
      <c r="AK26" s="360"/>
      <c r="AL26" s="361"/>
      <c r="AM26" s="359">
        <v>72952</v>
      </c>
      <c r="AN26" s="360"/>
      <c r="AO26" s="360"/>
      <c r="AP26" s="360"/>
      <c r="AQ26" s="360"/>
      <c r="AR26" s="361"/>
      <c r="AS26" s="359">
        <v>3316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4480</v>
      </c>
      <c r="R27" s="360"/>
      <c r="S27" s="360"/>
      <c r="T27" s="360"/>
      <c r="U27" s="360"/>
      <c r="V27" s="361"/>
      <c r="W27" s="425"/>
      <c r="X27" s="416"/>
      <c r="Y27" s="417"/>
      <c r="Z27" s="356" t="s">
        <v>164</v>
      </c>
      <c r="AA27" s="357"/>
      <c r="AB27" s="357"/>
      <c r="AC27" s="357"/>
      <c r="AD27" s="357"/>
      <c r="AE27" s="357"/>
      <c r="AF27" s="357"/>
      <c r="AG27" s="358"/>
      <c r="AH27" s="359">
        <v>38</v>
      </c>
      <c r="AI27" s="360"/>
      <c r="AJ27" s="360"/>
      <c r="AK27" s="360"/>
      <c r="AL27" s="361"/>
      <c r="AM27" s="359">
        <v>122010</v>
      </c>
      <c r="AN27" s="360"/>
      <c r="AO27" s="360"/>
      <c r="AP27" s="360"/>
      <c r="AQ27" s="360"/>
      <c r="AR27" s="361"/>
      <c r="AS27" s="359">
        <v>3211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465634</v>
      </c>
      <c r="BO27" s="387"/>
      <c r="BP27" s="387"/>
      <c r="BQ27" s="387"/>
      <c r="BR27" s="387"/>
      <c r="BS27" s="387"/>
      <c r="BT27" s="387"/>
      <c r="BU27" s="388"/>
      <c r="BV27" s="386">
        <v>465542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3700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3002940</v>
      </c>
      <c r="BO28" s="379"/>
      <c r="BP28" s="379"/>
      <c r="BQ28" s="379"/>
      <c r="BR28" s="379"/>
      <c r="BS28" s="379"/>
      <c r="BT28" s="379"/>
      <c r="BU28" s="380"/>
      <c r="BV28" s="378">
        <v>2449513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3460</v>
      </c>
      <c r="R29" s="360"/>
      <c r="S29" s="360"/>
      <c r="T29" s="360"/>
      <c r="U29" s="360"/>
      <c r="V29" s="361"/>
      <c r="W29" s="425"/>
      <c r="X29" s="416"/>
      <c r="Y29" s="417"/>
      <c r="Z29" s="356" t="s">
        <v>171</v>
      </c>
      <c r="AA29" s="357"/>
      <c r="AB29" s="357"/>
      <c r="AC29" s="357"/>
      <c r="AD29" s="357"/>
      <c r="AE29" s="357"/>
      <c r="AF29" s="357"/>
      <c r="AG29" s="358"/>
      <c r="AH29" s="359">
        <v>379</v>
      </c>
      <c r="AI29" s="360"/>
      <c r="AJ29" s="360"/>
      <c r="AK29" s="360"/>
      <c r="AL29" s="361"/>
      <c r="AM29" s="359">
        <v>1247651</v>
      </c>
      <c r="AN29" s="360"/>
      <c r="AO29" s="360"/>
      <c r="AP29" s="360"/>
      <c r="AQ29" s="360"/>
      <c r="AR29" s="361"/>
      <c r="AS29" s="359">
        <v>3292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244862</v>
      </c>
      <c r="BO29" s="384"/>
      <c r="BP29" s="384"/>
      <c r="BQ29" s="384"/>
      <c r="BR29" s="384"/>
      <c r="BS29" s="384"/>
      <c r="BT29" s="384"/>
      <c r="BU29" s="385"/>
      <c r="BV29" s="383">
        <v>268217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4447915</v>
      </c>
      <c r="BO30" s="387"/>
      <c r="BP30" s="387"/>
      <c r="BQ30" s="387"/>
      <c r="BR30" s="387"/>
      <c r="BS30" s="387"/>
      <c r="BT30" s="387"/>
      <c r="BU30" s="388"/>
      <c r="BV30" s="386">
        <v>4450933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にしはりま環境事務組合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鷹巣診療所特別会計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兵庫県佐用郡佐用町・宍粟市三土中学校事務組合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農業共済事業特別会計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兵庫県市町村職員退職手当組合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兵庫県町議会議員公務災害補償組合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兵庫県市町交通災害共済組合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兵庫県後期高齢者医療広域連合（一般会計）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兵庫県後期高齢者医療広域連合（特別会計）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T1" workbookViewId="0">
      <selection activeCell="BY39" sqref="BY39:CM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4717391</v>
      </c>
      <c r="S5" s="637"/>
      <c r="T5" s="637"/>
      <c r="U5" s="637"/>
      <c r="V5" s="637"/>
      <c r="W5" s="637"/>
      <c r="X5" s="637"/>
      <c r="Y5" s="684"/>
      <c r="Z5" s="697">
        <v>19</v>
      </c>
      <c r="AA5" s="697"/>
      <c r="AB5" s="697"/>
      <c r="AC5" s="697"/>
      <c r="AD5" s="698">
        <v>4600426</v>
      </c>
      <c r="AE5" s="698"/>
      <c r="AF5" s="698"/>
      <c r="AG5" s="698"/>
      <c r="AH5" s="698"/>
      <c r="AI5" s="698"/>
      <c r="AJ5" s="698"/>
      <c r="AK5" s="698"/>
      <c r="AL5" s="685">
        <v>31.8</v>
      </c>
      <c r="AM5" s="654"/>
      <c r="AN5" s="654"/>
      <c r="AO5" s="686"/>
      <c r="AP5" s="673" t="s">
        <v>209</v>
      </c>
      <c r="AQ5" s="674"/>
      <c r="AR5" s="674"/>
      <c r="AS5" s="674"/>
      <c r="AT5" s="674"/>
      <c r="AU5" s="674"/>
      <c r="AV5" s="674"/>
      <c r="AW5" s="674"/>
      <c r="AX5" s="674"/>
      <c r="AY5" s="674"/>
      <c r="AZ5" s="674"/>
      <c r="BA5" s="674"/>
      <c r="BB5" s="674"/>
      <c r="BC5" s="674"/>
      <c r="BD5" s="674"/>
      <c r="BE5" s="674"/>
      <c r="BF5" s="675"/>
      <c r="BG5" s="586">
        <v>4598337</v>
      </c>
      <c r="BH5" s="587"/>
      <c r="BI5" s="587"/>
      <c r="BJ5" s="587"/>
      <c r="BK5" s="587"/>
      <c r="BL5" s="587"/>
      <c r="BM5" s="587"/>
      <c r="BN5" s="588"/>
      <c r="BO5" s="639">
        <v>97.5</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183504</v>
      </c>
      <c r="S6" s="587"/>
      <c r="T6" s="587"/>
      <c r="U6" s="587"/>
      <c r="V6" s="587"/>
      <c r="W6" s="587"/>
      <c r="X6" s="587"/>
      <c r="Y6" s="588"/>
      <c r="Z6" s="639">
        <v>0.7</v>
      </c>
      <c r="AA6" s="639"/>
      <c r="AB6" s="639"/>
      <c r="AC6" s="639"/>
      <c r="AD6" s="640">
        <v>183504</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4598337</v>
      </c>
      <c r="BH6" s="587"/>
      <c r="BI6" s="587"/>
      <c r="BJ6" s="587"/>
      <c r="BK6" s="587"/>
      <c r="BL6" s="587"/>
      <c r="BM6" s="587"/>
      <c r="BN6" s="588"/>
      <c r="BO6" s="639">
        <v>97.5</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182113</v>
      </c>
      <c r="CS6" s="587"/>
      <c r="CT6" s="587"/>
      <c r="CU6" s="587"/>
      <c r="CV6" s="587"/>
      <c r="CW6" s="587"/>
      <c r="CX6" s="587"/>
      <c r="CY6" s="588"/>
      <c r="CZ6" s="639">
        <v>0.8</v>
      </c>
      <c r="DA6" s="639"/>
      <c r="DB6" s="639"/>
      <c r="DC6" s="639"/>
      <c r="DD6" s="592" t="s">
        <v>210</v>
      </c>
      <c r="DE6" s="587"/>
      <c r="DF6" s="587"/>
      <c r="DG6" s="587"/>
      <c r="DH6" s="587"/>
      <c r="DI6" s="587"/>
      <c r="DJ6" s="587"/>
      <c r="DK6" s="587"/>
      <c r="DL6" s="587"/>
      <c r="DM6" s="587"/>
      <c r="DN6" s="587"/>
      <c r="DO6" s="587"/>
      <c r="DP6" s="588"/>
      <c r="DQ6" s="592">
        <v>182113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12282</v>
      </c>
      <c r="S7" s="587"/>
      <c r="T7" s="587"/>
      <c r="U7" s="587"/>
      <c r="V7" s="587"/>
      <c r="W7" s="587"/>
      <c r="X7" s="587"/>
      <c r="Y7" s="588"/>
      <c r="Z7" s="639">
        <v>0</v>
      </c>
      <c r="AA7" s="639"/>
      <c r="AB7" s="639"/>
      <c r="AC7" s="639"/>
      <c r="AD7" s="640">
        <v>12282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1802808</v>
      </c>
      <c r="BH7" s="587"/>
      <c r="BI7" s="587"/>
      <c r="BJ7" s="587"/>
      <c r="BK7" s="587"/>
      <c r="BL7" s="587"/>
      <c r="BM7" s="587"/>
      <c r="BN7" s="588"/>
      <c r="BO7" s="639">
        <v>38.200000000000003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2742386</v>
      </c>
      <c r="CS7" s="587"/>
      <c r="CT7" s="587"/>
      <c r="CU7" s="587"/>
      <c r="CV7" s="587"/>
      <c r="CW7" s="587"/>
      <c r="CX7" s="587"/>
      <c r="CY7" s="588"/>
      <c r="CZ7" s="639">
        <v>11.5</v>
      </c>
      <c r="DA7" s="639"/>
      <c r="DB7" s="639"/>
      <c r="DC7" s="639"/>
      <c r="DD7" s="592">
        <v>349931</v>
      </c>
      <c r="DE7" s="587"/>
      <c r="DF7" s="587"/>
      <c r="DG7" s="587"/>
      <c r="DH7" s="587"/>
      <c r="DI7" s="587"/>
      <c r="DJ7" s="587"/>
      <c r="DK7" s="587"/>
      <c r="DL7" s="587"/>
      <c r="DM7" s="587"/>
      <c r="DN7" s="587"/>
      <c r="DO7" s="587"/>
      <c r="DP7" s="588"/>
      <c r="DQ7" s="592">
        <v>2244646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23835</v>
      </c>
      <c r="S8" s="587"/>
      <c r="T8" s="587"/>
      <c r="U8" s="587"/>
      <c r="V8" s="587"/>
      <c r="W8" s="587"/>
      <c r="X8" s="587"/>
      <c r="Y8" s="588"/>
      <c r="Z8" s="639">
        <v>0.1</v>
      </c>
      <c r="AA8" s="639"/>
      <c r="AB8" s="639"/>
      <c r="AC8" s="639"/>
      <c r="AD8" s="640">
        <v>23835</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59183</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5740418</v>
      </c>
      <c r="CS8" s="587"/>
      <c r="CT8" s="587"/>
      <c r="CU8" s="587"/>
      <c r="CV8" s="587"/>
      <c r="CW8" s="587"/>
      <c r="CX8" s="587"/>
      <c r="CY8" s="588"/>
      <c r="CZ8" s="639">
        <v>24.1</v>
      </c>
      <c r="DA8" s="639"/>
      <c r="DB8" s="639"/>
      <c r="DC8" s="639"/>
      <c r="DD8" s="592">
        <v>182073</v>
      </c>
      <c r="DE8" s="587"/>
      <c r="DF8" s="587"/>
      <c r="DG8" s="587"/>
      <c r="DH8" s="587"/>
      <c r="DI8" s="587"/>
      <c r="DJ8" s="587"/>
      <c r="DK8" s="587"/>
      <c r="DL8" s="587"/>
      <c r="DM8" s="587"/>
      <c r="DN8" s="587"/>
      <c r="DO8" s="587"/>
      <c r="DP8" s="588"/>
      <c r="DQ8" s="592">
        <v>3114206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38076</v>
      </c>
      <c r="S9" s="587"/>
      <c r="T9" s="587"/>
      <c r="U9" s="587"/>
      <c r="V9" s="587"/>
      <c r="W9" s="587"/>
      <c r="X9" s="587"/>
      <c r="Y9" s="588"/>
      <c r="Z9" s="639">
        <v>0.2</v>
      </c>
      <c r="AA9" s="639"/>
      <c r="AB9" s="639"/>
      <c r="AC9" s="639"/>
      <c r="AD9" s="640">
        <v>38076</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1506975</v>
      </c>
      <c r="BH9" s="587"/>
      <c r="BI9" s="587"/>
      <c r="BJ9" s="587"/>
      <c r="BK9" s="587"/>
      <c r="BL9" s="587"/>
      <c r="BM9" s="587"/>
      <c r="BN9" s="588"/>
      <c r="BO9" s="639">
        <v>31.9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2558369</v>
      </c>
      <c r="CS9" s="587"/>
      <c r="CT9" s="587"/>
      <c r="CU9" s="587"/>
      <c r="CV9" s="587"/>
      <c r="CW9" s="587"/>
      <c r="CX9" s="587"/>
      <c r="CY9" s="588"/>
      <c r="CZ9" s="639">
        <v>10.7</v>
      </c>
      <c r="DA9" s="639"/>
      <c r="DB9" s="639"/>
      <c r="DC9" s="639"/>
      <c r="DD9" s="592">
        <v>218531</v>
      </c>
      <c r="DE9" s="587"/>
      <c r="DF9" s="587"/>
      <c r="DG9" s="587"/>
      <c r="DH9" s="587"/>
      <c r="DI9" s="587"/>
      <c r="DJ9" s="587"/>
      <c r="DK9" s="587"/>
      <c r="DL9" s="587"/>
      <c r="DM9" s="587"/>
      <c r="DN9" s="587"/>
      <c r="DO9" s="587"/>
      <c r="DP9" s="588"/>
      <c r="DQ9" s="592">
        <v>1954438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381572</v>
      </c>
      <c r="S10" s="587"/>
      <c r="T10" s="587"/>
      <c r="U10" s="587"/>
      <c r="V10" s="587"/>
      <c r="W10" s="587"/>
      <c r="X10" s="587"/>
      <c r="Y10" s="588"/>
      <c r="Z10" s="639">
        <v>1.5</v>
      </c>
      <c r="AA10" s="639"/>
      <c r="AB10" s="639"/>
      <c r="AC10" s="639"/>
      <c r="AD10" s="640">
        <v>381572</v>
      </c>
      <c r="AE10" s="640"/>
      <c r="AF10" s="640"/>
      <c r="AG10" s="640"/>
      <c r="AH10" s="640"/>
      <c r="AI10" s="640"/>
      <c r="AJ10" s="640"/>
      <c r="AK10" s="640"/>
      <c r="AL10" s="609">
        <v>2.6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93340</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9151</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v>600</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7724</v>
      </c>
      <c r="S11" s="587"/>
      <c r="T11" s="587"/>
      <c r="U11" s="587"/>
      <c r="V11" s="587"/>
      <c r="W11" s="587"/>
      <c r="X11" s="587"/>
      <c r="Y11" s="588"/>
      <c r="Z11" s="639">
        <v>0</v>
      </c>
      <c r="AA11" s="639"/>
      <c r="AB11" s="639"/>
      <c r="AC11" s="639"/>
      <c r="AD11" s="640">
        <v>7724</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143310</v>
      </c>
      <c r="BH11" s="587"/>
      <c r="BI11" s="587"/>
      <c r="BJ11" s="587"/>
      <c r="BK11" s="587"/>
      <c r="BL11" s="587"/>
      <c r="BM11" s="587"/>
      <c r="BN11" s="588"/>
      <c r="BO11" s="639">
        <v>3</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1616197</v>
      </c>
      <c r="CS11" s="587"/>
      <c r="CT11" s="587"/>
      <c r="CU11" s="587"/>
      <c r="CV11" s="587"/>
      <c r="CW11" s="587"/>
      <c r="CX11" s="587"/>
      <c r="CY11" s="588"/>
      <c r="CZ11" s="639">
        <v>6.8</v>
      </c>
      <c r="DA11" s="639"/>
      <c r="DB11" s="639"/>
      <c r="DC11" s="639"/>
      <c r="DD11" s="592">
        <v>545572</v>
      </c>
      <c r="DE11" s="587"/>
      <c r="DF11" s="587"/>
      <c r="DG11" s="587"/>
      <c r="DH11" s="587"/>
      <c r="DI11" s="587"/>
      <c r="DJ11" s="587"/>
      <c r="DK11" s="587"/>
      <c r="DL11" s="587"/>
      <c r="DM11" s="587"/>
      <c r="DN11" s="587"/>
      <c r="DO11" s="587"/>
      <c r="DP11" s="588"/>
      <c r="DQ11" s="592">
        <v>988552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2402588</v>
      </c>
      <c r="BH12" s="587"/>
      <c r="BI12" s="587"/>
      <c r="BJ12" s="587"/>
      <c r="BK12" s="587"/>
      <c r="BL12" s="587"/>
      <c r="BM12" s="587"/>
      <c r="BN12" s="588"/>
      <c r="BO12" s="639">
        <v>50.9</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602171</v>
      </c>
      <c r="CS12" s="587"/>
      <c r="CT12" s="587"/>
      <c r="CU12" s="587"/>
      <c r="CV12" s="587"/>
      <c r="CW12" s="587"/>
      <c r="CX12" s="587"/>
      <c r="CY12" s="588"/>
      <c r="CZ12" s="639">
        <v>2.5</v>
      </c>
      <c r="DA12" s="639"/>
      <c r="DB12" s="639"/>
      <c r="DC12" s="639"/>
      <c r="DD12" s="592">
        <v>89565</v>
      </c>
      <c r="DE12" s="587"/>
      <c r="DF12" s="587"/>
      <c r="DG12" s="587"/>
      <c r="DH12" s="587"/>
      <c r="DI12" s="587"/>
      <c r="DJ12" s="587"/>
      <c r="DK12" s="587"/>
      <c r="DL12" s="587"/>
      <c r="DM12" s="587"/>
      <c r="DN12" s="587"/>
      <c r="DO12" s="587"/>
      <c r="DP12" s="588"/>
      <c r="DQ12" s="592">
        <v>217314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71145</v>
      </c>
      <c r="S13" s="587"/>
      <c r="T13" s="587"/>
      <c r="U13" s="587"/>
      <c r="V13" s="587"/>
      <c r="W13" s="587"/>
      <c r="X13" s="587"/>
      <c r="Y13" s="588"/>
      <c r="Z13" s="639">
        <v>0.3</v>
      </c>
      <c r="AA13" s="639"/>
      <c r="AB13" s="639"/>
      <c r="AC13" s="639"/>
      <c r="AD13" s="640">
        <v>71145</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2369868</v>
      </c>
      <c r="BH13" s="587"/>
      <c r="BI13" s="587"/>
      <c r="BJ13" s="587"/>
      <c r="BK13" s="587"/>
      <c r="BL13" s="587"/>
      <c r="BM13" s="587"/>
      <c r="BN13" s="588"/>
      <c r="BO13" s="639">
        <v>50.2</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2197311</v>
      </c>
      <c r="CS13" s="587"/>
      <c r="CT13" s="587"/>
      <c r="CU13" s="587"/>
      <c r="CV13" s="587"/>
      <c r="CW13" s="587"/>
      <c r="CX13" s="587"/>
      <c r="CY13" s="588"/>
      <c r="CZ13" s="639">
        <v>9.1999999999999993</v>
      </c>
      <c r="DA13" s="639"/>
      <c r="DB13" s="639"/>
      <c r="DC13" s="639"/>
      <c r="DD13" s="592">
        <v>868077</v>
      </c>
      <c r="DE13" s="587"/>
      <c r="DF13" s="587"/>
      <c r="DG13" s="587"/>
      <c r="DH13" s="587"/>
      <c r="DI13" s="587"/>
      <c r="DJ13" s="587"/>
      <c r="DK13" s="587"/>
      <c r="DL13" s="587"/>
      <c r="DM13" s="587"/>
      <c r="DN13" s="587"/>
      <c r="DO13" s="587"/>
      <c r="DP13" s="588"/>
      <c r="DQ13" s="592">
        <v>1415561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105587</v>
      </c>
      <c r="BH14" s="587"/>
      <c r="BI14" s="587"/>
      <c r="BJ14" s="587"/>
      <c r="BK14" s="587"/>
      <c r="BL14" s="587"/>
      <c r="BM14" s="587"/>
      <c r="BN14" s="588"/>
      <c r="BO14" s="639">
        <v>2.2000000000000002</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903932</v>
      </c>
      <c r="CS14" s="587"/>
      <c r="CT14" s="587"/>
      <c r="CU14" s="587"/>
      <c r="CV14" s="587"/>
      <c r="CW14" s="587"/>
      <c r="CX14" s="587"/>
      <c r="CY14" s="588"/>
      <c r="CZ14" s="639">
        <v>3.8</v>
      </c>
      <c r="DA14" s="639"/>
      <c r="DB14" s="639"/>
      <c r="DC14" s="639"/>
      <c r="DD14" s="592">
        <v>66547</v>
      </c>
      <c r="DE14" s="587"/>
      <c r="DF14" s="587"/>
      <c r="DG14" s="587"/>
      <c r="DH14" s="587"/>
      <c r="DI14" s="587"/>
      <c r="DJ14" s="587"/>
      <c r="DK14" s="587"/>
      <c r="DL14" s="587"/>
      <c r="DM14" s="587"/>
      <c r="DN14" s="587"/>
      <c r="DO14" s="587"/>
      <c r="DP14" s="588"/>
      <c r="DQ14" s="592">
        <v>784608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15515</v>
      </c>
      <c r="S15" s="587"/>
      <c r="T15" s="587"/>
      <c r="U15" s="587"/>
      <c r="V15" s="587"/>
      <c r="W15" s="587"/>
      <c r="X15" s="587"/>
      <c r="Y15" s="588"/>
      <c r="Z15" s="639">
        <v>0.1</v>
      </c>
      <c r="AA15" s="639"/>
      <c r="AB15" s="639"/>
      <c r="AC15" s="639"/>
      <c r="AD15" s="640">
        <v>15515</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287354</v>
      </c>
      <c r="BH15" s="587"/>
      <c r="BI15" s="587"/>
      <c r="BJ15" s="587"/>
      <c r="BK15" s="587"/>
      <c r="BL15" s="587"/>
      <c r="BM15" s="587"/>
      <c r="BN15" s="588"/>
      <c r="BO15" s="639">
        <v>6.1</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3206094</v>
      </c>
      <c r="CS15" s="587"/>
      <c r="CT15" s="587"/>
      <c r="CU15" s="587"/>
      <c r="CV15" s="587"/>
      <c r="CW15" s="587"/>
      <c r="CX15" s="587"/>
      <c r="CY15" s="588"/>
      <c r="CZ15" s="639">
        <v>13.4</v>
      </c>
      <c r="DA15" s="639"/>
      <c r="DB15" s="639"/>
      <c r="DC15" s="639"/>
      <c r="DD15" s="592">
        <v>1391439</v>
      </c>
      <c r="DE15" s="587"/>
      <c r="DF15" s="587"/>
      <c r="DG15" s="587"/>
      <c r="DH15" s="587"/>
      <c r="DI15" s="587"/>
      <c r="DJ15" s="587"/>
      <c r="DK15" s="587"/>
      <c r="DL15" s="587"/>
      <c r="DM15" s="587"/>
      <c r="DN15" s="587"/>
      <c r="DO15" s="587"/>
      <c r="DP15" s="588"/>
      <c r="DQ15" s="592">
        <v>1815133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9999269</v>
      </c>
      <c r="S16" s="587"/>
      <c r="T16" s="587"/>
      <c r="U16" s="587"/>
      <c r="V16" s="587"/>
      <c r="W16" s="587"/>
      <c r="X16" s="587"/>
      <c r="Y16" s="588"/>
      <c r="Z16" s="639">
        <v>40.299999999999997</v>
      </c>
      <c r="AA16" s="639"/>
      <c r="AB16" s="639"/>
      <c r="AC16" s="639"/>
      <c r="AD16" s="640">
        <v>9016489</v>
      </c>
      <c r="AE16" s="640"/>
      <c r="AF16" s="640"/>
      <c r="AG16" s="640"/>
      <c r="AH16" s="640"/>
      <c r="AI16" s="640"/>
      <c r="AJ16" s="640"/>
      <c r="AK16" s="640"/>
      <c r="AL16" s="609">
        <v>62.4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42108</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1440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9016489</v>
      </c>
      <c r="S17" s="587"/>
      <c r="T17" s="587"/>
      <c r="U17" s="587"/>
      <c r="V17" s="587"/>
      <c r="W17" s="587"/>
      <c r="X17" s="587"/>
      <c r="Y17" s="588"/>
      <c r="Z17" s="639">
        <v>36.299999999999997</v>
      </c>
      <c r="AA17" s="639"/>
      <c r="AB17" s="639"/>
      <c r="AC17" s="639"/>
      <c r="AD17" s="640">
        <v>9016489</v>
      </c>
      <c r="AE17" s="640"/>
      <c r="AF17" s="640"/>
      <c r="AG17" s="640"/>
      <c r="AH17" s="640"/>
      <c r="AI17" s="640"/>
      <c r="AJ17" s="640"/>
      <c r="AK17" s="640"/>
      <c r="AL17" s="609">
        <v>62.4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4038260</v>
      </c>
      <c r="CS17" s="587"/>
      <c r="CT17" s="587"/>
      <c r="CU17" s="587"/>
      <c r="CV17" s="587"/>
      <c r="CW17" s="587"/>
      <c r="CX17" s="587"/>
      <c r="CY17" s="588"/>
      <c r="CZ17" s="639">
        <v>16.899999999999999</v>
      </c>
      <c r="DA17" s="639"/>
      <c r="DB17" s="639"/>
      <c r="DC17" s="639"/>
      <c r="DD17" s="592" t="s">
        <v>113</v>
      </c>
      <c r="DE17" s="587"/>
      <c r="DF17" s="587"/>
      <c r="DG17" s="587"/>
      <c r="DH17" s="587"/>
      <c r="DI17" s="587"/>
      <c r="DJ17" s="587"/>
      <c r="DK17" s="587"/>
      <c r="DL17" s="587"/>
      <c r="DM17" s="587"/>
      <c r="DN17" s="587"/>
      <c r="DO17" s="587"/>
      <c r="DP17" s="588"/>
      <c r="DQ17" s="592">
        <v>3951230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954408</v>
      </c>
      <c r="S18" s="587"/>
      <c r="T18" s="587"/>
      <c r="U18" s="587"/>
      <c r="V18" s="587"/>
      <c r="W18" s="587"/>
      <c r="X18" s="587"/>
      <c r="Y18" s="588"/>
      <c r="Z18" s="639">
        <v>3.8</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28372</v>
      </c>
      <c r="S19" s="587"/>
      <c r="T19" s="587"/>
      <c r="U19" s="587"/>
      <c r="V19" s="587"/>
      <c r="W19" s="587"/>
      <c r="X19" s="587"/>
      <c r="Y19" s="588"/>
      <c r="Z19" s="639">
        <v>0.1</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119054</v>
      </c>
      <c r="BH19" s="587"/>
      <c r="BI19" s="587"/>
      <c r="BJ19" s="587"/>
      <c r="BK19" s="587"/>
      <c r="BL19" s="587"/>
      <c r="BM19" s="587"/>
      <c r="BN19" s="588"/>
      <c r="BO19" s="639">
        <v>2.5</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15450313</v>
      </c>
      <c r="S20" s="587"/>
      <c r="T20" s="587"/>
      <c r="U20" s="587"/>
      <c r="V20" s="587"/>
      <c r="W20" s="587"/>
      <c r="X20" s="587"/>
      <c r="Y20" s="588"/>
      <c r="Z20" s="639">
        <v>62.2</v>
      </c>
      <c r="AA20" s="639"/>
      <c r="AB20" s="639"/>
      <c r="AC20" s="639"/>
      <c r="AD20" s="640">
        <v>14350568</v>
      </c>
      <c r="AE20" s="640"/>
      <c r="AF20" s="640"/>
      <c r="AG20" s="640"/>
      <c r="AH20" s="640"/>
      <c r="AI20" s="640"/>
      <c r="AJ20" s="640"/>
      <c r="AK20" s="640"/>
      <c r="AL20" s="609">
        <v>99.3</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119054</v>
      </c>
      <c r="BH20" s="587"/>
      <c r="BI20" s="587"/>
      <c r="BJ20" s="587"/>
      <c r="BK20" s="587"/>
      <c r="BL20" s="587"/>
      <c r="BM20" s="587"/>
      <c r="BN20" s="588"/>
      <c r="BO20" s="639">
        <v>2.5</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23838510</v>
      </c>
      <c r="CS20" s="587"/>
      <c r="CT20" s="587"/>
      <c r="CU20" s="587"/>
      <c r="CV20" s="587"/>
      <c r="CW20" s="587"/>
      <c r="CX20" s="587"/>
      <c r="CY20" s="588"/>
      <c r="CZ20" s="639">
        <v>100</v>
      </c>
      <c r="DA20" s="639"/>
      <c r="DB20" s="639"/>
      <c r="DC20" s="639"/>
      <c r="DD20" s="592">
        <v>3711735</v>
      </c>
      <c r="DE20" s="587"/>
      <c r="DF20" s="587"/>
      <c r="DG20" s="587"/>
      <c r="DH20" s="587"/>
      <c r="DI20" s="587"/>
      <c r="DJ20" s="587"/>
      <c r="DK20" s="587"/>
      <c r="DL20" s="587"/>
      <c r="DM20" s="587"/>
      <c r="DN20" s="587"/>
      <c r="DO20" s="587"/>
      <c r="DP20" s="588"/>
      <c r="DQ20" s="592">
        <v>16669841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7164</v>
      </c>
      <c r="S21" s="587"/>
      <c r="T21" s="587"/>
      <c r="U21" s="587"/>
      <c r="V21" s="587"/>
      <c r="W21" s="587"/>
      <c r="X21" s="587"/>
      <c r="Y21" s="588"/>
      <c r="Z21" s="639">
        <v>0</v>
      </c>
      <c r="AA21" s="639"/>
      <c r="AB21" s="639"/>
      <c r="AC21" s="639"/>
      <c r="AD21" s="640">
        <v>7164</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2089</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325117</v>
      </c>
      <c r="S22" s="587"/>
      <c r="T22" s="587"/>
      <c r="U22" s="587"/>
      <c r="V22" s="587"/>
      <c r="W22" s="587"/>
      <c r="X22" s="587"/>
      <c r="Y22" s="588"/>
      <c r="Z22" s="639">
        <v>1.3</v>
      </c>
      <c r="AA22" s="639"/>
      <c r="AB22" s="639"/>
      <c r="AC22" s="639"/>
      <c r="AD22" s="640">
        <v>9030</v>
      </c>
      <c r="AE22" s="640"/>
      <c r="AF22" s="640"/>
      <c r="AG22" s="640"/>
      <c r="AH22" s="640"/>
      <c r="AI22" s="640"/>
      <c r="AJ22" s="640"/>
      <c r="AK22" s="640"/>
      <c r="AL22" s="609">
        <v>0.1</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333502</v>
      </c>
      <c r="S23" s="587"/>
      <c r="T23" s="587"/>
      <c r="U23" s="587"/>
      <c r="V23" s="587"/>
      <c r="W23" s="587"/>
      <c r="X23" s="587"/>
      <c r="Y23" s="588"/>
      <c r="Z23" s="639">
        <v>1.3</v>
      </c>
      <c r="AA23" s="639"/>
      <c r="AB23" s="639"/>
      <c r="AC23" s="639"/>
      <c r="AD23" s="640">
        <v>24009</v>
      </c>
      <c r="AE23" s="640"/>
      <c r="AF23" s="640"/>
      <c r="AG23" s="640"/>
      <c r="AH23" s="640"/>
      <c r="AI23" s="640"/>
      <c r="AJ23" s="640"/>
      <c r="AK23" s="640"/>
      <c r="AL23" s="609">
        <v>0.2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116965</v>
      </c>
      <c r="BH23" s="587"/>
      <c r="BI23" s="587"/>
      <c r="BJ23" s="587"/>
      <c r="BK23" s="587"/>
      <c r="BL23" s="587"/>
      <c r="BM23" s="587"/>
      <c r="BN23" s="588"/>
      <c r="BO23" s="639">
        <v>2.5</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70507</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10432651</v>
      </c>
      <c r="CS24" s="637"/>
      <c r="CT24" s="637"/>
      <c r="CU24" s="637"/>
      <c r="CV24" s="637"/>
      <c r="CW24" s="637"/>
      <c r="CX24" s="637"/>
      <c r="CY24" s="684"/>
      <c r="CZ24" s="688">
        <v>43.8</v>
      </c>
      <c r="DA24" s="689"/>
      <c r="DB24" s="689"/>
      <c r="DC24" s="690"/>
      <c r="DD24" s="683">
        <v>8147816</v>
      </c>
      <c r="DE24" s="637"/>
      <c r="DF24" s="637"/>
      <c r="DG24" s="637"/>
      <c r="DH24" s="637"/>
      <c r="DI24" s="637"/>
      <c r="DJ24" s="637"/>
      <c r="DK24" s="684"/>
      <c r="DL24" s="683">
        <v>7522504</v>
      </c>
      <c r="DM24" s="637"/>
      <c r="DN24" s="637"/>
      <c r="DO24" s="637"/>
      <c r="DP24" s="637"/>
      <c r="DQ24" s="637"/>
      <c r="DR24" s="637"/>
      <c r="DS24" s="637"/>
      <c r="DT24" s="637"/>
      <c r="DU24" s="637"/>
      <c r="DV24" s="684"/>
      <c r="DW24" s="685">
        <v>48.7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2669435</v>
      </c>
      <c r="S25" s="587"/>
      <c r="T25" s="587"/>
      <c r="U25" s="587"/>
      <c r="V25" s="587"/>
      <c r="W25" s="587"/>
      <c r="X25" s="587"/>
      <c r="Y25" s="588"/>
      <c r="Z25" s="639">
        <v>10.8</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3352141</v>
      </c>
      <c r="CS25" s="605"/>
      <c r="CT25" s="605"/>
      <c r="CU25" s="605"/>
      <c r="CV25" s="605"/>
      <c r="CW25" s="605"/>
      <c r="CX25" s="605"/>
      <c r="CY25" s="606"/>
      <c r="CZ25" s="589">
        <v>14.1</v>
      </c>
      <c r="DA25" s="607"/>
      <c r="DB25" s="607"/>
      <c r="DC25" s="608"/>
      <c r="DD25" s="592">
        <v>3160118</v>
      </c>
      <c r="DE25" s="605"/>
      <c r="DF25" s="605"/>
      <c r="DG25" s="605"/>
      <c r="DH25" s="605"/>
      <c r="DI25" s="605"/>
      <c r="DJ25" s="605"/>
      <c r="DK25" s="606"/>
      <c r="DL25" s="592">
        <v>3118914</v>
      </c>
      <c r="DM25" s="605"/>
      <c r="DN25" s="605"/>
      <c r="DO25" s="605"/>
      <c r="DP25" s="605"/>
      <c r="DQ25" s="605"/>
      <c r="DR25" s="605"/>
      <c r="DS25" s="605"/>
      <c r="DT25" s="605"/>
      <c r="DU25" s="605"/>
      <c r="DV25" s="606"/>
      <c r="DW25" s="609">
        <v>20.2</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2211444</v>
      </c>
      <c r="CS26" s="587"/>
      <c r="CT26" s="587"/>
      <c r="CU26" s="587"/>
      <c r="CV26" s="587"/>
      <c r="CW26" s="587"/>
      <c r="CX26" s="587"/>
      <c r="CY26" s="588"/>
      <c r="CZ26" s="589">
        <v>9.3000000000000007</v>
      </c>
      <c r="DA26" s="607"/>
      <c r="DB26" s="607"/>
      <c r="DC26" s="608"/>
      <c r="DD26" s="592">
        <v>2036890</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1472514</v>
      </c>
      <c r="S27" s="587"/>
      <c r="T27" s="587"/>
      <c r="U27" s="587"/>
      <c r="V27" s="587"/>
      <c r="W27" s="587"/>
      <c r="X27" s="587"/>
      <c r="Y27" s="588"/>
      <c r="Z27" s="639">
        <v>5.9</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4717391</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3042519</v>
      </c>
      <c r="CS27" s="605"/>
      <c r="CT27" s="605"/>
      <c r="CU27" s="605"/>
      <c r="CV27" s="605"/>
      <c r="CW27" s="605"/>
      <c r="CX27" s="605"/>
      <c r="CY27" s="606"/>
      <c r="CZ27" s="589">
        <v>12.8</v>
      </c>
      <c r="DA27" s="607"/>
      <c r="DB27" s="607"/>
      <c r="DC27" s="608"/>
      <c r="DD27" s="592">
        <v>1036737</v>
      </c>
      <c r="DE27" s="605"/>
      <c r="DF27" s="605"/>
      <c r="DG27" s="605"/>
      <c r="DH27" s="605"/>
      <c r="DI27" s="605"/>
      <c r="DJ27" s="605"/>
      <c r="DK27" s="606"/>
      <c r="DL27" s="592">
        <v>1032613</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325945</v>
      </c>
      <c r="S28" s="587"/>
      <c r="T28" s="587"/>
      <c r="U28" s="587"/>
      <c r="V28" s="587"/>
      <c r="W28" s="587"/>
      <c r="X28" s="587"/>
      <c r="Y28" s="588"/>
      <c r="Z28" s="639">
        <v>1.3</v>
      </c>
      <c r="AA28" s="639"/>
      <c r="AB28" s="639"/>
      <c r="AC28" s="639"/>
      <c r="AD28" s="640">
        <v>65077</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4037991</v>
      </c>
      <c r="CS28" s="587"/>
      <c r="CT28" s="587"/>
      <c r="CU28" s="587"/>
      <c r="CV28" s="587"/>
      <c r="CW28" s="587"/>
      <c r="CX28" s="587"/>
      <c r="CY28" s="588"/>
      <c r="CZ28" s="589">
        <v>16.899999999999999</v>
      </c>
      <c r="DA28" s="607"/>
      <c r="DB28" s="607"/>
      <c r="DC28" s="608"/>
      <c r="DD28" s="592">
        <v>3950961</v>
      </c>
      <c r="DE28" s="587"/>
      <c r="DF28" s="587"/>
      <c r="DG28" s="587"/>
      <c r="DH28" s="587"/>
      <c r="DI28" s="587"/>
      <c r="DJ28" s="587"/>
      <c r="DK28" s="588"/>
      <c r="DL28" s="592">
        <v>3370977</v>
      </c>
      <c r="DM28" s="587"/>
      <c r="DN28" s="587"/>
      <c r="DO28" s="587"/>
      <c r="DP28" s="587"/>
      <c r="DQ28" s="587"/>
      <c r="DR28" s="587"/>
      <c r="DS28" s="587"/>
      <c r="DT28" s="587"/>
      <c r="DU28" s="587"/>
      <c r="DV28" s="588"/>
      <c r="DW28" s="609">
        <v>21.8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10878</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4037991</v>
      </c>
      <c r="CS29" s="605"/>
      <c r="CT29" s="605"/>
      <c r="CU29" s="605"/>
      <c r="CV29" s="605"/>
      <c r="CW29" s="605"/>
      <c r="CX29" s="605"/>
      <c r="CY29" s="606"/>
      <c r="CZ29" s="589">
        <v>16.899999999999999</v>
      </c>
      <c r="DA29" s="607"/>
      <c r="DB29" s="607"/>
      <c r="DC29" s="608"/>
      <c r="DD29" s="592">
        <v>3950961</v>
      </c>
      <c r="DE29" s="605"/>
      <c r="DF29" s="605"/>
      <c r="DG29" s="605"/>
      <c r="DH29" s="605"/>
      <c r="DI29" s="605"/>
      <c r="DJ29" s="605"/>
      <c r="DK29" s="606"/>
      <c r="DL29" s="592">
        <v>3370977</v>
      </c>
      <c r="DM29" s="605"/>
      <c r="DN29" s="605"/>
      <c r="DO29" s="605"/>
      <c r="DP29" s="605"/>
      <c r="DQ29" s="605"/>
      <c r="DR29" s="605"/>
      <c r="DS29" s="605"/>
      <c r="DT29" s="605"/>
      <c r="DU29" s="605"/>
      <c r="DV29" s="606"/>
      <c r="DW29" s="609">
        <v>21.8</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35834</v>
      </c>
      <c r="S30" s="587"/>
      <c r="T30" s="587"/>
      <c r="U30" s="587"/>
      <c r="V30" s="587"/>
      <c r="W30" s="587"/>
      <c r="X30" s="587"/>
      <c r="Y30" s="588"/>
      <c r="Z30" s="639">
        <v>0.1</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97.7</v>
      </c>
      <c r="BH30" s="653"/>
      <c r="BI30" s="653"/>
      <c r="BJ30" s="653"/>
      <c r="BK30" s="653"/>
      <c r="BL30" s="653"/>
      <c r="BM30" s="654">
        <v>89.4</v>
      </c>
      <c r="BN30" s="653"/>
      <c r="BO30" s="653"/>
      <c r="BP30" s="653"/>
      <c r="BQ30" s="655"/>
      <c r="BR30" s="652">
        <v>97.3</v>
      </c>
      <c r="BS30" s="653"/>
      <c r="BT30" s="653"/>
      <c r="BU30" s="653"/>
      <c r="BV30" s="653"/>
      <c r="BW30" s="653"/>
      <c r="BX30" s="654">
        <v>88.9</v>
      </c>
      <c r="BY30" s="653"/>
      <c r="BZ30" s="653"/>
      <c r="CA30" s="653"/>
      <c r="CB30" s="655"/>
      <c r="CD30" s="658"/>
      <c r="CE30" s="659"/>
      <c r="CF30" s="623" t="s">
        <v>293</v>
      </c>
      <c r="CG30" s="620"/>
      <c r="CH30" s="620"/>
      <c r="CI30" s="620"/>
      <c r="CJ30" s="620"/>
      <c r="CK30" s="620"/>
      <c r="CL30" s="620"/>
      <c r="CM30" s="620"/>
      <c r="CN30" s="620"/>
      <c r="CO30" s="620"/>
      <c r="CP30" s="620"/>
      <c r="CQ30" s="621"/>
      <c r="CR30" s="586">
        <v>3568087</v>
      </c>
      <c r="CS30" s="587"/>
      <c r="CT30" s="587"/>
      <c r="CU30" s="587"/>
      <c r="CV30" s="587"/>
      <c r="CW30" s="587"/>
      <c r="CX30" s="587"/>
      <c r="CY30" s="588"/>
      <c r="CZ30" s="589">
        <v>15</v>
      </c>
      <c r="DA30" s="607"/>
      <c r="DB30" s="607"/>
      <c r="DC30" s="608"/>
      <c r="DD30" s="592">
        <v>3481057</v>
      </c>
      <c r="DE30" s="587"/>
      <c r="DF30" s="587"/>
      <c r="DG30" s="587"/>
      <c r="DH30" s="587"/>
      <c r="DI30" s="587"/>
      <c r="DJ30" s="587"/>
      <c r="DK30" s="588"/>
      <c r="DL30" s="592">
        <v>2901073</v>
      </c>
      <c r="DM30" s="587"/>
      <c r="DN30" s="587"/>
      <c r="DO30" s="587"/>
      <c r="DP30" s="587"/>
      <c r="DQ30" s="587"/>
      <c r="DR30" s="587"/>
      <c r="DS30" s="587"/>
      <c r="DT30" s="587"/>
      <c r="DU30" s="587"/>
      <c r="DV30" s="588"/>
      <c r="DW30" s="609">
        <v>18.8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858712</v>
      </c>
      <c r="S31" s="587"/>
      <c r="T31" s="587"/>
      <c r="U31" s="587"/>
      <c r="V31" s="587"/>
      <c r="W31" s="587"/>
      <c r="X31" s="587"/>
      <c r="Y31" s="588"/>
      <c r="Z31" s="639">
        <v>3.5</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98.2</v>
      </c>
      <c r="BH31" s="605"/>
      <c r="BI31" s="605"/>
      <c r="BJ31" s="605"/>
      <c r="BK31" s="605"/>
      <c r="BL31" s="605"/>
      <c r="BM31" s="641">
        <v>92.5</v>
      </c>
      <c r="BN31" s="651"/>
      <c r="BO31" s="651"/>
      <c r="BP31" s="651"/>
      <c r="BQ31" s="615"/>
      <c r="BR31" s="650">
        <v>97.9</v>
      </c>
      <c r="BS31" s="605"/>
      <c r="BT31" s="605"/>
      <c r="BU31" s="605"/>
      <c r="BV31" s="605"/>
      <c r="BW31" s="605"/>
      <c r="BX31" s="641">
        <v>92.1</v>
      </c>
      <c r="BY31" s="651"/>
      <c r="BZ31" s="651"/>
      <c r="CA31" s="651"/>
      <c r="CB31" s="615"/>
      <c r="CD31" s="658"/>
      <c r="CE31" s="659"/>
      <c r="CF31" s="623" t="s">
        <v>297</v>
      </c>
      <c r="CG31" s="620"/>
      <c r="CH31" s="620"/>
      <c r="CI31" s="620"/>
      <c r="CJ31" s="620"/>
      <c r="CK31" s="620"/>
      <c r="CL31" s="620"/>
      <c r="CM31" s="620"/>
      <c r="CN31" s="620"/>
      <c r="CO31" s="620"/>
      <c r="CP31" s="620"/>
      <c r="CQ31" s="621"/>
      <c r="CR31" s="586">
        <v>469904</v>
      </c>
      <c r="CS31" s="605"/>
      <c r="CT31" s="605"/>
      <c r="CU31" s="605"/>
      <c r="CV31" s="605"/>
      <c r="CW31" s="605"/>
      <c r="CX31" s="605"/>
      <c r="CY31" s="606"/>
      <c r="CZ31" s="589">
        <v>2</v>
      </c>
      <c r="DA31" s="607"/>
      <c r="DB31" s="607"/>
      <c r="DC31" s="608"/>
      <c r="DD31" s="592">
        <v>469904</v>
      </c>
      <c r="DE31" s="605"/>
      <c r="DF31" s="605"/>
      <c r="DG31" s="605"/>
      <c r="DH31" s="605"/>
      <c r="DI31" s="605"/>
      <c r="DJ31" s="605"/>
      <c r="DK31" s="606"/>
      <c r="DL31" s="592">
        <v>469904</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773087</v>
      </c>
      <c r="S32" s="587"/>
      <c r="T32" s="587"/>
      <c r="U32" s="587"/>
      <c r="V32" s="587"/>
      <c r="W32" s="587"/>
      <c r="X32" s="587"/>
      <c r="Y32" s="588"/>
      <c r="Z32" s="639">
        <v>3.1</v>
      </c>
      <c r="AA32" s="639"/>
      <c r="AB32" s="639"/>
      <c r="AC32" s="639"/>
      <c r="AD32" s="640">
        <v>956</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97.1</v>
      </c>
      <c r="BH32" s="571"/>
      <c r="BI32" s="571"/>
      <c r="BJ32" s="571"/>
      <c r="BK32" s="571"/>
      <c r="BL32" s="571"/>
      <c r="BM32" s="634">
        <v>86.4</v>
      </c>
      <c r="BN32" s="571"/>
      <c r="BO32" s="571"/>
      <c r="BP32" s="571"/>
      <c r="BQ32" s="628"/>
      <c r="BR32" s="649">
        <v>96.6</v>
      </c>
      <c r="BS32" s="571"/>
      <c r="BT32" s="571"/>
      <c r="BU32" s="571"/>
      <c r="BV32" s="571"/>
      <c r="BW32" s="571"/>
      <c r="BX32" s="634">
        <v>85.8</v>
      </c>
      <c r="BY32" s="571"/>
      <c r="BZ32" s="571"/>
      <c r="CA32" s="571"/>
      <c r="CB32" s="628"/>
      <c r="CD32" s="660"/>
      <c r="CE32" s="661"/>
      <c r="CF32" s="623" t="s">
        <v>300</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2492615</v>
      </c>
      <c r="S33" s="587"/>
      <c r="T33" s="587"/>
      <c r="U33" s="587"/>
      <c r="V33" s="587"/>
      <c r="W33" s="587"/>
      <c r="X33" s="587"/>
      <c r="Y33" s="588"/>
      <c r="Z33" s="639">
        <v>10</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9652016</v>
      </c>
      <c r="CS33" s="605"/>
      <c r="CT33" s="605"/>
      <c r="CU33" s="605"/>
      <c r="CV33" s="605"/>
      <c r="CW33" s="605"/>
      <c r="CX33" s="605"/>
      <c r="CY33" s="606"/>
      <c r="CZ33" s="589">
        <v>40.5</v>
      </c>
      <c r="DA33" s="607"/>
      <c r="DB33" s="607"/>
      <c r="DC33" s="608"/>
      <c r="DD33" s="592">
        <v>7904835</v>
      </c>
      <c r="DE33" s="605"/>
      <c r="DF33" s="605"/>
      <c r="DG33" s="605"/>
      <c r="DH33" s="605"/>
      <c r="DI33" s="605"/>
      <c r="DJ33" s="605"/>
      <c r="DK33" s="606"/>
      <c r="DL33" s="592">
        <v>6477980</v>
      </c>
      <c r="DM33" s="605"/>
      <c r="DN33" s="605"/>
      <c r="DO33" s="605"/>
      <c r="DP33" s="605"/>
      <c r="DQ33" s="605"/>
      <c r="DR33" s="605"/>
      <c r="DS33" s="605"/>
      <c r="DT33" s="605"/>
      <c r="DU33" s="605"/>
      <c r="DV33" s="606"/>
      <c r="DW33" s="609">
        <v>42</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2613514</v>
      </c>
      <c r="CS34" s="587"/>
      <c r="CT34" s="587"/>
      <c r="CU34" s="587"/>
      <c r="CV34" s="587"/>
      <c r="CW34" s="587"/>
      <c r="CX34" s="587"/>
      <c r="CY34" s="588"/>
      <c r="CZ34" s="589">
        <v>11</v>
      </c>
      <c r="DA34" s="607"/>
      <c r="DB34" s="607"/>
      <c r="DC34" s="608"/>
      <c r="DD34" s="592">
        <v>1976743</v>
      </c>
      <c r="DE34" s="587"/>
      <c r="DF34" s="587"/>
      <c r="DG34" s="587"/>
      <c r="DH34" s="587"/>
      <c r="DI34" s="587"/>
      <c r="DJ34" s="587"/>
      <c r="DK34" s="588"/>
      <c r="DL34" s="592">
        <v>1643760</v>
      </c>
      <c r="DM34" s="587"/>
      <c r="DN34" s="587"/>
      <c r="DO34" s="587"/>
      <c r="DP34" s="587"/>
      <c r="DQ34" s="587"/>
      <c r="DR34" s="587"/>
      <c r="DS34" s="587"/>
      <c r="DT34" s="587"/>
      <c r="DU34" s="587"/>
      <c r="DV34" s="588"/>
      <c r="DW34" s="609">
        <v>10.7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976113</v>
      </c>
      <c r="S35" s="587"/>
      <c r="T35" s="587"/>
      <c r="U35" s="587"/>
      <c r="V35" s="587"/>
      <c r="W35" s="587"/>
      <c r="X35" s="587"/>
      <c r="Y35" s="588"/>
      <c r="Z35" s="639">
        <v>3.9</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4055245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17669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112754</v>
      </c>
      <c r="CS35" s="605"/>
      <c r="CT35" s="605"/>
      <c r="CU35" s="605"/>
      <c r="CV35" s="605"/>
      <c r="CW35" s="605"/>
      <c r="CX35" s="605"/>
      <c r="CY35" s="606"/>
      <c r="CZ35" s="589">
        <v>0.5</v>
      </c>
      <c r="DA35" s="607"/>
      <c r="DB35" s="607"/>
      <c r="DC35" s="608"/>
      <c r="DD35" s="592">
        <v>80874</v>
      </c>
      <c r="DE35" s="605"/>
      <c r="DF35" s="605"/>
      <c r="DG35" s="605"/>
      <c r="DH35" s="605"/>
      <c r="DI35" s="605"/>
      <c r="DJ35" s="605"/>
      <c r="DK35" s="606"/>
      <c r="DL35" s="592">
        <v>80100</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24825623</v>
      </c>
      <c r="S36" s="627"/>
      <c r="T36" s="627"/>
      <c r="U36" s="627"/>
      <c r="V36" s="627"/>
      <c r="W36" s="627"/>
      <c r="X36" s="627"/>
      <c r="Y36" s="630"/>
      <c r="Z36" s="631">
        <v>100</v>
      </c>
      <c r="AA36" s="631"/>
      <c r="AB36" s="631"/>
      <c r="AC36" s="631"/>
      <c r="AD36" s="632">
        <v>14456804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1449166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-37731</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2492881</v>
      </c>
      <c r="CS36" s="587"/>
      <c r="CT36" s="587"/>
      <c r="CU36" s="587"/>
      <c r="CV36" s="587"/>
      <c r="CW36" s="587"/>
      <c r="CX36" s="587"/>
      <c r="CY36" s="588"/>
      <c r="CZ36" s="589">
        <v>10.5</v>
      </c>
      <c r="DA36" s="607"/>
      <c r="DB36" s="607"/>
      <c r="DC36" s="608"/>
      <c r="DD36" s="592">
        <v>2148171</v>
      </c>
      <c r="DE36" s="587"/>
      <c r="DF36" s="587"/>
      <c r="DG36" s="587"/>
      <c r="DH36" s="587"/>
      <c r="DI36" s="587"/>
      <c r="DJ36" s="587"/>
      <c r="DK36" s="588"/>
      <c r="DL36" s="592">
        <v>1870160</v>
      </c>
      <c r="DM36" s="587"/>
      <c r="DN36" s="587"/>
      <c r="DO36" s="587"/>
      <c r="DP36" s="587"/>
      <c r="DQ36" s="587"/>
      <c r="DR36" s="587"/>
      <c r="DS36" s="587"/>
      <c r="DT36" s="587"/>
      <c r="DU36" s="587"/>
      <c r="DV36" s="588"/>
      <c r="DW36" s="609">
        <v>12.1</v>
      </c>
      <c r="DX36" s="610"/>
      <c r="DY36" s="610"/>
      <c r="DZ36" s="610"/>
      <c r="EA36" s="610"/>
      <c r="EB36" s="610"/>
      <c r="EC36" s="611"/>
    </row>
    <row r="37" spans="2:133" ht="11.25" customHeight="1">
      <c r="AQ37" s="612" t="s">
        <v>315</v>
      </c>
      <c r="AR37" s="613"/>
      <c r="AS37" s="613"/>
      <c r="AT37" s="613"/>
      <c r="AU37" s="613"/>
      <c r="AV37" s="613"/>
      <c r="AW37" s="613"/>
      <c r="AX37" s="613"/>
      <c r="AY37" s="614"/>
      <c r="AZ37" s="586">
        <v>583347</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5953</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879110</v>
      </c>
      <c r="CS37" s="605"/>
      <c r="CT37" s="605"/>
      <c r="CU37" s="605"/>
      <c r="CV37" s="605"/>
      <c r="CW37" s="605"/>
      <c r="CX37" s="605"/>
      <c r="CY37" s="606"/>
      <c r="CZ37" s="589">
        <v>3.7</v>
      </c>
      <c r="DA37" s="607"/>
      <c r="DB37" s="607"/>
      <c r="DC37" s="608"/>
      <c r="DD37" s="592">
        <v>863474</v>
      </c>
      <c r="DE37" s="605"/>
      <c r="DF37" s="605"/>
      <c r="DG37" s="605"/>
      <c r="DH37" s="605"/>
      <c r="DI37" s="605"/>
      <c r="DJ37" s="605"/>
      <c r="DK37" s="606"/>
      <c r="DL37" s="592">
        <v>854781</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318</v>
      </c>
      <c r="AR38" s="613"/>
      <c r="AS38" s="613"/>
      <c r="AT38" s="613"/>
      <c r="AU38" s="613"/>
      <c r="AV38" s="613"/>
      <c r="AW38" s="613"/>
      <c r="AX38" s="613"/>
      <c r="AY38" s="614"/>
      <c r="AZ38" s="586">
        <v>457110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11098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3524979</v>
      </c>
      <c r="CS38" s="587"/>
      <c r="CT38" s="587"/>
      <c r="CU38" s="587"/>
      <c r="CV38" s="587"/>
      <c r="CW38" s="587"/>
      <c r="CX38" s="587"/>
      <c r="CY38" s="588"/>
      <c r="CZ38" s="589">
        <v>14.8</v>
      </c>
      <c r="DA38" s="607"/>
      <c r="DB38" s="607"/>
      <c r="DC38" s="608"/>
      <c r="DD38" s="592">
        <v>3149047</v>
      </c>
      <c r="DE38" s="587"/>
      <c r="DF38" s="587"/>
      <c r="DG38" s="587"/>
      <c r="DH38" s="587"/>
      <c r="DI38" s="587"/>
      <c r="DJ38" s="587"/>
      <c r="DK38" s="588"/>
      <c r="DL38" s="592">
        <v>2883960</v>
      </c>
      <c r="DM38" s="587"/>
      <c r="DN38" s="587"/>
      <c r="DO38" s="587"/>
      <c r="DP38" s="587"/>
      <c r="DQ38" s="587"/>
      <c r="DR38" s="587"/>
      <c r="DS38" s="587"/>
      <c r="DT38" s="587"/>
      <c r="DU38" s="587"/>
      <c r="DV38" s="588"/>
      <c r="DW38" s="609">
        <v>18.7</v>
      </c>
      <c r="DX38" s="610"/>
      <c r="DY38" s="610"/>
      <c r="DZ38" s="610"/>
      <c r="EA38" s="610"/>
      <c r="EB38" s="610"/>
      <c r="EC38" s="611"/>
    </row>
    <row r="39" spans="2:133" ht="11.25" customHeight="1">
      <c r="AQ39" s="612" t="s">
        <v>321</v>
      </c>
      <c r="AR39" s="613"/>
      <c r="AS39" s="613"/>
      <c r="AT39" s="613"/>
      <c r="AU39" s="613"/>
      <c r="AV39" s="613"/>
      <c r="AW39" s="613"/>
      <c r="AX39" s="613"/>
      <c r="AY39" s="614"/>
      <c r="AZ39" s="586">
        <v>49156</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562888</v>
      </c>
      <c r="CS39" s="605"/>
      <c r="CT39" s="605"/>
      <c r="CU39" s="605"/>
      <c r="CV39" s="605"/>
      <c r="CW39" s="605"/>
      <c r="CX39" s="605"/>
      <c r="CY39" s="606"/>
      <c r="CZ39" s="589">
        <v>2.4</v>
      </c>
      <c r="DA39" s="607"/>
      <c r="DB39" s="607"/>
      <c r="DC39" s="608"/>
      <c r="DD39" s="592">
        <v>550000</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306203</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74</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345000</v>
      </c>
      <c r="CS40" s="587"/>
      <c r="CT40" s="587"/>
      <c r="CU40" s="587"/>
      <c r="CV40" s="587"/>
      <c r="CW40" s="587"/>
      <c r="CX40" s="587"/>
      <c r="CY40" s="588"/>
      <c r="CZ40" s="589">
        <v>1.4</v>
      </c>
      <c r="DA40" s="607"/>
      <c r="DB40" s="607"/>
      <c r="DC40" s="608"/>
      <c r="DD40" s="592" t="s">
        <v>325</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1210263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268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3753843</v>
      </c>
      <c r="CS42" s="587"/>
      <c r="CT42" s="587"/>
      <c r="CU42" s="587"/>
      <c r="CV42" s="587"/>
      <c r="CW42" s="587"/>
      <c r="CX42" s="587"/>
      <c r="CY42" s="588"/>
      <c r="CZ42" s="589">
        <v>15.7</v>
      </c>
      <c r="DA42" s="590"/>
      <c r="DB42" s="590"/>
      <c r="DC42" s="591"/>
      <c r="DD42" s="592">
        <v>617190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84754</v>
      </c>
      <c r="CS43" s="605"/>
      <c r="CT43" s="605"/>
      <c r="CU43" s="605"/>
      <c r="CV43" s="605"/>
      <c r="CW43" s="605"/>
      <c r="CX43" s="605"/>
      <c r="CY43" s="606"/>
      <c r="CZ43" s="589">
        <v>0.4</v>
      </c>
      <c r="DA43" s="607"/>
      <c r="DB43" s="607"/>
      <c r="DC43" s="608"/>
      <c r="DD43" s="592">
        <v>84754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3711735</v>
      </c>
      <c r="CS44" s="587"/>
      <c r="CT44" s="587"/>
      <c r="CU44" s="587"/>
      <c r="CV44" s="587"/>
      <c r="CW44" s="587"/>
      <c r="CX44" s="587"/>
      <c r="CY44" s="588"/>
      <c r="CZ44" s="589">
        <v>15.6</v>
      </c>
      <c r="DA44" s="590"/>
      <c r="DB44" s="590"/>
      <c r="DC44" s="591"/>
      <c r="DD44" s="592">
        <v>615750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1447841</v>
      </c>
      <c r="CS45" s="605"/>
      <c r="CT45" s="605"/>
      <c r="CU45" s="605"/>
      <c r="CV45" s="605"/>
      <c r="CW45" s="605"/>
      <c r="CX45" s="605"/>
      <c r="CY45" s="606"/>
      <c r="CZ45" s="589">
        <v>6.1</v>
      </c>
      <c r="DA45" s="607"/>
      <c r="DB45" s="607"/>
      <c r="DC45" s="608"/>
      <c r="DD45" s="592">
        <v>72648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2172142</v>
      </c>
      <c r="CS46" s="587"/>
      <c r="CT46" s="587"/>
      <c r="CU46" s="587"/>
      <c r="CV46" s="587"/>
      <c r="CW46" s="587"/>
      <c r="CX46" s="587"/>
      <c r="CY46" s="588"/>
      <c r="CZ46" s="589">
        <v>9.1</v>
      </c>
      <c r="DA46" s="590"/>
      <c r="DB46" s="590"/>
      <c r="DC46" s="591"/>
      <c r="DD46" s="592">
        <v>536377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42108</v>
      </c>
      <c r="CS47" s="605"/>
      <c r="CT47" s="605"/>
      <c r="CU47" s="605"/>
      <c r="CV47" s="605"/>
      <c r="CW47" s="605"/>
      <c r="CX47" s="605"/>
      <c r="CY47" s="606"/>
      <c r="CZ47" s="589">
        <v>0.2</v>
      </c>
      <c r="DA47" s="607"/>
      <c r="DB47" s="607"/>
      <c r="DC47" s="608"/>
      <c r="DD47" s="592">
        <v>1440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23838510</v>
      </c>
      <c r="CS49" s="571"/>
      <c r="CT49" s="571"/>
      <c r="CU49" s="571"/>
      <c r="CV49" s="571"/>
      <c r="CW49" s="571"/>
      <c r="CX49" s="571"/>
      <c r="CY49" s="572"/>
      <c r="CZ49" s="573">
        <v>100</v>
      </c>
      <c r="DA49" s="574"/>
      <c r="DB49" s="574"/>
      <c r="DC49" s="575"/>
      <c r="DD49" s="576">
        <v>16669841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Y39" sqref="BY39:CM3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24841</v>
      </c>
      <c r="R7" s="1099"/>
      <c r="S7" s="1099"/>
      <c r="T7" s="1099"/>
      <c r="U7" s="1099"/>
      <c r="V7" s="1099">
        <v>23854</v>
      </c>
      <c r="W7" s="1099"/>
      <c r="X7" s="1099"/>
      <c r="Y7" s="1099"/>
      <c r="Z7" s="1099"/>
      <c r="AA7" s="1099">
        <v>987</v>
      </c>
      <c r="AB7" s="1099"/>
      <c r="AC7" s="1099"/>
      <c r="AD7" s="1099"/>
      <c r="AE7" s="1100"/>
      <c r="AF7" s="1101">
        <v>905</v>
      </c>
      <c r="AG7" s="1102"/>
      <c r="AH7" s="1102"/>
      <c r="AI7" s="1102"/>
      <c r="AJ7" s="1103"/>
      <c r="AK7" s="1085">
        <v>0</v>
      </c>
      <c r="AL7" s="1086"/>
      <c r="AM7" s="1086"/>
      <c r="AN7" s="1086"/>
      <c r="AO7" s="1086"/>
      <c r="AP7" s="1086">
        <v>32729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11</v>
      </c>
      <c r="R8" s="1038"/>
      <c r="S8" s="1038"/>
      <c r="T8" s="1038"/>
      <c r="U8" s="1038"/>
      <c r="V8" s="1038">
        <v>11</v>
      </c>
      <c r="W8" s="1038"/>
      <c r="X8" s="1038"/>
      <c r="Y8" s="1038"/>
      <c r="Z8" s="1038"/>
      <c r="AA8" s="1038">
        <v>0</v>
      </c>
      <c r="AB8" s="1038"/>
      <c r="AC8" s="1038"/>
      <c r="AD8" s="1038"/>
      <c r="AE8" s="1039"/>
      <c r="AF8" s="1031">
        <v>0</v>
      </c>
      <c r="AG8" s="1032"/>
      <c r="AH8" s="1032"/>
      <c r="AI8" s="1032"/>
      <c r="AJ8" s="1033"/>
      <c r="AK8" s="1080">
        <v>11</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905</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4588</v>
      </c>
      <c r="R28" s="1048"/>
      <c r="S28" s="1048"/>
      <c r="T28" s="1048"/>
      <c r="U28" s="1048"/>
      <c r="V28" s="1048">
        <v>4570</v>
      </c>
      <c r="W28" s="1048"/>
      <c r="X28" s="1048"/>
      <c r="Y28" s="1048"/>
      <c r="Z28" s="1048"/>
      <c r="AA28" s="1048">
        <v>18</v>
      </c>
      <c r="AB28" s="1048"/>
      <c r="AC28" s="1048"/>
      <c r="AD28" s="1048"/>
      <c r="AE28" s="1049"/>
      <c r="AF28" s="1050">
        <v>18</v>
      </c>
      <c r="AG28" s="1048"/>
      <c r="AH28" s="1048"/>
      <c r="AI28" s="1048"/>
      <c r="AJ28" s="1051"/>
      <c r="AK28" s="1052">
        <v>262</v>
      </c>
      <c r="AL28" s="1040"/>
      <c r="AM28" s="1040"/>
      <c r="AN28" s="1040"/>
      <c r="AO28" s="1040"/>
      <c r="AP28" s="1040">
        <v>0</v>
      </c>
      <c r="AQ28" s="1040"/>
      <c r="AR28" s="1040"/>
      <c r="AS28" s="1040"/>
      <c r="AT28" s="1040"/>
      <c r="AU28" s="1040">
        <v>0</v>
      </c>
      <c r="AV28" s="1040"/>
      <c r="AW28" s="1040"/>
      <c r="AX28" s="1040"/>
      <c r="AY28" s="1040"/>
      <c r="AZ28" s="1041" t="s">
        <v>548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313</v>
      </c>
      <c r="R29" s="1038"/>
      <c r="S29" s="1038"/>
      <c r="T29" s="1038"/>
      <c r="U29" s="1038"/>
      <c r="V29" s="1038">
        <v>312</v>
      </c>
      <c r="W29" s="1038"/>
      <c r="X29" s="1038"/>
      <c r="Y29" s="1038"/>
      <c r="Z29" s="1038"/>
      <c r="AA29" s="1038">
        <v>1</v>
      </c>
      <c r="AB29" s="1038"/>
      <c r="AC29" s="1038"/>
      <c r="AD29" s="1038"/>
      <c r="AE29" s="1039"/>
      <c r="AF29" s="1031">
        <v>1</v>
      </c>
      <c r="AG29" s="1032"/>
      <c r="AH29" s="1032"/>
      <c r="AI29" s="1032"/>
      <c r="AJ29" s="1033"/>
      <c r="AK29" s="974">
        <v>53</v>
      </c>
      <c r="AL29" s="965"/>
      <c r="AM29" s="965"/>
      <c r="AN29" s="965"/>
      <c r="AO29" s="965"/>
      <c r="AP29" s="965">
        <v>150</v>
      </c>
      <c r="AQ29" s="965"/>
      <c r="AR29" s="965"/>
      <c r="AS29" s="965"/>
      <c r="AT29" s="965"/>
      <c r="AU29" s="965">
        <v>37</v>
      </c>
      <c r="AV29" s="965"/>
      <c r="AW29" s="965"/>
      <c r="AX29" s="965"/>
      <c r="AY29" s="965"/>
      <c r="AZ29" s="1036" t="s">
        <v>549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4202</v>
      </c>
      <c r="R30" s="1038"/>
      <c r="S30" s="1038"/>
      <c r="T30" s="1038"/>
      <c r="U30" s="1038"/>
      <c r="V30" s="1038">
        <v>4185</v>
      </c>
      <c r="W30" s="1038"/>
      <c r="X30" s="1038"/>
      <c r="Y30" s="1038"/>
      <c r="Z30" s="1038"/>
      <c r="AA30" s="1038">
        <v>17</v>
      </c>
      <c r="AB30" s="1038"/>
      <c r="AC30" s="1038"/>
      <c r="AD30" s="1038"/>
      <c r="AE30" s="1039"/>
      <c r="AF30" s="1031">
        <v>17</v>
      </c>
      <c r="AG30" s="1032"/>
      <c r="AH30" s="1032"/>
      <c r="AI30" s="1032"/>
      <c r="AJ30" s="1033"/>
      <c r="AK30" s="974">
        <v>583</v>
      </c>
      <c r="AL30" s="965"/>
      <c r="AM30" s="965"/>
      <c r="AN30" s="965"/>
      <c r="AO30" s="965"/>
      <c r="AP30" s="965">
        <v>0</v>
      </c>
      <c r="AQ30" s="965"/>
      <c r="AR30" s="965"/>
      <c r="AS30" s="965"/>
      <c r="AT30" s="965"/>
      <c r="AU30" s="965">
        <v>0</v>
      </c>
      <c r="AV30" s="965"/>
      <c r="AW30" s="965"/>
      <c r="AX30" s="965"/>
      <c r="AY30" s="965"/>
      <c r="AZ30" s="1036" t="s">
        <v>549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504</v>
      </c>
      <c r="R31" s="1038"/>
      <c r="S31" s="1038"/>
      <c r="T31" s="1038"/>
      <c r="U31" s="1038"/>
      <c r="V31" s="1038">
        <v>495</v>
      </c>
      <c r="W31" s="1038"/>
      <c r="X31" s="1038"/>
      <c r="Y31" s="1038"/>
      <c r="Z31" s="1038"/>
      <c r="AA31" s="1038">
        <v>9</v>
      </c>
      <c r="AB31" s="1038"/>
      <c r="AC31" s="1038"/>
      <c r="AD31" s="1038"/>
      <c r="AE31" s="1039"/>
      <c r="AF31" s="1031">
        <v>9</v>
      </c>
      <c r="AG31" s="1032"/>
      <c r="AH31" s="1032"/>
      <c r="AI31" s="1032"/>
      <c r="AJ31" s="1033"/>
      <c r="AK31" s="974">
        <v>124</v>
      </c>
      <c r="AL31" s="965"/>
      <c r="AM31" s="965"/>
      <c r="AN31" s="965"/>
      <c r="AO31" s="965"/>
      <c r="AP31" s="965">
        <v>0</v>
      </c>
      <c r="AQ31" s="965"/>
      <c r="AR31" s="965"/>
      <c r="AS31" s="965"/>
      <c r="AT31" s="965"/>
      <c r="AU31" s="965">
        <v>0</v>
      </c>
      <c r="AV31" s="965"/>
      <c r="AW31" s="965"/>
      <c r="AX31" s="965"/>
      <c r="AY31" s="965"/>
      <c r="AZ31" s="1036" t="s">
        <v>548</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1157</v>
      </c>
      <c r="R32" s="1038"/>
      <c r="S32" s="1038"/>
      <c r="T32" s="1038"/>
      <c r="U32" s="1038"/>
      <c r="V32" s="1038">
        <v>76</v>
      </c>
      <c r="W32" s="1038"/>
      <c r="X32" s="1038"/>
      <c r="Y32" s="1038"/>
      <c r="Z32" s="1038"/>
      <c r="AA32" s="1038">
        <v>1081</v>
      </c>
      <c r="AB32" s="1038"/>
      <c r="AC32" s="1038"/>
      <c r="AD32" s="1038"/>
      <c r="AE32" s="1039"/>
      <c r="AF32" s="1031">
        <v>1081</v>
      </c>
      <c r="AG32" s="1032"/>
      <c r="AH32" s="1032"/>
      <c r="AI32" s="1032"/>
      <c r="AJ32" s="1033"/>
      <c r="AK32" s="974">
        <v>49</v>
      </c>
      <c r="AL32" s="965"/>
      <c r="AM32" s="965"/>
      <c r="AN32" s="965"/>
      <c r="AO32" s="965"/>
      <c r="AP32" s="965">
        <v>4204</v>
      </c>
      <c r="AQ32" s="965"/>
      <c r="AR32" s="965"/>
      <c r="AS32" s="965"/>
      <c r="AT32" s="965"/>
      <c r="AU32" s="965">
        <v>555</v>
      </c>
      <c r="AV32" s="965"/>
      <c r="AW32" s="965"/>
      <c r="AX32" s="965"/>
      <c r="AY32" s="965"/>
      <c r="AZ32" s="1036" t="s">
        <v>549</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674</v>
      </c>
      <c r="R33" s="1038"/>
      <c r="S33" s="1038"/>
      <c r="T33" s="1038"/>
      <c r="U33" s="1038"/>
      <c r="V33" s="1038">
        <v>446</v>
      </c>
      <c r="W33" s="1038"/>
      <c r="X33" s="1038"/>
      <c r="Y33" s="1038"/>
      <c r="Z33" s="1038"/>
      <c r="AA33" s="1038">
        <v>228</v>
      </c>
      <c r="AB33" s="1038"/>
      <c r="AC33" s="1038"/>
      <c r="AD33" s="1038"/>
      <c r="AE33" s="1039"/>
      <c r="AF33" s="1031">
        <v>228</v>
      </c>
      <c r="AG33" s="1032"/>
      <c r="AH33" s="1032"/>
      <c r="AI33" s="1032"/>
      <c r="AJ33" s="1033"/>
      <c r="AK33" s="974">
        <v>457</v>
      </c>
      <c r="AL33" s="965"/>
      <c r="AM33" s="965"/>
      <c r="AN33" s="965"/>
      <c r="AO33" s="965"/>
      <c r="AP33" s="965">
        <v>3282</v>
      </c>
      <c r="AQ33" s="965"/>
      <c r="AR33" s="965"/>
      <c r="AS33" s="965"/>
      <c r="AT33" s="965"/>
      <c r="AU33" s="965">
        <v>1264</v>
      </c>
      <c r="AV33" s="965"/>
      <c r="AW33" s="965"/>
      <c r="AX33" s="965"/>
      <c r="AY33" s="965"/>
      <c r="AZ33" s="1036" t="s">
        <v>549</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127</v>
      </c>
      <c r="R34" s="1038"/>
      <c r="S34" s="1038"/>
      <c r="T34" s="1038"/>
      <c r="U34" s="1038"/>
      <c r="V34" s="1038">
        <v>63</v>
      </c>
      <c r="W34" s="1038"/>
      <c r="X34" s="1038"/>
      <c r="Y34" s="1038"/>
      <c r="Z34" s="1038"/>
      <c r="AA34" s="1038">
        <v>64</v>
      </c>
      <c r="AB34" s="1038"/>
      <c r="AC34" s="1038"/>
      <c r="AD34" s="1038"/>
      <c r="AE34" s="1039"/>
      <c r="AF34" s="1031">
        <v>64</v>
      </c>
      <c r="AG34" s="1032"/>
      <c r="AH34" s="1032"/>
      <c r="AI34" s="1032"/>
      <c r="AJ34" s="1033"/>
      <c r="AK34" s="974">
        <v>24</v>
      </c>
      <c r="AL34" s="965"/>
      <c r="AM34" s="965"/>
      <c r="AN34" s="965"/>
      <c r="AO34" s="965"/>
      <c r="AP34" s="965">
        <v>0</v>
      </c>
      <c r="AQ34" s="965"/>
      <c r="AR34" s="965"/>
      <c r="AS34" s="965"/>
      <c r="AT34" s="965"/>
      <c r="AU34" s="965">
        <v>0</v>
      </c>
      <c r="AV34" s="965"/>
      <c r="AW34" s="965"/>
      <c r="AX34" s="965"/>
      <c r="AY34" s="965"/>
      <c r="AZ34" s="1036" t="s">
        <v>549</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962</v>
      </c>
      <c r="R35" s="1038"/>
      <c r="S35" s="1038"/>
      <c r="T35" s="1038"/>
      <c r="U35" s="1038"/>
      <c r="V35" s="1038">
        <v>927</v>
      </c>
      <c r="W35" s="1038"/>
      <c r="X35" s="1038"/>
      <c r="Y35" s="1038"/>
      <c r="Z35" s="1038"/>
      <c r="AA35" s="1038">
        <v>35</v>
      </c>
      <c r="AB35" s="1038"/>
      <c r="AC35" s="1038"/>
      <c r="AD35" s="1038"/>
      <c r="AE35" s="1039"/>
      <c r="AF35" s="1031">
        <v>35</v>
      </c>
      <c r="AG35" s="1032"/>
      <c r="AH35" s="1032"/>
      <c r="AI35" s="1032"/>
      <c r="AJ35" s="1033"/>
      <c r="AK35" s="974">
        <v>583</v>
      </c>
      <c r="AL35" s="965"/>
      <c r="AM35" s="965"/>
      <c r="AN35" s="965"/>
      <c r="AO35" s="965"/>
      <c r="AP35" s="965">
        <v>5940</v>
      </c>
      <c r="AQ35" s="965"/>
      <c r="AR35" s="965"/>
      <c r="AS35" s="965"/>
      <c r="AT35" s="965"/>
      <c r="AU35" s="965">
        <v>4509</v>
      </c>
      <c r="AV35" s="965"/>
      <c r="AW35" s="965"/>
      <c r="AX35" s="965"/>
      <c r="AY35" s="965"/>
      <c r="AZ35" s="1036" t="s">
        <v>549</v>
      </c>
      <c r="BA35" s="1036"/>
      <c r="BB35" s="1036"/>
      <c r="BC35" s="1036"/>
      <c r="BD35" s="1036"/>
      <c r="BE35" s="1020" t="s">
        <v>390</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391</v>
      </c>
      <c r="C36" s="1026"/>
      <c r="D36" s="1026"/>
      <c r="E36" s="1026"/>
      <c r="F36" s="1026"/>
      <c r="G36" s="1026"/>
      <c r="H36" s="1026"/>
      <c r="I36" s="1026"/>
      <c r="J36" s="1026"/>
      <c r="K36" s="1026"/>
      <c r="L36" s="1026"/>
      <c r="M36" s="1026"/>
      <c r="N36" s="1026"/>
      <c r="O36" s="1026"/>
      <c r="P36" s="1027"/>
      <c r="Q36" s="1037">
        <v>1742</v>
      </c>
      <c r="R36" s="1038"/>
      <c r="S36" s="1038"/>
      <c r="T36" s="1038"/>
      <c r="U36" s="1038"/>
      <c r="V36" s="1038">
        <v>1730</v>
      </c>
      <c r="W36" s="1038"/>
      <c r="X36" s="1038"/>
      <c r="Y36" s="1038"/>
      <c r="Z36" s="1038"/>
      <c r="AA36" s="1038">
        <v>12</v>
      </c>
      <c r="AB36" s="1038"/>
      <c r="AC36" s="1038"/>
      <c r="AD36" s="1038"/>
      <c r="AE36" s="1039"/>
      <c r="AF36" s="1031">
        <v>12</v>
      </c>
      <c r="AG36" s="1032"/>
      <c r="AH36" s="1032"/>
      <c r="AI36" s="1032"/>
      <c r="AJ36" s="1033"/>
      <c r="AK36" s="974">
        <v>985</v>
      </c>
      <c r="AL36" s="965"/>
      <c r="AM36" s="965"/>
      <c r="AN36" s="965"/>
      <c r="AO36" s="965"/>
      <c r="AP36" s="965">
        <v>15651</v>
      </c>
      <c r="AQ36" s="965"/>
      <c r="AR36" s="965"/>
      <c r="AS36" s="965"/>
      <c r="AT36" s="965"/>
      <c r="AU36" s="965">
        <v>14806</v>
      </c>
      <c r="AV36" s="965"/>
      <c r="AW36" s="965"/>
      <c r="AX36" s="965"/>
      <c r="AY36" s="965"/>
      <c r="AZ36" s="1036" t="s">
        <v>549</v>
      </c>
      <c r="BA36" s="1036"/>
      <c r="BB36" s="1036"/>
      <c r="BC36" s="1036"/>
      <c r="BD36" s="1036"/>
      <c r="BE36" s="1020" t="s">
        <v>390</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392</v>
      </c>
      <c r="C37" s="1026"/>
      <c r="D37" s="1026"/>
      <c r="E37" s="1026"/>
      <c r="F37" s="1026"/>
      <c r="G37" s="1026"/>
      <c r="H37" s="1026"/>
      <c r="I37" s="1026"/>
      <c r="J37" s="1026"/>
      <c r="K37" s="1026"/>
      <c r="L37" s="1026"/>
      <c r="M37" s="1026"/>
      <c r="N37" s="1026"/>
      <c r="O37" s="1026"/>
      <c r="P37" s="1027"/>
      <c r="Q37" s="1037">
        <v>808</v>
      </c>
      <c r="R37" s="1038"/>
      <c r="S37" s="1038"/>
      <c r="T37" s="1038"/>
      <c r="U37" s="1038"/>
      <c r="V37" s="1038">
        <v>807</v>
      </c>
      <c r="W37" s="1038"/>
      <c r="X37" s="1038"/>
      <c r="Y37" s="1038"/>
      <c r="Z37" s="1038"/>
      <c r="AA37" s="1038">
        <v>1</v>
      </c>
      <c r="AB37" s="1038"/>
      <c r="AC37" s="1038"/>
      <c r="AD37" s="1038"/>
      <c r="AE37" s="1039"/>
      <c r="AF37" s="1031">
        <v>1</v>
      </c>
      <c r="AG37" s="1032"/>
      <c r="AH37" s="1032"/>
      <c r="AI37" s="1032"/>
      <c r="AJ37" s="1033"/>
      <c r="AK37" s="974">
        <v>464</v>
      </c>
      <c r="AL37" s="965"/>
      <c r="AM37" s="965"/>
      <c r="AN37" s="965"/>
      <c r="AO37" s="965"/>
      <c r="AP37" s="965">
        <v>6465</v>
      </c>
      <c r="AQ37" s="965"/>
      <c r="AR37" s="965"/>
      <c r="AS37" s="965"/>
      <c r="AT37" s="965"/>
      <c r="AU37" s="965">
        <v>6465</v>
      </c>
      <c r="AV37" s="965"/>
      <c r="AW37" s="965"/>
      <c r="AX37" s="965"/>
      <c r="AY37" s="965"/>
      <c r="AZ37" s="1036" t="s">
        <v>549</v>
      </c>
      <c r="BA37" s="1036"/>
      <c r="BB37" s="1036"/>
      <c r="BC37" s="1036"/>
      <c r="BD37" s="1036"/>
      <c r="BE37" s="1020" t="s">
        <v>390</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1465</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714</v>
      </c>
      <c r="R68" s="976"/>
      <c r="S68" s="976"/>
      <c r="T68" s="976"/>
      <c r="U68" s="976"/>
      <c r="V68" s="976">
        <v>692</v>
      </c>
      <c r="W68" s="976"/>
      <c r="X68" s="976"/>
      <c r="Y68" s="976"/>
      <c r="Z68" s="976"/>
      <c r="AA68" s="976">
        <v>22</v>
      </c>
      <c r="AB68" s="976"/>
      <c r="AC68" s="976"/>
      <c r="AD68" s="976"/>
      <c r="AE68" s="976"/>
      <c r="AF68" s="976">
        <v>22</v>
      </c>
      <c r="AG68" s="976"/>
      <c r="AH68" s="976"/>
      <c r="AI68" s="976"/>
      <c r="AJ68" s="976"/>
      <c r="AK68" s="976">
        <v>0</v>
      </c>
      <c r="AL68" s="976"/>
      <c r="AM68" s="976"/>
      <c r="AN68" s="976"/>
      <c r="AO68" s="976"/>
      <c r="AP68" s="976">
        <v>5598</v>
      </c>
      <c r="AQ68" s="976"/>
      <c r="AR68" s="976"/>
      <c r="AS68" s="976"/>
      <c r="AT68" s="976"/>
      <c r="AU68" s="976">
        <v>2285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39.6</v>
      </c>
      <c r="R69" s="965"/>
      <c r="S69" s="965"/>
      <c r="T69" s="965"/>
      <c r="U69" s="965"/>
      <c r="V69" s="965">
        <v>35.700000000000003</v>
      </c>
      <c r="W69" s="965"/>
      <c r="X69" s="965"/>
      <c r="Y69" s="965"/>
      <c r="Z69" s="965"/>
      <c r="AA69" s="965">
        <v>3.9</v>
      </c>
      <c r="AB69" s="965"/>
      <c r="AC69" s="965"/>
      <c r="AD69" s="965"/>
      <c r="AE69" s="965"/>
      <c r="AF69" s="965">
        <v>3.9</v>
      </c>
      <c r="AG69" s="965"/>
      <c r="AH69" s="965"/>
      <c r="AI69" s="965"/>
      <c r="AJ69" s="965"/>
      <c r="AK69" s="965">
        <v>0</v>
      </c>
      <c r="AL69" s="965"/>
      <c r="AM69" s="965"/>
      <c r="AN69" s="965"/>
      <c r="AO69" s="965"/>
      <c r="AP69" s="965">
        <v>2.2999999999999998</v>
      </c>
      <c r="AQ69" s="965"/>
      <c r="AR69" s="965"/>
      <c r="AS69" s="965"/>
      <c r="AT69" s="965"/>
      <c r="AU69" s="965">
        <v>0.2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19284</v>
      </c>
      <c r="R70" s="965"/>
      <c r="S70" s="965"/>
      <c r="T70" s="965"/>
      <c r="U70" s="965"/>
      <c r="V70" s="965">
        <v>19130</v>
      </c>
      <c r="W70" s="965"/>
      <c r="X70" s="965"/>
      <c r="Y70" s="965"/>
      <c r="Z70" s="965"/>
      <c r="AA70" s="965">
        <v>154</v>
      </c>
      <c r="AB70" s="965"/>
      <c r="AC70" s="965"/>
      <c r="AD70" s="965"/>
      <c r="AE70" s="965"/>
      <c r="AF70" s="965">
        <v>154</v>
      </c>
      <c r="AG70" s="965"/>
      <c r="AH70" s="965"/>
      <c r="AI70" s="965"/>
      <c r="AJ70" s="965"/>
      <c r="AK70" s="965"/>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18.7</v>
      </c>
      <c r="R71" s="965"/>
      <c r="S71" s="965"/>
      <c r="T71" s="965"/>
      <c r="U71" s="965"/>
      <c r="V71" s="965">
        <v>17.899999999999999</v>
      </c>
      <c r="W71" s="965"/>
      <c r="X71" s="965"/>
      <c r="Y71" s="965"/>
      <c r="Z71" s="965"/>
      <c r="AA71" s="965">
        <v>0.9</v>
      </c>
      <c r="AB71" s="965"/>
      <c r="AC71" s="965"/>
      <c r="AD71" s="965"/>
      <c r="AE71" s="965"/>
      <c r="AF71" s="965">
        <v>0.9</v>
      </c>
      <c r="AG71" s="965"/>
      <c r="AH71" s="965"/>
      <c r="AI71" s="965"/>
      <c r="AJ71" s="965"/>
      <c r="AK71" s="965"/>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123</v>
      </c>
      <c r="R72" s="965"/>
      <c r="S72" s="965"/>
      <c r="T72" s="965"/>
      <c r="U72" s="965"/>
      <c r="V72" s="965">
        <v>120</v>
      </c>
      <c r="W72" s="965"/>
      <c r="X72" s="965"/>
      <c r="Y72" s="965"/>
      <c r="Z72" s="965"/>
      <c r="AA72" s="965">
        <v>3</v>
      </c>
      <c r="AB72" s="965"/>
      <c r="AC72" s="965"/>
      <c r="AD72" s="965"/>
      <c r="AE72" s="965"/>
      <c r="AF72" s="965">
        <v>3</v>
      </c>
      <c r="AG72" s="965"/>
      <c r="AH72" s="965"/>
      <c r="AI72" s="965"/>
      <c r="AJ72" s="965"/>
      <c r="AK72" s="965"/>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465</v>
      </c>
      <c r="R73" s="965"/>
      <c r="S73" s="965"/>
      <c r="T73" s="965"/>
      <c r="U73" s="965"/>
      <c r="V73" s="965">
        <v>368</v>
      </c>
      <c r="W73" s="965"/>
      <c r="X73" s="965"/>
      <c r="Y73" s="965"/>
      <c r="Z73" s="965"/>
      <c r="AA73" s="965">
        <v>97</v>
      </c>
      <c r="AB73" s="965"/>
      <c r="AC73" s="965"/>
      <c r="AD73" s="965"/>
      <c r="AE73" s="965"/>
      <c r="AF73" s="965">
        <v>97</v>
      </c>
      <c r="AG73" s="965"/>
      <c r="AH73" s="965"/>
      <c r="AI73" s="965"/>
      <c r="AJ73" s="965"/>
      <c r="AK73" s="965"/>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633531</v>
      </c>
      <c r="R74" s="965"/>
      <c r="S74" s="965"/>
      <c r="T74" s="965"/>
      <c r="U74" s="965"/>
      <c r="V74" s="965">
        <v>615938</v>
      </c>
      <c r="W74" s="965"/>
      <c r="X74" s="965"/>
      <c r="Y74" s="965"/>
      <c r="Z74" s="965"/>
      <c r="AA74" s="965">
        <v>17593</v>
      </c>
      <c r="AB74" s="965"/>
      <c r="AC74" s="965"/>
      <c r="AD74" s="965"/>
      <c r="AE74" s="965"/>
      <c r="AF74" s="965">
        <v>17593</v>
      </c>
      <c r="AG74" s="965"/>
      <c r="AH74" s="965"/>
      <c r="AI74" s="965"/>
      <c r="AJ74" s="965"/>
      <c r="AK74" s="965"/>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3561968</v>
      </c>
      <c r="AB110" s="871"/>
      <c r="AC110" s="871"/>
      <c r="AD110" s="871"/>
      <c r="AE110" s="872"/>
      <c r="AF110" s="873">
        <v>3173292</v>
      </c>
      <c r="AG110" s="871"/>
      <c r="AH110" s="871"/>
      <c r="AI110" s="871"/>
      <c r="AJ110" s="872"/>
      <c r="AK110" s="873">
        <v>3457989</v>
      </c>
      <c r="AL110" s="871"/>
      <c r="AM110" s="871"/>
      <c r="AN110" s="871"/>
      <c r="AO110" s="872"/>
      <c r="AP110" s="874">
        <v>29.3</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33407901</v>
      </c>
      <c r="BR110" s="798"/>
      <c r="BS110" s="798"/>
      <c r="BT110" s="798"/>
      <c r="BU110" s="798"/>
      <c r="BV110" s="798">
        <v>32771563</v>
      </c>
      <c r="BW110" s="798"/>
      <c r="BX110" s="798"/>
      <c r="BY110" s="798"/>
      <c r="BZ110" s="798"/>
      <c r="CA110" s="798">
        <v>32729029</v>
      </c>
      <c r="CB110" s="798"/>
      <c r="CC110" s="798"/>
      <c r="CD110" s="798"/>
      <c r="CE110" s="798"/>
      <c r="CF110" s="859">
        <v>276.89999999999998</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11931</v>
      </c>
      <c r="BR111" s="769"/>
      <c r="BS111" s="769"/>
      <c r="BT111" s="769"/>
      <c r="BU111" s="769"/>
      <c r="BV111" s="769">
        <v>7954</v>
      </c>
      <c r="BW111" s="769"/>
      <c r="BX111" s="769"/>
      <c r="BY111" s="769"/>
      <c r="BZ111" s="769"/>
      <c r="CA111" s="769">
        <v>3977</v>
      </c>
      <c r="CB111" s="769"/>
      <c r="CC111" s="769"/>
      <c r="CD111" s="769"/>
      <c r="CE111" s="769"/>
      <c r="CF111" s="846">
        <v>0</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417</v>
      </c>
      <c r="DH111" s="769"/>
      <c r="DI111" s="769"/>
      <c r="DJ111" s="769"/>
      <c r="DK111" s="769"/>
      <c r="DL111" s="769" t="s">
        <v>417</v>
      </c>
      <c r="DM111" s="769"/>
      <c r="DN111" s="769"/>
      <c r="DO111" s="769"/>
      <c r="DP111" s="769"/>
      <c r="DQ111" s="769" t="s">
        <v>417</v>
      </c>
      <c r="DR111" s="769"/>
      <c r="DS111" s="769"/>
      <c r="DT111" s="769"/>
      <c r="DU111" s="769"/>
      <c r="DV111" s="821" t="s">
        <v>417</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30690405</v>
      </c>
      <c r="BR112" s="769"/>
      <c r="BS112" s="769"/>
      <c r="BT112" s="769"/>
      <c r="BU112" s="769"/>
      <c r="BV112" s="769">
        <v>29619133</v>
      </c>
      <c r="BW112" s="769"/>
      <c r="BX112" s="769"/>
      <c r="BY112" s="769"/>
      <c r="BZ112" s="769"/>
      <c r="CA112" s="769">
        <v>28417930</v>
      </c>
      <c r="CB112" s="769"/>
      <c r="CC112" s="769"/>
      <c r="CD112" s="769"/>
      <c r="CE112" s="769"/>
      <c r="CF112" s="846">
        <v>240.4</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1902501</v>
      </c>
      <c r="AB113" s="907"/>
      <c r="AC113" s="907"/>
      <c r="AD113" s="907"/>
      <c r="AE113" s="908"/>
      <c r="AF113" s="909">
        <v>1859407</v>
      </c>
      <c r="AG113" s="907"/>
      <c r="AH113" s="907"/>
      <c r="AI113" s="907"/>
      <c r="AJ113" s="908"/>
      <c r="AK113" s="909">
        <v>1956929</v>
      </c>
      <c r="AL113" s="907"/>
      <c r="AM113" s="907"/>
      <c r="AN113" s="907"/>
      <c r="AO113" s="908"/>
      <c r="AP113" s="910">
        <v>16.600000000000001</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2317147</v>
      </c>
      <c r="BR113" s="769"/>
      <c r="BS113" s="769"/>
      <c r="BT113" s="769"/>
      <c r="BU113" s="769"/>
      <c r="BV113" s="769">
        <v>3247240</v>
      </c>
      <c r="BW113" s="769"/>
      <c r="BX113" s="769"/>
      <c r="BY113" s="769"/>
      <c r="BZ113" s="769"/>
      <c r="CA113" s="769">
        <v>2336505</v>
      </c>
      <c r="CB113" s="769"/>
      <c r="CC113" s="769"/>
      <c r="CD113" s="769"/>
      <c r="CE113" s="769"/>
      <c r="CF113" s="846">
        <v>19.8</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345339</v>
      </c>
      <c r="AB114" s="782"/>
      <c r="AC114" s="782"/>
      <c r="AD114" s="782"/>
      <c r="AE114" s="783"/>
      <c r="AF114" s="784">
        <v>372309</v>
      </c>
      <c r="AG114" s="782"/>
      <c r="AH114" s="782"/>
      <c r="AI114" s="782"/>
      <c r="AJ114" s="783"/>
      <c r="AK114" s="784">
        <v>56179</v>
      </c>
      <c r="AL114" s="782"/>
      <c r="AM114" s="782"/>
      <c r="AN114" s="782"/>
      <c r="AO114" s="783"/>
      <c r="AP114" s="752">
        <v>0.5</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4761246</v>
      </c>
      <c r="BR114" s="769"/>
      <c r="BS114" s="769"/>
      <c r="BT114" s="769"/>
      <c r="BU114" s="769"/>
      <c r="BV114" s="769">
        <v>4419722</v>
      </c>
      <c r="BW114" s="769"/>
      <c r="BX114" s="769"/>
      <c r="BY114" s="769"/>
      <c r="BZ114" s="769"/>
      <c r="CA114" s="769">
        <v>3482643</v>
      </c>
      <c r="CB114" s="769"/>
      <c r="CC114" s="769"/>
      <c r="CD114" s="769"/>
      <c r="CE114" s="769"/>
      <c r="CF114" s="846">
        <v>29.5</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4819</v>
      </c>
      <c r="AB115" s="907"/>
      <c r="AC115" s="907"/>
      <c r="AD115" s="907"/>
      <c r="AE115" s="908"/>
      <c r="AF115" s="909">
        <v>4641</v>
      </c>
      <c r="AG115" s="907"/>
      <c r="AH115" s="907"/>
      <c r="AI115" s="907"/>
      <c r="AJ115" s="908"/>
      <c r="AK115" s="909">
        <v>4465</v>
      </c>
      <c r="AL115" s="907"/>
      <c r="AM115" s="907"/>
      <c r="AN115" s="907"/>
      <c r="AO115" s="908"/>
      <c r="AP115" s="910">
        <v>0</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985</v>
      </c>
      <c r="AB116" s="782"/>
      <c r="AC116" s="782"/>
      <c r="AD116" s="782"/>
      <c r="AE116" s="783"/>
      <c r="AF116" s="784">
        <v>433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11931</v>
      </c>
      <c r="DH116" s="782"/>
      <c r="DI116" s="782"/>
      <c r="DJ116" s="782"/>
      <c r="DK116" s="783"/>
      <c r="DL116" s="784">
        <v>7954</v>
      </c>
      <c r="DM116" s="782"/>
      <c r="DN116" s="782"/>
      <c r="DO116" s="782"/>
      <c r="DP116" s="783"/>
      <c r="DQ116" s="784">
        <v>3977</v>
      </c>
      <c r="DR116" s="782"/>
      <c r="DS116" s="782"/>
      <c r="DT116" s="782"/>
      <c r="DU116" s="783"/>
      <c r="DV116" s="752">
        <v>0</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5815612</v>
      </c>
      <c r="AB117" s="893"/>
      <c r="AC117" s="893"/>
      <c r="AD117" s="893"/>
      <c r="AE117" s="894"/>
      <c r="AF117" s="896">
        <v>5410082</v>
      </c>
      <c r="AG117" s="893"/>
      <c r="AH117" s="893"/>
      <c r="AI117" s="893"/>
      <c r="AJ117" s="894"/>
      <c r="AK117" s="896">
        <v>5475562</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437</v>
      </c>
      <c r="BP118" s="836"/>
      <c r="BQ118" s="855">
        <v>71188630</v>
      </c>
      <c r="BR118" s="856"/>
      <c r="BS118" s="856"/>
      <c r="BT118" s="856"/>
      <c r="BU118" s="856"/>
      <c r="BV118" s="856">
        <v>70065612</v>
      </c>
      <c r="BW118" s="856"/>
      <c r="BX118" s="856"/>
      <c r="BY118" s="856"/>
      <c r="BZ118" s="856"/>
      <c r="CA118" s="856">
        <v>66970084</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4850366</v>
      </c>
      <c r="BR119" s="798"/>
      <c r="BS119" s="798"/>
      <c r="BT119" s="798"/>
      <c r="BU119" s="798"/>
      <c r="BV119" s="798">
        <v>5173894</v>
      </c>
      <c r="BW119" s="798"/>
      <c r="BX119" s="798"/>
      <c r="BY119" s="798"/>
      <c r="BZ119" s="798"/>
      <c r="CA119" s="798">
        <v>5694024</v>
      </c>
      <c r="CB119" s="798"/>
      <c r="CC119" s="798"/>
      <c r="CD119" s="798"/>
      <c r="CE119" s="798"/>
      <c r="CF119" s="859">
        <v>48.2</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3010538</v>
      </c>
      <c r="BR120" s="769"/>
      <c r="BS120" s="769"/>
      <c r="BT120" s="769"/>
      <c r="BU120" s="769"/>
      <c r="BV120" s="769">
        <v>2828879</v>
      </c>
      <c r="BW120" s="769"/>
      <c r="BX120" s="769"/>
      <c r="BY120" s="769"/>
      <c r="BZ120" s="769"/>
      <c r="CA120" s="769">
        <v>2720330</v>
      </c>
      <c r="CB120" s="769"/>
      <c r="CC120" s="769"/>
      <c r="CD120" s="769"/>
      <c r="CE120" s="769"/>
      <c r="CF120" s="846">
        <v>23</v>
      </c>
      <c r="CG120" s="847"/>
      <c r="CH120" s="847"/>
      <c r="CI120" s="847"/>
      <c r="CJ120" s="847"/>
      <c r="CK120" s="848" t="s">
        <v>443</v>
      </c>
      <c r="CL120" s="808"/>
      <c r="CM120" s="808"/>
      <c r="CN120" s="808"/>
      <c r="CO120" s="809"/>
      <c r="CP120" s="852" t="s">
        <v>444</v>
      </c>
      <c r="CQ120" s="853"/>
      <c r="CR120" s="853"/>
      <c r="CS120" s="853"/>
      <c r="CT120" s="853"/>
      <c r="CU120" s="853"/>
      <c r="CV120" s="853"/>
      <c r="CW120" s="853"/>
      <c r="CX120" s="853"/>
      <c r="CY120" s="853"/>
      <c r="CZ120" s="853"/>
      <c r="DA120" s="853"/>
      <c r="DB120" s="853"/>
      <c r="DC120" s="853"/>
      <c r="DD120" s="853"/>
      <c r="DE120" s="853"/>
      <c r="DF120" s="854"/>
      <c r="DG120" s="797">
        <v>15625550</v>
      </c>
      <c r="DH120" s="798"/>
      <c r="DI120" s="798"/>
      <c r="DJ120" s="798"/>
      <c r="DK120" s="798"/>
      <c r="DL120" s="798">
        <v>15294498</v>
      </c>
      <c r="DM120" s="798"/>
      <c r="DN120" s="798"/>
      <c r="DO120" s="798"/>
      <c r="DP120" s="798"/>
      <c r="DQ120" s="798">
        <v>14805735</v>
      </c>
      <c r="DR120" s="798"/>
      <c r="DS120" s="798"/>
      <c r="DT120" s="798"/>
      <c r="DU120" s="798"/>
      <c r="DV120" s="799">
        <v>125.3</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41881109</v>
      </c>
      <c r="BR121" s="856"/>
      <c r="BS121" s="856"/>
      <c r="BT121" s="856"/>
      <c r="BU121" s="856"/>
      <c r="BV121" s="856">
        <v>41895018</v>
      </c>
      <c r="BW121" s="856"/>
      <c r="BX121" s="856"/>
      <c r="BY121" s="856"/>
      <c r="BZ121" s="856"/>
      <c r="CA121" s="856">
        <v>41416965</v>
      </c>
      <c r="CB121" s="856"/>
      <c r="CC121" s="856"/>
      <c r="CD121" s="856"/>
      <c r="CE121" s="856"/>
      <c r="CF121" s="857">
        <v>350.4</v>
      </c>
      <c r="CG121" s="858"/>
      <c r="CH121" s="858"/>
      <c r="CI121" s="858"/>
      <c r="CJ121" s="858"/>
      <c r="CK121" s="849"/>
      <c r="CL121" s="810"/>
      <c r="CM121" s="810"/>
      <c r="CN121" s="810"/>
      <c r="CO121" s="811"/>
      <c r="CP121" s="826" t="s">
        <v>447</v>
      </c>
      <c r="CQ121" s="827"/>
      <c r="CR121" s="827"/>
      <c r="CS121" s="827"/>
      <c r="CT121" s="827"/>
      <c r="CU121" s="827"/>
      <c r="CV121" s="827"/>
      <c r="CW121" s="827"/>
      <c r="CX121" s="827"/>
      <c r="CY121" s="827"/>
      <c r="CZ121" s="827"/>
      <c r="DA121" s="827"/>
      <c r="DB121" s="827"/>
      <c r="DC121" s="827"/>
      <c r="DD121" s="827"/>
      <c r="DE121" s="827"/>
      <c r="DF121" s="828"/>
      <c r="DG121" s="768">
        <v>6867408</v>
      </c>
      <c r="DH121" s="769"/>
      <c r="DI121" s="769"/>
      <c r="DJ121" s="769"/>
      <c r="DK121" s="769"/>
      <c r="DL121" s="769">
        <v>6662977</v>
      </c>
      <c r="DM121" s="769"/>
      <c r="DN121" s="769"/>
      <c r="DO121" s="769"/>
      <c r="DP121" s="769"/>
      <c r="DQ121" s="769">
        <v>6464521</v>
      </c>
      <c r="DR121" s="769"/>
      <c r="DS121" s="769"/>
      <c r="DT121" s="769"/>
      <c r="DU121" s="769"/>
      <c r="DV121" s="821">
        <v>54.7</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448</v>
      </c>
      <c r="BP122" s="836"/>
      <c r="BQ122" s="837">
        <v>49742013</v>
      </c>
      <c r="BR122" s="838"/>
      <c r="BS122" s="838"/>
      <c r="BT122" s="838"/>
      <c r="BU122" s="838"/>
      <c r="BV122" s="838">
        <v>49897791</v>
      </c>
      <c r="BW122" s="838"/>
      <c r="BX122" s="838"/>
      <c r="BY122" s="838"/>
      <c r="BZ122" s="838"/>
      <c r="CA122" s="838">
        <v>49831319</v>
      </c>
      <c r="CB122" s="838"/>
      <c r="CC122" s="838"/>
      <c r="CD122" s="838"/>
      <c r="CE122" s="838"/>
      <c r="CF122" s="741"/>
      <c r="CG122" s="742"/>
      <c r="CH122" s="742"/>
      <c r="CI122" s="742"/>
      <c r="CJ122" s="839"/>
      <c r="CK122" s="849"/>
      <c r="CL122" s="810"/>
      <c r="CM122" s="810"/>
      <c r="CN122" s="810"/>
      <c r="CO122" s="811"/>
      <c r="CP122" s="826" t="s">
        <v>449</v>
      </c>
      <c r="CQ122" s="827"/>
      <c r="CR122" s="827"/>
      <c r="CS122" s="827"/>
      <c r="CT122" s="827"/>
      <c r="CU122" s="827"/>
      <c r="CV122" s="827"/>
      <c r="CW122" s="827"/>
      <c r="CX122" s="827"/>
      <c r="CY122" s="827"/>
      <c r="CZ122" s="827"/>
      <c r="DA122" s="827"/>
      <c r="DB122" s="827"/>
      <c r="DC122" s="827"/>
      <c r="DD122" s="827"/>
      <c r="DE122" s="827"/>
      <c r="DF122" s="828"/>
      <c r="DG122" s="768">
        <v>5059917</v>
      </c>
      <c r="DH122" s="769"/>
      <c r="DI122" s="769"/>
      <c r="DJ122" s="769"/>
      <c r="DK122" s="769"/>
      <c r="DL122" s="769">
        <v>4691669</v>
      </c>
      <c r="DM122" s="769"/>
      <c r="DN122" s="769"/>
      <c r="DO122" s="769"/>
      <c r="DP122" s="769"/>
      <c r="DQ122" s="769">
        <v>4508559</v>
      </c>
      <c r="DR122" s="769"/>
      <c r="DS122" s="769"/>
      <c r="DT122" s="769"/>
      <c r="DU122" s="769"/>
      <c r="DV122" s="821">
        <v>38.1</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4819</v>
      </c>
      <c r="AB123" s="782"/>
      <c r="AC123" s="782"/>
      <c r="AD123" s="782"/>
      <c r="AE123" s="783"/>
      <c r="AF123" s="784">
        <v>4641</v>
      </c>
      <c r="AG123" s="782"/>
      <c r="AH123" s="782"/>
      <c r="AI123" s="782"/>
      <c r="AJ123" s="783"/>
      <c r="AK123" s="784">
        <v>4465</v>
      </c>
      <c r="AL123" s="782"/>
      <c r="AM123" s="782"/>
      <c r="AN123" s="782"/>
      <c r="AO123" s="783"/>
      <c r="AP123" s="752">
        <v>0</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180.7</v>
      </c>
      <c r="BR123" s="830"/>
      <c r="BS123" s="830"/>
      <c r="BT123" s="830"/>
      <c r="BU123" s="830"/>
      <c r="BV123" s="830">
        <v>169.6</v>
      </c>
      <c r="BW123" s="830"/>
      <c r="BX123" s="830"/>
      <c r="BY123" s="830"/>
      <c r="BZ123" s="830"/>
      <c r="CA123" s="830">
        <v>144.9</v>
      </c>
      <c r="CB123" s="830"/>
      <c r="CC123" s="830"/>
      <c r="CD123" s="830"/>
      <c r="CE123" s="830"/>
      <c r="CF123" s="728"/>
      <c r="CG123" s="729"/>
      <c r="CH123" s="729"/>
      <c r="CI123" s="729"/>
      <c r="CJ123" s="831"/>
      <c r="CK123" s="849"/>
      <c r="CL123" s="810"/>
      <c r="CM123" s="810"/>
      <c r="CN123" s="810"/>
      <c r="CO123" s="811"/>
      <c r="CP123" s="826" t="s">
        <v>451</v>
      </c>
      <c r="CQ123" s="827"/>
      <c r="CR123" s="827"/>
      <c r="CS123" s="827"/>
      <c r="CT123" s="827"/>
      <c r="CU123" s="827"/>
      <c r="CV123" s="827"/>
      <c r="CW123" s="827"/>
      <c r="CX123" s="827"/>
      <c r="CY123" s="827"/>
      <c r="CZ123" s="827"/>
      <c r="DA123" s="827"/>
      <c r="DB123" s="827"/>
      <c r="DC123" s="827"/>
      <c r="DD123" s="827"/>
      <c r="DE123" s="827"/>
      <c r="DF123" s="828"/>
      <c r="DG123" s="781">
        <v>2272587</v>
      </c>
      <c r="DH123" s="782"/>
      <c r="DI123" s="782"/>
      <c r="DJ123" s="782"/>
      <c r="DK123" s="783"/>
      <c r="DL123" s="784">
        <v>2142498</v>
      </c>
      <c r="DM123" s="782"/>
      <c r="DN123" s="782"/>
      <c r="DO123" s="782"/>
      <c r="DP123" s="783"/>
      <c r="DQ123" s="784">
        <v>2047564</v>
      </c>
      <c r="DR123" s="782"/>
      <c r="DS123" s="782"/>
      <c r="DT123" s="782"/>
      <c r="DU123" s="783"/>
      <c r="DV123" s="752">
        <v>17.3</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v>831254</v>
      </c>
      <c r="DH124" s="715"/>
      <c r="DI124" s="715"/>
      <c r="DJ124" s="715"/>
      <c r="DK124" s="716"/>
      <c r="DL124" s="717">
        <v>793700</v>
      </c>
      <c r="DM124" s="715"/>
      <c r="DN124" s="715"/>
      <c r="DO124" s="715"/>
      <c r="DP124" s="716"/>
      <c r="DQ124" s="717">
        <v>554981</v>
      </c>
      <c r="DR124" s="715"/>
      <c r="DS124" s="715"/>
      <c r="DT124" s="715"/>
      <c r="DU124" s="716"/>
      <c r="DV124" s="805">
        <v>4.7</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461</v>
      </c>
      <c r="AY127" s="756"/>
      <c r="AZ127" s="756"/>
      <c r="BA127" s="756"/>
      <c r="BB127" s="756"/>
      <c r="BC127" s="756"/>
      <c r="BD127" s="756"/>
      <c r="BE127" s="757"/>
      <c r="BF127" s="758" t="s">
        <v>113</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178519</v>
      </c>
      <c r="AB128" s="722"/>
      <c r="AC128" s="722"/>
      <c r="AD128" s="722"/>
      <c r="AE128" s="723"/>
      <c r="AF128" s="724">
        <v>169764</v>
      </c>
      <c r="AG128" s="722"/>
      <c r="AH128" s="722"/>
      <c r="AI128" s="722"/>
      <c r="AJ128" s="723"/>
      <c r="AK128" s="724">
        <v>190890</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113</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15243149</v>
      </c>
      <c r="AB129" s="782"/>
      <c r="AC129" s="782"/>
      <c r="AD129" s="782"/>
      <c r="AE129" s="783"/>
      <c r="AF129" s="784">
        <v>15301781</v>
      </c>
      <c r="AG129" s="782"/>
      <c r="AH129" s="782"/>
      <c r="AI129" s="782"/>
      <c r="AJ129" s="783"/>
      <c r="AK129" s="784">
        <v>15267981</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16.600000000000001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3375024</v>
      </c>
      <c r="AB130" s="782"/>
      <c r="AC130" s="782"/>
      <c r="AD130" s="782"/>
      <c r="AE130" s="783"/>
      <c r="AF130" s="784">
        <v>3414166</v>
      </c>
      <c r="AG130" s="782"/>
      <c r="AH130" s="782"/>
      <c r="AI130" s="782"/>
      <c r="AJ130" s="783"/>
      <c r="AK130" s="784">
        <v>3447125</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144.9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11868125</v>
      </c>
      <c r="AB131" s="715"/>
      <c r="AC131" s="715"/>
      <c r="AD131" s="715"/>
      <c r="AE131" s="716"/>
      <c r="AF131" s="717">
        <v>11887615</v>
      </c>
      <c r="AG131" s="715"/>
      <c r="AH131" s="715"/>
      <c r="AI131" s="715"/>
      <c r="AJ131" s="716"/>
      <c r="AK131" s="717">
        <v>11820856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19.06003686</v>
      </c>
      <c r="AB132" s="738"/>
      <c r="AC132" s="738"/>
      <c r="AD132" s="738"/>
      <c r="AE132" s="739"/>
      <c r="AF132" s="740">
        <v>15.36180302</v>
      </c>
      <c r="AG132" s="738"/>
      <c r="AH132" s="738"/>
      <c r="AI132" s="738"/>
      <c r="AJ132" s="739"/>
      <c r="AK132" s="740">
        <v>15.54495715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19.899999999999999</v>
      </c>
      <c r="AB133" s="747"/>
      <c r="AC133" s="747"/>
      <c r="AD133" s="747"/>
      <c r="AE133" s="748"/>
      <c r="AF133" s="746">
        <v>18.2</v>
      </c>
      <c r="AG133" s="747"/>
      <c r="AH133" s="747"/>
      <c r="AI133" s="747"/>
      <c r="AJ133" s="748"/>
      <c r="AK133" s="746">
        <v>16.600000000000001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90" zoomScaleNormal="85" zoomScaleSheetLayoutView="90" workbookViewId="0">
      <selection activeCell="BY39" sqref="BY39:CM3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election activeCell="BY39" sqref="BY39:CM3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BY39" sqref="BY39:CM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31" t="s">
        <v>482</v>
      </c>
      <c r="H9" s="1132"/>
      <c r="I9" s="1132"/>
      <c r="J9" s="1133"/>
      <c r="K9" s="263">
        <v>3352141</v>
      </c>
      <c r="L9" s="264">
        <v>80891</v>
      </c>
      <c r="M9" s="265">
        <v>79749</v>
      </c>
      <c r="N9" s="266">
        <v>1.4</v>
      </c>
    </row>
    <row r="10" spans="1:16">
      <c r="A10" s="248"/>
      <c r="B10" s="244"/>
      <c r="C10" s="244"/>
      <c r="D10" s="244"/>
      <c r="E10" s="244"/>
      <c r="F10" s="244"/>
      <c r="G10" s="1131" t="s">
        <v>483</v>
      </c>
      <c r="H10" s="1132"/>
      <c r="I10" s="1132"/>
      <c r="J10" s="1133"/>
      <c r="K10" s="267">
        <v>529562</v>
      </c>
      <c r="L10" s="268">
        <v>12779</v>
      </c>
      <c r="M10" s="269">
        <v>6217</v>
      </c>
      <c r="N10" s="270">
        <v>105.5</v>
      </c>
    </row>
    <row r="11" spans="1:16" ht="13.5" customHeight="1">
      <c r="A11" s="248"/>
      <c r="B11" s="244"/>
      <c r="C11" s="244"/>
      <c r="D11" s="244"/>
      <c r="E11" s="244"/>
      <c r="F11" s="244"/>
      <c r="G11" s="1131" t="s">
        <v>484</v>
      </c>
      <c r="H11" s="1132"/>
      <c r="I11" s="1132"/>
      <c r="J11" s="1133"/>
      <c r="K11" s="267">
        <v>556734</v>
      </c>
      <c r="L11" s="268">
        <v>13435</v>
      </c>
      <c r="M11" s="269">
        <v>8019</v>
      </c>
      <c r="N11" s="270">
        <v>67.5</v>
      </c>
    </row>
    <row r="12" spans="1:16" ht="13.5" customHeight="1">
      <c r="A12" s="248"/>
      <c r="B12" s="244"/>
      <c r="C12" s="244"/>
      <c r="D12" s="244"/>
      <c r="E12" s="244"/>
      <c r="F12" s="244"/>
      <c r="G12" s="1131" t="s">
        <v>485</v>
      </c>
      <c r="H12" s="1132"/>
      <c r="I12" s="1132"/>
      <c r="J12" s="1133"/>
      <c r="K12" s="267">
        <v>22933</v>
      </c>
      <c r="L12" s="268">
        <v>553</v>
      </c>
      <c r="M12" s="269">
        <v>1353</v>
      </c>
      <c r="N12" s="270">
        <v>-59.1</v>
      </c>
    </row>
    <row r="13" spans="1:16" ht="13.5" customHeight="1">
      <c r="A13" s="248"/>
      <c r="B13" s="244"/>
      <c r="C13" s="244"/>
      <c r="D13" s="244"/>
      <c r="E13" s="244"/>
      <c r="F13" s="244"/>
      <c r="G13" s="1131" t="s">
        <v>486</v>
      </c>
      <c r="H13" s="1132"/>
      <c r="I13" s="1132"/>
      <c r="J13" s="1133"/>
      <c r="K13" s="267" t="s">
        <v>487</v>
      </c>
      <c r="L13" s="268" t="s">
        <v>487</v>
      </c>
      <c r="M13" s="269" t="s">
        <v>487</v>
      </c>
      <c r="N13" s="270" t="s">
        <v>487</v>
      </c>
    </row>
    <row r="14" spans="1:16" ht="13.5" customHeight="1">
      <c r="A14" s="248"/>
      <c r="B14" s="244"/>
      <c r="C14" s="244"/>
      <c r="D14" s="244"/>
      <c r="E14" s="244"/>
      <c r="F14" s="244"/>
      <c r="G14" s="1131" t="s">
        <v>488</v>
      </c>
      <c r="H14" s="1132"/>
      <c r="I14" s="1132"/>
      <c r="J14" s="1133"/>
      <c r="K14" s="267">
        <v>70441</v>
      </c>
      <c r="L14" s="268">
        <v>1700</v>
      </c>
      <c r="M14" s="269">
        <v>3282</v>
      </c>
      <c r="N14" s="270">
        <v>-48.2</v>
      </c>
    </row>
    <row r="15" spans="1:16" ht="13.5" customHeight="1">
      <c r="A15" s="248"/>
      <c r="B15" s="244"/>
      <c r="C15" s="244"/>
      <c r="D15" s="244"/>
      <c r="E15" s="244"/>
      <c r="F15" s="244"/>
      <c r="G15" s="1131" t="s">
        <v>489</v>
      </c>
      <c r="H15" s="1132"/>
      <c r="I15" s="1132"/>
      <c r="J15" s="1133"/>
      <c r="K15" s="267">
        <v>84754</v>
      </c>
      <c r="L15" s="268">
        <v>2045</v>
      </c>
      <c r="M15" s="269">
        <v>1832</v>
      </c>
      <c r="N15" s="270">
        <v>11.6</v>
      </c>
    </row>
    <row r="16" spans="1:16">
      <c r="A16" s="248"/>
      <c r="B16" s="244"/>
      <c r="C16" s="244"/>
      <c r="D16" s="244"/>
      <c r="E16" s="244"/>
      <c r="F16" s="244"/>
      <c r="G16" s="1134" t="s">
        <v>490</v>
      </c>
      <c r="H16" s="1135"/>
      <c r="I16" s="1135"/>
      <c r="J16" s="1136"/>
      <c r="K16" s="268">
        <v>-369585</v>
      </c>
      <c r="L16" s="268">
        <v>-8919</v>
      </c>
      <c r="M16" s="269">
        <v>-9558</v>
      </c>
      <c r="N16" s="270">
        <v>-6.7</v>
      </c>
    </row>
    <row r="17" spans="1:16">
      <c r="A17" s="248"/>
      <c r="B17" s="244"/>
      <c r="C17" s="244"/>
      <c r="D17" s="244"/>
      <c r="E17" s="244"/>
      <c r="F17" s="244"/>
      <c r="G17" s="1134" t="s">
        <v>171</v>
      </c>
      <c r="H17" s="1135"/>
      <c r="I17" s="1135"/>
      <c r="J17" s="1136"/>
      <c r="K17" s="268">
        <v>4246980</v>
      </c>
      <c r="L17" s="268">
        <v>102485</v>
      </c>
      <c r="M17" s="269">
        <v>90893</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28" t="s">
        <v>495</v>
      </c>
      <c r="H21" s="1129"/>
      <c r="I21" s="1129"/>
      <c r="J21" s="1130"/>
      <c r="K21" s="280">
        <v>9.15</v>
      </c>
      <c r="L21" s="281">
        <v>9.06</v>
      </c>
      <c r="M21" s="282">
        <v>0.09</v>
      </c>
      <c r="N21" s="249"/>
      <c r="O21" s="283"/>
      <c r="P21" s="279"/>
    </row>
    <row r="22" spans="1:16" s="284" customFormat="1">
      <c r="A22" s="279"/>
      <c r="B22" s="249"/>
      <c r="C22" s="249"/>
      <c r="D22" s="249"/>
      <c r="E22" s="249"/>
      <c r="F22" s="249"/>
      <c r="G22" s="1128" t="s">
        <v>496</v>
      </c>
      <c r="H22" s="1129"/>
      <c r="I22" s="1129"/>
      <c r="J22" s="1130"/>
      <c r="K22" s="285">
        <v>97.7</v>
      </c>
      <c r="L22" s="286">
        <v>96.9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19" t="s">
        <v>500</v>
      </c>
      <c r="H32" s="1120"/>
      <c r="I32" s="1120"/>
      <c r="J32" s="1121"/>
      <c r="K32" s="294">
        <v>3457989</v>
      </c>
      <c r="L32" s="294">
        <v>83446</v>
      </c>
      <c r="M32" s="295">
        <v>60211</v>
      </c>
      <c r="N32" s="296">
        <v>38.6</v>
      </c>
    </row>
    <row r="33" spans="1:16" ht="13.5" customHeight="1">
      <c r="A33" s="248"/>
      <c r="B33" s="244"/>
      <c r="C33" s="244"/>
      <c r="D33" s="244"/>
      <c r="E33" s="244"/>
      <c r="F33" s="244"/>
      <c r="G33" s="1119" t="s">
        <v>501</v>
      </c>
      <c r="H33" s="1120"/>
      <c r="I33" s="1120"/>
      <c r="J33" s="1121"/>
      <c r="K33" s="294" t="s">
        <v>487</v>
      </c>
      <c r="L33" s="294" t="s">
        <v>487</v>
      </c>
      <c r="M33" s="295" t="s">
        <v>487</v>
      </c>
      <c r="N33" s="296" t="s">
        <v>487</v>
      </c>
    </row>
    <row r="34" spans="1:16" ht="27" customHeight="1">
      <c r="A34" s="248"/>
      <c r="B34" s="244"/>
      <c r="C34" s="244"/>
      <c r="D34" s="244"/>
      <c r="E34" s="244"/>
      <c r="F34" s="244"/>
      <c r="G34" s="1119" t="s">
        <v>502</v>
      </c>
      <c r="H34" s="1120"/>
      <c r="I34" s="1120"/>
      <c r="J34" s="1121"/>
      <c r="K34" s="294" t="s">
        <v>487</v>
      </c>
      <c r="L34" s="294" t="s">
        <v>487</v>
      </c>
      <c r="M34" s="295">
        <v>12</v>
      </c>
      <c r="N34" s="296" t="s">
        <v>487</v>
      </c>
    </row>
    <row r="35" spans="1:16" ht="27" customHeight="1">
      <c r="A35" s="248"/>
      <c r="B35" s="244"/>
      <c r="C35" s="244"/>
      <c r="D35" s="244"/>
      <c r="E35" s="244"/>
      <c r="F35" s="244"/>
      <c r="G35" s="1119" t="s">
        <v>503</v>
      </c>
      <c r="H35" s="1120"/>
      <c r="I35" s="1120"/>
      <c r="J35" s="1121"/>
      <c r="K35" s="294">
        <v>1956929</v>
      </c>
      <c r="L35" s="294">
        <v>47223</v>
      </c>
      <c r="M35" s="295">
        <v>18343</v>
      </c>
      <c r="N35" s="296">
        <v>157.4</v>
      </c>
    </row>
    <row r="36" spans="1:16" ht="27" customHeight="1">
      <c r="A36" s="248"/>
      <c r="B36" s="244"/>
      <c r="C36" s="244"/>
      <c r="D36" s="244"/>
      <c r="E36" s="244"/>
      <c r="F36" s="244"/>
      <c r="G36" s="1119" t="s">
        <v>504</v>
      </c>
      <c r="H36" s="1120"/>
      <c r="I36" s="1120"/>
      <c r="J36" s="1121"/>
      <c r="K36" s="294">
        <v>56179</v>
      </c>
      <c r="L36" s="294">
        <v>1356</v>
      </c>
      <c r="M36" s="295">
        <v>3415</v>
      </c>
      <c r="N36" s="296">
        <v>-60.3</v>
      </c>
    </row>
    <row r="37" spans="1:16" ht="13.5" customHeight="1">
      <c r="A37" s="248"/>
      <c r="B37" s="244"/>
      <c r="C37" s="244"/>
      <c r="D37" s="244"/>
      <c r="E37" s="244"/>
      <c r="F37" s="244"/>
      <c r="G37" s="1119" t="s">
        <v>505</v>
      </c>
      <c r="H37" s="1120"/>
      <c r="I37" s="1120"/>
      <c r="J37" s="1121"/>
      <c r="K37" s="294">
        <v>4465</v>
      </c>
      <c r="L37" s="294">
        <v>108</v>
      </c>
      <c r="M37" s="295">
        <v>2186</v>
      </c>
      <c r="N37" s="296">
        <v>-95.1</v>
      </c>
    </row>
    <row r="38" spans="1:16" ht="27" customHeight="1">
      <c r="A38" s="248"/>
      <c r="B38" s="244"/>
      <c r="C38" s="244"/>
      <c r="D38" s="244"/>
      <c r="E38" s="244"/>
      <c r="F38" s="244"/>
      <c r="G38" s="1122" t="s">
        <v>506</v>
      </c>
      <c r="H38" s="1123"/>
      <c r="I38" s="1123"/>
      <c r="J38" s="1124"/>
      <c r="K38" s="297" t="s">
        <v>487</v>
      </c>
      <c r="L38" s="297" t="s">
        <v>487</v>
      </c>
      <c r="M38" s="298">
        <v>6</v>
      </c>
      <c r="N38" s="299" t="s">
        <v>487</v>
      </c>
      <c r="O38" s="293"/>
    </row>
    <row r="39" spans="1:16">
      <c r="A39" s="248"/>
      <c r="B39" s="244"/>
      <c r="C39" s="244"/>
      <c r="D39" s="244"/>
      <c r="E39" s="244"/>
      <c r="F39" s="244"/>
      <c r="G39" s="1122" t="s">
        <v>507</v>
      </c>
      <c r="H39" s="1123"/>
      <c r="I39" s="1123"/>
      <c r="J39" s="1124"/>
      <c r="K39" s="300">
        <v>-190890</v>
      </c>
      <c r="L39" s="300">
        <v>-4606</v>
      </c>
      <c r="M39" s="301">
        <v>-3932</v>
      </c>
      <c r="N39" s="302">
        <v>17.100000000000001</v>
      </c>
      <c r="O39" s="293"/>
    </row>
    <row r="40" spans="1:16" ht="27" customHeight="1">
      <c r="A40" s="248"/>
      <c r="B40" s="244"/>
      <c r="C40" s="244"/>
      <c r="D40" s="244"/>
      <c r="E40" s="244"/>
      <c r="F40" s="244"/>
      <c r="G40" s="1119" t="s">
        <v>508</v>
      </c>
      <c r="H40" s="1120"/>
      <c r="I40" s="1120"/>
      <c r="J40" s="1121"/>
      <c r="K40" s="300">
        <v>-3447125</v>
      </c>
      <c r="L40" s="300">
        <v>-83184</v>
      </c>
      <c r="M40" s="301">
        <v>-53401</v>
      </c>
      <c r="N40" s="302">
        <v>55.8</v>
      </c>
      <c r="O40" s="293"/>
    </row>
    <row r="41" spans="1:16">
      <c r="A41" s="248"/>
      <c r="B41" s="244"/>
      <c r="C41" s="244"/>
      <c r="D41" s="244"/>
      <c r="E41" s="244"/>
      <c r="F41" s="244"/>
      <c r="G41" s="1125" t="s">
        <v>281</v>
      </c>
      <c r="H41" s="1126"/>
      <c r="I41" s="1126"/>
      <c r="J41" s="1127"/>
      <c r="K41" s="294">
        <v>1837547</v>
      </c>
      <c r="L41" s="300">
        <v>44342</v>
      </c>
      <c r="M41" s="301">
        <v>26841</v>
      </c>
      <c r="N41" s="302">
        <v>65.2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2" t="s">
        <v>477</v>
      </c>
      <c r="J49" s="1114" t="s">
        <v>512</v>
      </c>
      <c r="K49" s="1115"/>
      <c r="L49" s="1115"/>
      <c r="M49" s="1115"/>
      <c r="N49" s="1116"/>
    </row>
    <row r="50" spans="1:14">
      <c r="A50" s="248"/>
      <c r="B50" s="244"/>
      <c r="C50" s="244"/>
      <c r="D50" s="244"/>
      <c r="E50" s="244"/>
      <c r="F50" s="244"/>
      <c r="G50" s="312"/>
      <c r="H50" s="313"/>
      <c r="I50" s="1113"/>
      <c r="J50" s="314" t="s">
        <v>513</v>
      </c>
      <c r="K50" s="315" t="s">
        <v>514</v>
      </c>
      <c r="L50" s="316" t="s">
        <v>515</v>
      </c>
      <c r="M50" s="317" t="s">
        <v>516</v>
      </c>
      <c r="N50" s="318" t="s">
        <v>517</v>
      </c>
    </row>
    <row r="51" spans="1:14">
      <c r="A51" s="248"/>
      <c r="B51" s="244"/>
      <c r="C51" s="244"/>
      <c r="D51" s="244"/>
      <c r="E51" s="244"/>
      <c r="F51" s="244"/>
      <c r="G51" s="310" t="s">
        <v>518</v>
      </c>
      <c r="H51" s="311"/>
      <c r="I51" s="319">
        <v>4727599</v>
      </c>
      <c r="J51" s="320">
        <v>109150</v>
      </c>
      <c r="K51" s="321">
        <v>-1.6</v>
      </c>
      <c r="L51" s="322">
        <v>79008</v>
      </c>
      <c r="M51" s="323">
        <v>36.6</v>
      </c>
      <c r="N51" s="324">
        <v>-38.200000000000003</v>
      </c>
    </row>
    <row r="52" spans="1:14">
      <c r="A52" s="248"/>
      <c r="B52" s="244"/>
      <c r="C52" s="244"/>
      <c r="D52" s="244"/>
      <c r="E52" s="244"/>
      <c r="F52" s="244"/>
      <c r="G52" s="325"/>
      <c r="H52" s="326" t="s">
        <v>519</v>
      </c>
      <c r="I52" s="327">
        <v>3128846</v>
      </c>
      <c r="J52" s="328">
        <v>72238</v>
      </c>
      <c r="K52" s="329">
        <v>-18.399999999999999</v>
      </c>
      <c r="L52" s="330">
        <v>46014</v>
      </c>
      <c r="M52" s="331">
        <v>37.5</v>
      </c>
      <c r="N52" s="332">
        <v>-55.9</v>
      </c>
    </row>
    <row r="53" spans="1:14">
      <c r="A53" s="248"/>
      <c r="B53" s="244"/>
      <c r="C53" s="244"/>
      <c r="D53" s="244"/>
      <c r="E53" s="244"/>
      <c r="F53" s="244"/>
      <c r="G53" s="310" t="s">
        <v>520</v>
      </c>
      <c r="H53" s="311"/>
      <c r="I53" s="319">
        <v>3870439</v>
      </c>
      <c r="J53" s="320">
        <v>90628</v>
      </c>
      <c r="K53" s="321">
        <v>-17</v>
      </c>
      <c r="L53" s="322">
        <v>86381</v>
      </c>
      <c r="M53" s="323">
        <v>9.3000000000000007</v>
      </c>
      <c r="N53" s="324">
        <v>-26.3</v>
      </c>
    </row>
    <row r="54" spans="1:14">
      <c r="A54" s="248"/>
      <c r="B54" s="244"/>
      <c r="C54" s="244"/>
      <c r="D54" s="244"/>
      <c r="E54" s="244"/>
      <c r="F54" s="244"/>
      <c r="G54" s="325"/>
      <c r="H54" s="326" t="s">
        <v>519</v>
      </c>
      <c r="I54" s="327">
        <v>2432397</v>
      </c>
      <c r="J54" s="328">
        <v>56955</v>
      </c>
      <c r="K54" s="329">
        <v>-21.2</v>
      </c>
      <c r="L54" s="330">
        <v>41242</v>
      </c>
      <c r="M54" s="331">
        <v>-10.4</v>
      </c>
      <c r="N54" s="332">
        <v>-10.8</v>
      </c>
    </row>
    <row r="55" spans="1:14">
      <c r="A55" s="248"/>
      <c r="B55" s="244"/>
      <c r="C55" s="244"/>
      <c r="D55" s="244"/>
      <c r="E55" s="244"/>
      <c r="F55" s="244"/>
      <c r="G55" s="310" t="s">
        <v>521</v>
      </c>
      <c r="H55" s="311"/>
      <c r="I55" s="319">
        <v>2983037</v>
      </c>
      <c r="J55" s="320">
        <v>70691</v>
      </c>
      <c r="K55" s="321">
        <v>-22</v>
      </c>
      <c r="L55" s="322">
        <v>67088</v>
      </c>
      <c r="M55" s="323">
        <v>-22.3</v>
      </c>
      <c r="N55" s="324">
        <v>0.3</v>
      </c>
    </row>
    <row r="56" spans="1:14">
      <c r="A56" s="248"/>
      <c r="B56" s="244"/>
      <c r="C56" s="244"/>
      <c r="D56" s="244"/>
      <c r="E56" s="244"/>
      <c r="F56" s="244"/>
      <c r="G56" s="325"/>
      <c r="H56" s="326" t="s">
        <v>519</v>
      </c>
      <c r="I56" s="327">
        <v>1584588</v>
      </c>
      <c r="J56" s="328">
        <v>37551</v>
      </c>
      <c r="K56" s="329">
        <v>-34.1</v>
      </c>
      <c r="L56" s="330">
        <v>37146</v>
      </c>
      <c r="M56" s="331">
        <v>-9.9</v>
      </c>
      <c r="N56" s="332">
        <v>-24.2</v>
      </c>
    </row>
    <row r="57" spans="1:14">
      <c r="A57" s="248"/>
      <c r="B57" s="244"/>
      <c r="C57" s="244"/>
      <c r="D57" s="244"/>
      <c r="E57" s="244"/>
      <c r="F57" s="244"/>
      <c r="G57" s="310" t="s">
        <v>522</v>
      </c>
      <c r="H57" s="311"/>
      <c r="I57" s="319">
        <v>2010122</v>
      </c>
      <c r="J57" s="320">
        <v>48095</v>
      </c>
      <c r="K57" s="321">
        <v>-32</v>
      </c>
      <c r="L57" s="322">
        <v>70489</v>
      </c>
      <c r="M57" s="323">
        <v>5.0999999999999996</v>
      </c>
      <c r="N57" s="324">
        <v>-37.1</v>
      </c>
    </row>
    <row r="58" spans="1:14">
      <c r="A58" s="248"/>
      <c r="B58" s="244"/>
      <c r="C58" s="244"/>
      <c r="D58" s="244"/>
      <c r="E58" s="244"/>
      <c r="F58" s="244"/>
      <c r="G58" s="325"/>
      <c r="H58" s="326" t="s">
        <v>519</v>
      </c>
      <c r="I58" s="327">
        <v>1253265</v>
      </c>
      <c r="J58" s="328">
        <v>29986</v>
      </c>
      <c r="K58" s="329">
        <v>-20.100000000000001</v>
      </c>
      <c r="L58" s="330">
        <v>37817</v>
      </c>
      <c r="M58" s="331">
        <v>1.8</v>
      </c>
      <c r="N58" s="332">
        <v>-21.9</v>
      </c>
    </row>
    <row r="59" spans="1:14">
      <c r="A59" s="248"/>
      <c r="B59" s="244"/>
      <c r="C59" s="244"/>
      <c r="D59" s="244"/>
      <c r="E59" s="244"/>
      <c r="F59" s="244"/>
      <c r="G59" s="310" t="s">
        <v>523</v>
      </c>
      <c r="H59" s="311"/>
      <c r="I59" s="319">
        <v>3711735</v>
      </c>
      <c r="J59" s="320">
        <v>89569</v>
      </c>
      <c r="K59" s="321">
        <v>86.2</v>
      </c>
      <c r="L59" s="322">
        <v>84389</v>
      </c>
      <c r="M59" s="323">
        <v>19.7</v>
      </c>
      <c r="N59" s="324">
        <v>66.5</v>
      </c>
    </row>
    <row r="60" spans="1:14">
      <c r="A60" s="248"/>
      <c r="B60" s="244"/>
      <c r="C60" s="244"/>
      <c r="D60" s="244"/>
      <c r="E60" s="244"/>
      <c r="F60" s="244"/>
      <c r="G60" s="325"/>
      <c r="H60" s="326" t="s">
        <v>519</v>
      </c>
      <c r="I60" s="333">
        <v>2172142</v>
      </c>
      <c r="J60" s="328">
        <v>52417</v>
      </c>
      <c r="K60" s="329">
        <v>74.8</v>
      </c>
      <c r="L60" s="330">
        <v>44339</v>
      </c>
      <c r="M60" s="331">
        <v>17.2</v>
      </c>
      <c r="N60" s="332">
        <v>57.6</v>
      </c>
    </row>
    <row r="61" spans="1:14">
      <c r="A61" s="248"/>
      <c r="B61" s="244"/>
      <c r="C61" s="244"/>
      <c r="D61" s="244"/>
      <c r="E61" s="244"/>
      <c r="F61" s="244"/>
      <c r="G61" s="310" t="s">
        <v>524</v>
      </c>
      <c r="H61" s="334"/>
      <c r="I61" s="335">
        <v>3460586</v>
      </c>
      <c r="J61" s="336">
        <v>81627</v>
      </c>
      <c r="K61" s="337">
        <v>2.7</v>
      </c>
      <c r="L61" s="338">
        <v>77471</v>
      </c>
      <c r="M61" s="339">
        <v>9.6999999999999993</v>
      </c>
      <c r="N61" s="324">
        <v>-7</v>
      </c>
    </row>
    <row r="62" spans="1:14">
      <c r="A62" s="248"/>
      <c r="B62" s="244"/>
      <c r="C62" s="244"/>
      <c r="D62" s="244"/>
      <c r="E62" s="244"/>
      <c r="F62" s="244"/>
      <c r="G62" s="325"/>
      <c r="H62" s="326" t="s">
        <v>519</v>
      </c>
      <c r="I62" s="327">
        <v>2114248</v>
      </c>
      <c r="J62" s="328">
        <v>49829</v>
      </c>
      <c r="K62" s="329">
        <v>-3.8</v>
      </c>
      <c r="L62" s="330">
        <v>41312</v>
      </c>
      <c r="M62" s="331">
        <v>7.2</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9" zoomScale="80" zoomScaleNormal="80" zoomScaleSheetLayoutView="100" workbookViewId="0">
      <selection activeCell="BY39" sqref="BY39:CM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10.85</v>
      </c>
      <c r="G47" s="12">
        <v>12.19</v>
      </c>
      <c r="H47" s="12">
        <v>13.42</v>
      </c>
      <c r="I47" s="12">
        <v>16.010000000000002</v>
      </c>
      <c r="J47" s="13">
        <v>19.670000000000002</v>
      </c>
    </row>
    <row r="48" spans="2:10" ht="57.75" customHeight="1">
      <c r="B48" s="14"/>
      <c r="C48" s="1139" t="s">
        <v>4</v>
      </c>
      <c r="D48" s="1139"/>
      <c r="E48" s="1140"/>
      <c r="F48" s="15">
        <v>3.63</v>
      </c>
      <c r="G48" s="16">
        <v>5.28</v>
      </c>
      <c r="H48" s="16">
        <v>5.23</v>
      </c>
      <c r="I48" s="16">
        <v>4.58</v>
      </c>
      <c r="J48" s="17">
        <v>5.93</v>
      </c>
    </row>
    <row r="49" spans="2:10" ht="57.75" customHeight="1" thickBot="1">
      <c r="B49" s="18"/>
      <c r="C49" s="1141" t="s">
        <v>5</v>
      </c>
      <c r="D49" s="1141"/>
      <c r="E49" s="1142"/>
      <c r="F49" s="19">
        <v>1.07</v>
      </c>
      <c r="G49" s="20">
        <v>6.59</v>
      </c>
      <c r="H49" s="20">
        <v>4.07</v>
      </c>
      <c r="I49" s="20">
        <v>4.67</v>
      </c>
      <c r="J49" s="21">
        <v>8.76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80" zoomScaleNormal="80" zoomScaleSheetLayoutView="100" workbookViewId="0">
      <selection activeCell="BY39" sqref="BY39:CM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531</v>
      </c>
      <c r="D34" s="1149"/>
      <c r="E34" s="1150"/>
      <c r="F34" s="32">
        <v>8.1300000000000008</v>
      </c>
      <c r="G34" s="33">
        <v>7.79</v>
      </c>
      <c r="H34" s="33">
        <v>7.09</v>
      </c>
      <c r="I34" s="33">
        <v>7</v>
      </c>
      <c r="J34" s="34">
        <v>7.08</v>
      </c>
      <c r="K34" s="22"/>
      <c r="L34" s="22"/>
      <c r="M34" s="22"/>
      <c r="N34" s="22"/>
      <c r="O34" s="22"/>
      <c r="P34" s="22"/>
    </row>
    <row r="35" spans="1:16" ht="39" customHeight="1">
      <c r="A35" s="22"/>
      <c r="B35" s="35"/>
      <c r="C35" s="1143" t="s">
        <v>532</v>
      </c>
      <c r="D35" s="1144"/>
      <c r="E35" s="1145"/>
      <c r="F35" s="36">
        <v>3.63</v>
      </c>
      <c r="G35" s="37">
        <v>5.28</v>
      </c>
      <c r="H35" s="37">
        <v>5.23</v>
      </c>
      <c r="I35" s="37">
        <v>4.58</v>
      </c>
      <c r="J35" s="38">
        <v>5.93</v>
      </c>
      <c r="K35" s="22"/>
      <c r="L35" s="22"/>
      <c r="M35" s="22"/>
      <c r="N35" s="22"/>
      <c r="O35" s="22"/>
      <c r="P35" s="22"/>
    </row>
    <row r="36" spans="1:16" ht="39" customHeight="1">
      <c r="A36" s="22"/>
      <c r="B36" s="35"/>
      <c r="C36" s="1143" t="s">
        <v>533</v>
      </c>
      <c r="D36" s="1144"/>
      <c r="E36" s="1145"/>
      <c r="F36" s="36">
        <v>5.44</v>
      </c>
      <c r="G36" s="37">
        <v>5.43</v>
      </c>
      <c r="H36" s="37">
        <v>4.82</v>
      </c>
      <c r="I36" s="37">
        <v>3.16</v>
      </c>
      <c r="J36" s="38">
        <v>1.49</v>
      </c>
      <c r="K36" s="22"/>
      <c r="L36" s="22"/>
      <c r="M36" s="22"/>
      <c r="N36" s="22"/>
      <c r="O36" s="22"/>
      <c r="P36" s="22"/>
    </row>
    <row r="37" spans="1:16" ht="39" customHeight="1">
      <c r="A37" s="22"/>
      <c r="B37" s="35"/>
      <c r="C37" s="1143" t="s">
        <v>534</v>
      </c>
      <c r="D37" s="1144"/>
      <c r="E37" s="1145"/>
      <c r="F37" s="36">
        <v>0.44</v>
      </c>
      <c r="G37" s="37">
        <v>0.42</v>
      </c>
      <c r="H37" s="37">
        <v>0.43</v>
      </c>
      <c r="I37" s="37">
        <v>0.42</v>
      </c>
      <c r="J37" s="38">
        <v>0.42</v>
      </c>
      <c r="K37" s="22"/>
      <c r="L37" s="22"/>
      <c r="M37" s="22"/>
      <c r="N37" s="22"/>
      <c r="O37" s="22"/>
      <c r="P37" s="22"/>
    </row>
    <row r="38" spans="1:16" ht="39" customHeight="1">
      <c r="A38" s="22"/>
      <c r="B38" s="35"/>
      <c r="C38" s="1143" t="s">
        <v>535</v>
      </c>
      <c r="D38" s="1144"/>
      <c r="E38" s="1145"/>
      <c r="F38" s="36">
        <v>0.02</v>
      </c>
      <c r="G38" s="37">
        <v>0.01</v>
      </c>
      <c r="H38" s="37">
        <v>0.05</v>
      </c>
      <c r="I38" s="37">
        <v>0.01</v>
      </c>
      <c r="J38" s="38">
        <v>0.23</v>
      </c>
      <c r="K38" s="22"/>
      <c r="L38" s="22"/>
      <c r="M38" s="22"/>
      <c r="N38" s="22"/>
      <c r="O38" s="22"/>
      <c r="P38" s="22"/>
    </row>
    <row r="39" spans="1:16" ht="39" customHeight="1">
      <c r="A39" s="22"/>
      <c r="B39" s="35"/>
      <c r="C39" s="1143" t="s">
        <v>536</v>
      </c>
      <c r="D39" s="1144"/>
      <c r="E39" s="1145"/>
      <c r="F39" s="36">
        <v>1.29</v>
      </c>
      <c r="G39" s="37">
        <v>0.97</v>
      </c>
      <c r="H39" s="37">
        <v>1.02</v>
      </c>
      <c r="I39" s="37">
        <v>0.49</v>
      </c>
      <c r="J39" s="38">
        <v>0.12</v>
      </c>
      <c r="K39" s="22"/>
      <c r="L39" s="22"/>
      <c r="M39" s="22"/>
      <c r="N39" s="22"/>
      <c r="O39" s="22"/>
      <c r="P39" s="22"/>
    </row>
    <row r="40" spans="1:16" ht="39" customHeight="1">
      <c r="A40" s="22"/>
      <c r="B40" s="35"/>
      <c r="C40" s="1143" t="s">
        <v>537</v>
      </c>
      <c r="D40" s="1144"/>
      <c r="E40" s="1145"/>
      <c r="F40" s="36">
        <v>0.13</v>
      </c>
      <c r="G40" s="37">
        <v>0.04</v>
      </c>
      <c r="H40" s="37">
        <v>0.01</v>
      </c>
      <c r="I40" s="37">
        <v>0.04</v>
      </c>
      <c r="J40" s="38">
        <v>0.11</v>
      </c>
      <c r="K40" s="22"/>
      <c r="L40" s="22"/>
      <c r="M40" s="22"/>
      <c r="N40" s="22"/>
      <c r="O40" s="22"/>
      <c r="P40" s="22"/>
    </row>
    <row r="41" spans="1:16" ht="39" customHeight="1">
      <c r="A41" s="22"/>
      <c r="B41" s="35"/>
      <c r="C41" s="1143" t="s">
        <v>538</v>
      </c>
      <c r="D41" s="1144"/>
      <c r="E41" s="1145"/>
      <c r="F41" s="36">
        <v>0.01</v>
      </c>
      <c r="G41" s="37">
        <v>0.02</v>
      </c>
      <c r="H41" s="37">
        <v>0.01</v>
      </c>
      <c r="I41" s="37">
        <v>0.01</v>
      </c>
      <c r="J41" s="38">
        <v>0.08</v>
      </c>
      <c r="K41" s="22"/>
      <c r="L41" s="22"/>
      <c r="M41" s="22"/>
      <c r="N41" s="22"/>
      <c r="O41" s="22"/>
      <c r="P41" s="22"/>
    </row>
    <row r="42" spans="1:16" ht="39" customHeight="1">
      <c r="A42" s="22"/>
      <c r="B42" s="39"/>
      <c r="C42" s="1143" t="s">
        <v>539</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540</v>
      </c>
      <c r="D43" s="1147"/>
      <c r="E43" s="1148"/>
      <c r="F43" s="41">
        <v>0.09</v>
      </c>
      <c r="G43" s="42">
        <v>7.0000000000000007E-2</v>
      </c>
      <c r="H43" s="42">
        <v>0.08</v>
      </c>
      <c r="I43" s="42">
        <v>0.17</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0" zoomScaleNormal="80" zoomScaleSheetLayoutView="55" workbookViewId="0">
      <selection activeCell="BY39" sqref="BY39:CM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3974</v>
      </c>
      <c r="L45" s="60">
        <v>3917</v>
      </c>
      <c r="M45" s="60">
        <v>3562</v>
      </c>
      <c r="N45" s="60">
        <v>3173</v>
      </c>
      <c r="O45" s="61">
        <v>3458</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1669</v>
      </c>
      <c r="L48" s="64">
        <v>1790</v>
      </c>
      <c r="M48" s="64">
        <v>1903</v>
      </c>
      <c r="N48" s="64">
        <v>1859</v>
      </c>
      <c r="O48" s="65">
        <v>1957</v>
      </c>
      <c r="P48" s="48"/>
      <c r="Q48" s="48"/>
      <c r="R48" s="48"/>
      <c r="S48" s="48"/>
      <c r="T48" s="48"/>
      <c r="U48" s="48"/>
    </row>
    <row r="49" spans="1:21" ht="30.75" customHeight="1">
      <c r="A49" s="48"/>
      <c r="B49" s="1161"/>
      <c r="C49" s="1162"/>
      <c r="D49" s="62"/>
      <c r="E49" s="1153" t="s">
        <v>16</v>
      </c>
      <c r="F49" s="1153"/>
      <c r="G49" s="1153"/>
      <c r="H49" s="1153"/>
      <c r="I49" s="1153"/>
      <c r="J49" s="1154"/>
      <c r="K49" s="63">
        <v>322</v>
      </c>
      <c r="L49" s="64">
        <v>343</v>
      </c>
      <c r="M49" s="64">
        <v>345</v>
      </c>
      <c r="N49" s="64">
        <v>372</v>
      </c>
      <c r="O49" s="65">
        <v>56</v>
      </c>
      <c r="P49" s="48"/>
      <c r="Q49" s="48"/>
      <c r="R49" s="48"/>
      <c r="S49" s="48"/>
      <c r="T49" s="48"/>
      <c r="U49" s="48"/>
    </row>
    <row r="50" spans="1:21" ht="30.75" customHeight="1">
      <c r="A50" s="48"/>
      <c r="B50" s="1161"/>
      <c r="C50" s="1162"/>
      <c r="D50" s="62"/>
      <c r="E50" s="1153" t="s">
        <v>17</v>
      </c>
      <c r="F50" s="1153"/>
      <c r="G50" s="1153"/>
      <c r="H50" s="1153"/>
      <c r="I50" s="1153"/>
      <c r="J50" s="1154"/>
      <c r="K50" s="63">
        <v>5</v>
      </c>
      <c r="L50" s="64">
        <v>5</v>
      </c>
      <c r="M50" s="64">
        <v>5</v>
      </c>
      <c r="N50" s="64">
        <v>5</v>
      </c>
      <c r="O50" s="65">
        <v>4</v>
      </c>
      <c r="P50" s="48"/>
      <c r="Q50" s="48"/>
      <c r="R50" s="48"/>
      <c r="S50" s="48"/>
      <c r="T50" s="48"/>
      <c r="U50" s="48"/>
    </row>
    <row r="51" spans="1:21" ht="30.75" customHeight="1">
      <c r="A51" s="48"/>
      <c r="B51" s="1163"/>
      <c r="C51" s="1164"/>
      <c r="D51" s="66"/>
      <c r="E51" s="1153" t="s">
        <v>18</v>
      </c>
      <c r="F51" s="1153"/>
      <c r="G51" s="1153"/>
      <c r="H51" s="1153"/>
      <c r="I51" s="1153"/>
      <c r="J51" s="1154"/>
      <c r="K51" s="63">
        <v>2</v>
      </c>
      <c r="L51" s="64">
        <v>3</v>
      </c>
      <c r="M51" s="64">
        <v>1</v>
      </c>
      <c r="N51" s="64">
        <v>0</v>
      </c>
      <c r="O51" s="65" t="s">
        <v>487</v>
      </c>
      <c r="P51" s="48"/>
      <c r="Q51" s="48"/>
      <c r="R51" s="48"/>
      <c r="S51" s="48"/>
      <c r="T51" s="48"/>
      <c r="U51" s="48"/>
    </row>
    <row r="52" spans="1:21" ht="30.75" customHeight="1">
      <c r="A52" s="48"/>
      <c r="B52" s="1151" t="s">
        <v>19</v>
      </c>
      <c r="C52" s="1152"/>
      <c r="D52" s="66"/>
      <c r="E52" s="1153" t="s">
        <v>20</v>
      </c>
      <c r="F52" s="1153"/>
      <c r="G52" s="1153"/>
      <c r="H52" s="1153"/>
      <c r="I52" s="1153"/>
      <c r="J52" s="1154"/>
      <c r="K52" s="63">
        <v>3622</v>
      </c>
      <c r="L52" s="64">
        <v>3613</v>
      </c>
      <c r="M52" s="64">
        <v>3553</v>
      </c>
      <c r="N52" s="64">
        <v>3585</v>
      </c>
      <c r="O52" s="65">
        <v>3638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2350</v>
      </c>
      <c r="L53" s="69">
        <v>2445</v>
      </c>
      <c r="M53" s="69">
        <v>2263</v>
      </c>
      <c r="N53" s="69">
        <v>1824</v>
      </c>
      <c r="O53" s="70">
        <v>1837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5" zoomScale="80" zoomScaleNormal="80" zoomScaleSheetLayoutView="100" workbookViewId="0">
      <selection activeCell="BY39" sqref="BY39:CM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9" t="s">
        <v>24</v>
      </c>
      <c r="C41" s="1180"/>
      <c r="D41" s="81"/>
      <c r="E41" s="1181" t="s">
        <v>25</v>
      </c>
      <c r="F41" s="1181"/>
      <c r="G41" s="1181"/>
      <c r="H41" s="1182"/>
      <c r="I41" s="82">
        <v>33833</v>
      </c>
      <c r="J41" s="83">
        <v>33858</v>
      </c>
      <c r="K41" s="83">
        <v>33408</v>
      </c>
      <c r="L41" s="83">
        <v>32772</v>
      </c>
      <c r="M41" s="84">
        <v>32729</v>
      </c>
    </row>
    <row r="42" spans="2:13" ht="27.75" customHeight="1">
      <c r="B42" s="1169"/>
      <c r="C42" s="1170"/>
      <c r="D42" s="85"/>
      <c r="E42" s="1173" t="s">
        <v>26</v>
      </c>
      <c r="F42" s="1173"/>
      <c r="G42" s="1173"/>
      <c r="H42" s="1174"/>
      <c r="I42" s="86">
        <v>21</v>
      </c>
      <c r="J42" s="87">
        <v>16</v>
      </c>
      <c r="K42" s="87">
        <v>12</v>
      </c>
      <c r="L42" s="87">
        <v>8</v>
      </c>
      <c r="M42" s="88">
        <v>4</v>
      </c>
    </row>
    <row r="43" spans="2:13" ht="27.75" customHeight="1">
      <c r="B43" s="1169"/>
      <c r="C43" s="1170"/>
      <c r="D43" s="85"/>
      <c r="E43" s="1173" t="s">
        <v>27</v>
      </c>
      <c r="F43" s="1173"/>
      <c r="G43" s="1173"/>
      <c r="H43" s="1174"/>
      <c r="I43" s="86">
        <v>29995</v>
      </c>
      <c r="J43" s="87">
        <v>31034</v>
      </c>
      <c r="K43" s="87">
        <v>30690</v>
      </c>
      <c r="L43" s="87">
        <v>29619</v>
      </c>
      <c r="M43" s="88">
        <v>28418</v>
      </c>
    </row>
    <row r="44" spans="2:13" ht="27.75" customHeight="1">
      <c r="B44" s="1169"/>
      <c r="C44" s="1170"/>
      <c r="D44" s="85"/>
      <c r="E44" s="1173" t="s">
        <v>28</v>
      </c>
      <c r="F44" s="1173"/>
      <c r="G44" s="1173"/>
      <c r="H44" s="1174"/>
      <c r="I44" s="86">
        <v>2301</v>
      </c>
      <c r="J44" s="87">
        <v>2006</v>
      </c>
      <c r="K44" s="87">
        <v>2317</v>
      </c>
      <c r="L44" s="87">
        <v>3247</v>
      </c>
      <c r="M44" s="88">
        <v>2337</v>
      </c>
    </row>
    <row r="45" spans="2:13" ht="27.75" customHeight="1">
      <c r="B45" s="1169"/>
      <c r="C45" s="1170"/>
      <c r="D45" s="85"/>
      <c r="E45" s="1173" t="s">
        <v>29</v>
      </c>
      <c r="F45" s="1173"/>
      <c r="G45" s="1173"/>
      <c r="H45" s="1174"/>
      <c r="I45" s="86">
        <v>5368</v>
      </c>
      <c r="J45" s="87">
        <v>5158</v>
      </c>
      <c r="K45" s="87">
        <v>4761</v>
      </c>
      <c r="L45" s="87">
        <v>4420</v>
      </c>
      <c r="M45" s="88">
        <v>3483</v>
      </c>
    </row>
    <row r="46" spans="2:13" ht="27.75" customHeight="1">
      <c r="B46" s="1169"/>
      <c r="C46" s="1170"/>
      <c r="D46" s="85"/>
      <c r="E46" s="1173" t="s">
        <v>30</v>
      </c>
      <c r="F46" s="1173"/>
      <c r="G46" s="1173"/>
      <c r="H46" s="1174"/>
      <c r="I46" s="86" t="s">
        <v>487</v>
      </c>
      <c r="J46" s="87" t="s">
        <v>487</v>
      </c>
      <c r="K46" s="87" t="s">
        <v>487</v>
      </c>
      <c r="L46" s="87" t="s">
        <v>487</v>
      </c>
      <c r="M46" s="88" t="s">
        <v>487</v>
      </c>
    </row>
    <row r="47" spans="2:13" ht="27.75" customHeight="1">
      <c r="B47" s="1169"/>
      <c r="C47" s="1170"/>
      <c r="D47" s="85"/>
      <c r="E47" s="1173" t="s">
        <v>31</v>
      </c>
      <c r="F47" s="1173"/>
      <c r="G47" s="1173"/>
      <c r="H47" s="1174"/>
      <c r="I47" s="86" t="s">
        <v>487</v>
      </c>
      <c r="J47" s="87" t="s">
        <v>487</v>
      </c>
      <c r="K47" s="87" t="s">
        <v>487</v>
      </c>
      <c r="L47" s="87" t="s">
        <v>487</v>
      </c>
      <c r="M47" s="88" t="s">
        <v>487</v>
      </c>
    </row>
    <row r="48" spans="2:13" ht="27.75" customHeight="1">
      <c r="B48" s="1171"/>
      <c r="C48" s="1172"/>
      <c r="D48" s="85"/>
      <c r="E48" s="1173" t="s">
        <v>32</v>
      </c>
      <c r="F48" s="1173"/>
      <c r="G48" s="1173"/>
      <c r="H48" s="1174"/>
      <c r="I48" s="86" t="s">
        <v>487</v>
      </c>
      <c r="J48" s="87" t="s">
        <v>487</v>
      </c>
      <c r="K48" s="87" t="s">
        <v>487</v>
      </c>
      <c r="L48" s="87" t="s">
        <v>487</v>
      </c>
      <c r="M48" s="88" t="s">
        <v>487</v>
      </c>
    </row>
    <row r="49" spans="2:13" ht="27.75" customHeight="1">
      <c r="B49" s="1167" t="s">
        <v>33</v>
      </c>
      <c r="C49" s="1168"/>
      <c r="D49" s="89"/>
      <c r="E49" s="1173" t="s">
        <v>34</v>
      </c>
      <c r="F49" s="1173"/>
      <c r="G49" s="1173"/>
      <c r="H49" s="1174"/>
      <c r="I49" s="86">
        <v>4630</v>
      </c>
      <c r="J49" s="87">
        <v>4906</v>
      </c>
      <c r="K49" s="87">
        <v>4850</v>
      </c>
      <c r="L49" s="87">
        <v>5174</v>
      </c>
      <c r="M49" s="88">
        <v>5694</v>
      </c>
    </row>
    <row r="50" spans="2:13" ht="27.75" customHeight="1">
      <c r="B50" s="1169"/>
      <c r="C50" s="1170"/>
      <c r="D50" s="85"/>
      <c r="E50" s="1173" t="s">
        <v>35</v>
      </c>
      <c r="F50" s="1173"/>
      <c r="G50" s="1173"/>
      <c r="H50" s="1174"/>
      <c r="I50" s="86">
        <v>3102</v>
      </c>
      <c r="J50" s="87">
        <v>3188</v>
      </c>
      <c r="K50" s="87">
        <v>3011</v>
      </c>
      <c r="L50" s="87">
        <v>2829</v>
      </c>
      <c r="M50" s="88">
        <v>2720</v>
      </c>
    </row>
    <row r="51" spans="2:13" ht="27.75" customHeight="1">
      <c r="B51" s="1171"/>
      <c r="C51" s="1172"/>
      <c r="D51" s="85"/>
      <c r="E51" s="1173" t="s">
        <v>36</v>
      </c>
      <c r="F51" s="1173"/>
      <c r="G51" s="1173"/>
      <c r="H51" s="1174"/>
      <c r="I51" s="86">
        <v>40392</v>
      </c>
      <c r="J51" s="87">
        <v>40712</v>
      </c>
      <c r="K51" s="87">
        <v>41881</v>
      </c>
      <c r="L51" s="87">
        <v>41895</v>
      </c>
      <c r="M51" s="88">
        <v>41417</v>
      </c>
    </row>
    <row r="52" spans="2:13" ht="27.75" customHeight="1" thickBot="1">
      <c r="B52" s="1175" t="s">
        <v>37</v>
      </c>
      <c r="C52" s="1176"/>
      <c r="D52" s="90"/>
      <c r="E52" s="1177" t="s">
        <v>38</v>
      </c>
      <c r="F52" s="1177"/>
      <c r="G52" s="1177"/>
      <c r="H52" s="1178"/>
      <c r="I52" s="91">
        <v>23393</v>
      </c>
      <c r="J52" s="92">
        <v>23266</v>
      </c>
      <c r="K52" s="92">
        <v>21447</v>
      </c>
      <c r="L52" s="92">
        <v>20168</v>
      </c>
      <c r="M52" s="93">
        <v>17139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109150</v>
      </c>
      <c r="E3" s="116"/>
      <c r="F3" s="117">
        <v>79008</v>
      </c>
      <c r="G3" s="118"/>
      <c r="H3" s="119"/>
    </row>
    <row r="4" spans="1:8">
      <c r="A4" s="120"/>
      <c r="B4" s="121"/>
      <c r="C4" s="122"/>
      <c r="D4" s="123">
        <v>72238</v>
      </c>
      <c r="E4" s="124"/>
      <c r="F4" s="125">
        <v>46014</v>
      </c>
      <c r="G4" s="126"/>
      <c r="H4" s="127"/>
    </row>
    <row r="5" spans="1:8">
      <c r="A5" s="108" t="s">
        <v>520</v>
      </c>
      <c r="B5" s="113"/>
      <c r="C5" s="114"/>
      <c r="D5" s="115">
        <v>90628</v>
      </c>
      <c r="E5" s="116"/>
      <c r="F5" s="117">
        <v>86381</v>
      </c>
      <c r="G5" s="118"/>
      <c r="H5" s="119"/>
    </row>
    <row r="6" spans="1:8">
      <c r="A6" s="120"/>
      <c r="B6" s="121"/>
      <c r="C6" s="122"/>
      <c r="D6" s="123">
        <v>56955</v>
      </c>
      <c r="E6" s="124"/>
      <c r="F6" s="125">
        <v>41242</v>
      </c>
      <c r="G6" s="126"/>
      <c r="H6" s="127"/>
    </row>
    <row r="7" spans="1:8">
      <c r="A7" s="108" t="s">
        <v>521</v>
      </c>
      <c r="B7" s="113"/>
      <c r="C7" s="114"/>
      <c r="D7" s="115">
        <v>70691</v>
      </c>
      <c r="E7" s="116"/>
      <c r="F7" s="117">
        <v>67088</v>
      </c>
      <c r="G7" s="118"/>
      <c r="H7" s="119"/>
    </row>
    <row r="8" spans="1:8">
      <c r="A8" s="120"/>
      <c r="B8" s="121"/>
      <c r="C8" s="122"/>
      <c r="D8" s="123">
        <v>37551</v>
      </c>
      <c r="E8" s="124"/>
      <c r="F8" s="125">
        <v>37146</v>
      </c>
      <c r="G8" s="126"/>
      <c r="H8" s="127"/>
    </row>
    <row r="9" spans="1:8">
      <c r="A9" s="108" t="s">
        <v>522</v>
      </c>
      <c r="B9" s="113"/>
      <c r="C9" s="114"/>
      <c r="D9" s="115">
        <v>48095</v>
      </c>
      <c r="E9" s="116"/>
      <c r="F9" s="117">
        <v>70489</v>
      </c>
      <c r="G9" s="118"/>
      <c r="H9" s="119"/>
    </row>
    <row r="10" spans="1:8">
      <c r="A10" s="120"/>
      <c r="B10" s="121"/>
      <c r="C10" s="122"/>
      <c r="D10" s="123">
        <v>29986</v>
      </c>
      <c r="E10" s="124"/>
      <c r="F10" s="125">
        <v>37817</v>
      </c>
      <c r="G10" s="126"/>
      <c r="H10" s="127"/>
    </row>
    <row r="11" spans="1:8">
      <c r="A11" s="108" t="s">
        <v>523</v>
      </c>
      <c r="B11" s="113"/>
      <c r="C11" s="114"/>
      <c r="D11" s="115">
        <v>89569</v>
      </c>
      <c r="E11" s="116"/>
      <c r="F11" s="117">
        <v>84389</v>
      </c>
      <c r="G11" s="118"/>
      <c r="H11" s="119"/>
    </row>
    <row r="12" spans="1:8">
      <c r="A12" s="120"/>
      <c r="B12" s="121"/>
      <c r="C12" s="128"/>
      <c r="D12" s="123">
        <v>52417</v>
      </c>
      <c r="E12" s="124"/>
      <c r="F12" s="125">
        <v>44339</v>
      </c>
      <c r="G12" s="126"/>
      <c r="H12" s="127"/>
    </row>
    <row r="13" spans="1:8">
      <c r="A13" s="108"/>
      <c r="B13" s="113"/>
      <c r="C13" s="129"/>
      <c r="D13" s="130">
        <v>81627</v>
      </c>
      <c r="E13" s="131"/>
      <c r="F13" s="132">
        <v>77471</v>
      </c>
      <c r="G13" s="133"/>
      <c r="H13" s="119"/>
    </row>
    <row r="14" spans="1:8">
      <c r="A14" s="120"/>
      <c r="B14" s="121"/>
      <c r="C14" s="122"/>
      <c r="D14" s="123">
        <v>49829</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3.63</v>
      </c>
      <c r="C19" s="134">
        <f>ROUND(VALUE(SUBSTITUTE(実質収支比率等に係る経年分析!G$48,"▲","-")),2)</f>
        <v>5.28</v>
      </c>
      <c r="D19" s="134">
        <f>ROUND(VALUE(SUBSTITUTE(実質収支比率等に係る経年分析!H$48,"▲","-")),2)</f>
        <v>5.23</v>
      </c>
      <c r="E19" s="134">
        <f>ROUND(VALUE(SUBSTITUTE(実質収支比率等に係る経年分析!I$48,"▲","-")),2)</f>
        <v>4.58</v>
      </c>
      <c r="F19" s="134">
        <f>ROUND(VALUE(SUBSTITUTE(実質収支比率等に係る経年分析!J$48,"▲","-")),2)</f>
        <v>5.93</v>
      </c>
    </row>
    <row r="20" spans="1:11">
      <c r="A20" s="134" t="s">
        <v>43</v>
      </c>
      <c r="B20" s="134">
        <f>ROUND(VALUE(SUBSTITUTE(実質収支比率等に係る経年分析!F$47,"▲","-")),2)</f>
        <v>10.85</v>
      </c>
      <c r="C20" s="134">
        <f>ROUND(VALUE(SUBSTITUTE(実質収支比率等に係る経年分析!G$47,"▲","-")),2)</f>
        <v>12.19</v>
      </c>
      <c r="D20" s="134">
        <f>ROUND(VALUE(SUBSTITUTE(実質収支比率等に係る経年分析!H$47,"▲","-")),2)</f>
        <v>13.42</v>
      </c>
      <c r="E20" s="134">
        <f>ROUND(VALUE(SUBSTITUTE(実質収支比率等に係る経年分析!I$47,"▲","-")),2)</f>
        <v>16.010000000000002</v>
      </c>
      <c r="F20" s="134">
        <f>ROUND(VALUE(SUBSTITUTE(実質収支比率等に係る経年分析!J$47,"▲","-")),2)</f>
        <v>19.670000000000002</v>
      </c>
    </row>
    <row r="21" spans="1:11">
      <c r="A21" s="134" t="s">
        <v>44</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6.59</v>
      </c>
      <c r="D21" s="134">
        <f>IF(ISNUMBER(VALUE(SUBSTITUTE(実質収支比率等に係る経年分析!H$49,"▲","-"))),ROUND(VALUE(SUBSTITUTE(実質収支比率等に係る経年分析!H$49,"▲","-")),2),NA())</f>
        <v>4.07</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8.76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農業共済事業特別会計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5.93</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3622</v>
      </c>
      <c r="E42" s="136"/>
      <c r="F42" s="136"/>
      <c r="G42" s="136">
        <f>'実質公債費比率（分子）の構造'!L$52</f>
        <v>3613</v>
      </c>
      <c r="H42" s="136"/>
      <c r="I42" s="136"/>
      <c r="J42" s="136">
        <f>'実質公債費比率（分子）の構造'!M$52</f>
        <v>3553</v>
      </c>
      <c r="K42" s="136"/>
      <c r="L42" s="136"/>
      <c r="M42" s="136">
        <f>'実質公債費比率（分子）の構造'!N$52</f>
        <v>3585</v>
      </c>
      <c r="N42" s="136"/>
      <c r="O42" s="136"/>
      <c r="P42" s="136">
        <f>'実質公債費比率（分子）の構造'!O$52</f>
        <v>3638</v>
      </c>
    </row>
    <row r="43" spans="1:16">
      <c r="A43" s="136" t="s">
        <v>52</v>
      </c>
      <c r="B43" s="136">
        <f>'実質公債費比率（分子）の構造'!K$51</f>
        <v>2</v>
      </c>
      <c r="C43" s="136"/>
      <c r="D43" s="136"/>
      <c r="E43" s="136">
        <f>'実質公債費比率（分子）の構造'!L$51</f>
        <v>3</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4</v>
      </c>
      <c r="O44" s="136"/>
      <c r="P44" s="136"/>
    </row>
    <row r="45" spans="1:16">
      <c r="A45" s="136" t="s">
        <v>54</v>
      </c>
      <c r="B45" s="136">
        <f>'実質公債費比率（分子）の構造'!K$49</f>
        <v>322</v>
      </c>
      <c r="C45" s="136"/>
      <c r="D45" s="136"/>
      <c r="E45" s="136">
        <f>'実質公債費比率（分子）の構造'!L$49</f>
        <v>343</v>
      </c>
      <c r="F45" s="136"/>
      <c r="G45" s="136"/>
      <c r="H45" s="136">
        <f>'実質公債費比率（分子）の構造'!M$49</f>
        <v>345</v>
      </c>
      <c r="I45" s="136"/>
      <c r="J45" s="136"/>
      <c r="K45" s="136">
        <f>'実質公債費比率（分子）の構造'!N$49</f>
        <v>372</v>
      </c>
      <c r="L45" s="136"/>
      <c r="M45" s="136"/>
      <c r="N45" s="136">
        <f>'実質公債費比率（分子）の構造'!O$49</f>
        <v>56</v>
      </c>
      <c r="O45" s="136"/>
      <c r="P45" s="136"/>
    </row>
    <row r="46" spans="1:16">
      <c r="A46" s="136" t="s">
        <v>55</v>
      </c>
      <c r="B46" s="136">
        <f>'実質公債費比率（分子）の構造'!K$48</f>
        <v>1669</v>
      </c>
      <c r="C46" s="136"/>
      <c r="D46" s="136"/>
      <c r="E46" s="136">
        <f>'実質公債費比率（分子）の構造'!L$48</f>
        <v>1790</v>
      </c>
      <c r="F46" s="136"/>
      <c r="G46" s="136"/>
      <c r="H46" s="136">
        <f>'実質公債費比率（分子）の構造'!M$48</f>
        <v>1903</v>
      </c>
      <c r="I46" s="136"/>
      <c r="J46" s="136"/>
      <c r="K46" s="136">
        <f>'実質公債費比率（分子）の構造'!N$48</f>
        <v>1859</v>
      </c>
      <c r="L46" s="136"/>
      <c r="M46" s="136"/>
      <c r="N46" s="136">
        <f>'実質公債費比率（分子）の構造'!O$48</f>
        <v>1957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3974</v>
      </c>
      <c r="C49" s="136"/>
      <c r="D49" s="136"/>
      <c r="E49" s="136">
        <f>'実質公債費比率（分子）の構造'!L$45</f>
        <v>3917</v>
      </c>
      <c r="F49" s="136"/>
      <c r="G49" s="136"/>
      <c r="H49" s="136">
        <f>'実質公債費比率（分子）の構造'!M$45</f>
        <v>3562</v>
      </c>
      <c r="I49" s="136"/>
      <c r="J49" s="136"/>
      <c r="K49" s="136">
        <f>'実質公債費比率（分子）の構造'!N$45</f>
        <v>3173</v>
      </c>
      <c r="L49" s="136"/>
      <c r="M49" s="136"/>
      <c r="N49" s="136">
        <f>'実質公債費比率（分子）の構造'!O$45</f>
        <v>3458</v>
      </c>
      <c r="O49" s="136"/>
      <c r="P49" s="136"/>
    </row>
    <row r="50" spans="1:16">
      <c r="A50" s="136" t="s">
        <v>59</v>
      </c>
      <c r="B50" s="136" t="e">
        <f>NA()</f>
        <v>#N/A</v>
      </c>
      <c r="C50" s="136">
        <f>IF(ISNUMBER('実質公債費比率（分子）の構造'!K$53),'実質公債費比率（分子）の構造'!K$53,NA())</f>
        <v>2350</v>
      </c>
      <c r="D50" s="136" t="e">
        <f>NA()</f>
        <v>#N/A</v>
      </c>
      <c r="E50" s="136" t="e">
        <f>NA()</f>
        <v>#N/A</v>
      </c>
      <c r="F50" s="136">
        <f>IF(ISNUMBER('実質公債費比率（分子）の構造'!L$53),'実質公債費比率（分子）の構造'!L$53,NA())</f>
        <v>2445</v>
      </c>
      <c r="G50" s="136" t="e">
        <f>NA()</f>
        <v>#N/A</v>
      </c>
      <c r="H50" s="136" t="e">
        <f>NA()</f>
        <v>#N/A</v>
      </c>
      <c r="I50" s="136">
        <f>IF(ISNUMBER('実質公債費比率（分子）の構造'!M$53),'実質公債費比率（分子）の構造'!M$53,NA())</f>
        <v>2263</v>
      </c>
      <c r="J50" s="136" t="e">
        <f>NA()</f>
        <v>#N/A</v>
      </c>
      <c r="K50" s="136" t="e">
        <f>NA()</f>
        <v>#N/A</v>
      </c>
      <c r="L50" s="136">
        <f>IF(ISNUMBER('実質公債費比率（分子）の構造'!N$53),'実質公債費比率（分子）の構造'!N$53,NA())</f>
        <v>1824</v>
      </c>
      <c r="M50" s="136" t="e">
        <f>NA()</f>
        <v>#N/A</v>
      </c>
      <c r="N50" s="136" t="e">
        <f>NA()</f>
        <v>#N/A</v>
      </c>
      <c r="O50" s="136">
        <f>IF(ISNUMBER('実質公債費比率（分子）の構造'!O$53),'実質公債費比率（分子）の構造'!O$53,NA())</f>
        <v>1837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40392</v>
      </c>
      <c r="E56" s="135"/>
      <c r="F56" s="135"/>
      <c r="G56" s="135">
        <f>'将来負担比率（分子）の構造'!J$51</f>
        <v>40712</v>
      </c>
      <c r="H56" s="135"/>
      <c r="I56" s="135"/>
      <c r="J56" s="135">
        <f>'将来負担比率（分子）の構造'!K$51</f>
        <v>41881</v>
      </c>
      <c r="K56" s="135"/>
      <c r="L56" s="135"/>
      <c r="M56" s="135">
        <f>'将来負担比率（分子）の構造'!L$51</f>
        <v>41895</v>
      </c>
      <c r="N56" s="135"/>
      <c r="O56" s="135"/>
      <c r="P56" s="135">
        <f>'将来負担比率（分子）の構造'!M$51</f>
        <v>41417</v>
      </c>
    </row>
    <row r="57" spans="1:16">
      <c r="A57" s="135" t="s">
        <v>35</v>
      </c>
      <c r="B57" s="135"/>
      <c r="C57" s="135"/>
      <c r="D57" s="135">
        <f>'将来負担比率（分子）の構造'!I$50</f>
        <v>3102</v>
      </c>
      <c r="E57" s="135"/>
      <c r="F57" s="135"/>
      <c r="G57" s="135">
        <f>'将来負担比率（分子）の構造'!J$50</f>
        <v>3188</v>
      </c>
      <c r="H57" s="135"/>
      <c r="I57" s="135"/>
      <c r="J57" s="135">
        <f>'将来負担比率（分子）の構造'!K$50</f>
        <v>3011</v>
      </c>
      <c r="K57" s="135"/>
      <c r="L57" s="135"/>
      <c r="M57" s="135">
        <f>'将来負担比率（分子）の構造'!L$50</f>
        <v>2829</v>
      </c>
      <c r="N57" s="135"/>
      <c r="O57" s="135"/>
      <c r="P57" s="135">
        <f>'将来負担比率（分子）の構造'!M$50</f>
        <v>2720</v>
      </c>
    </row>
    <row r="58" spans="1:16">
      <c r="A58" s="135" t="s">
        <v>34</v>
      </c>
      <c r="B58" s="135"/>
      <c r="C58" s="135"/>
      <c r="D58" s="135">
        <f>'将来負担比率（分子）の構造'!I$49</f>
        <v>4630</v>
      </c>
      <c r="E58" s="135"/>
      <c r="F58" s="135"/>
      <c r="G58" s="135">
        <f>'将来負担比率（分子）の構造'!J$49</f>
        <v>4906</v>
      </c>
      <c r="H58" s="135"/>
      <c r="I58" s="135"/>
      <c r="J58" s="135">
        <f>'将来負担比率（分子）の構造'!K$49</f>
        <v>4850</v>
      </c>
      <c r="K58" s="135"/>
      <c r="L58" s="135"/>
      <c r="M58" s="135">
        <f>'将来負担比率（分子）の構造'!L$49</f>
        <v>5174</v>
      </c>
      <c r="N58" s="135"/>
      <c r="O58" s="135"/>
      <c r="P58" s="135">
        <f>'将来負担比率（分子）の構造'!M$49</f>
        <v>5694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5368</v>
      </c>
      <c r="C62" s="135"/>
      <c r="D62" s="135"/>
      <c r="E62" s="135">
        <f>'将来負担比率（分子）の構造'!J$45</f>
        <v>5158</v>
      </c>
      <c r="F62" s="135"/>
      <c r="G62" s="135"/>
      <c r="H62" s="135">
        <f>'将来負担比率（分子）の構造'!K$45</f>
        <v>4761</v>
      </c>
      <c r="I62" s="135"/>
      <c r="J62" s="135"/>
      <c r="K62" s="135">
        <f>'将来負担比率（分子）の構造'!L$45</f>
        <v>4420</v>
      </c>
      <c r="L62" s="135"/>
      <c r="M62" s="135"/>
      <c r="N62" s="135">
        <f>'将来負担比率（分子）の構造'!M$45</f>
        <v>3483</v>
      </c>
      <c r="O62" s="135"/>
      <c r="P62" s="135"/>
    </row>
    <row r="63" spans="1:16">
      <c r="A63" s="135" t="s">
        <v>28</v>
      </c>
      <c r="B63" s="135">
        <f>'将来負担比率（分子）の構造'!I$44</f>
        <v>2301</v>
      </c>
      <c r="C63" s="135"/>
      <c r="D63" s="135"/>
      <c r="E63" s="135">
        <f>'将来負担比率（分子）の構造'!J$44</f>
        <v>2006</v>
      </c>
      <c r="F63" s="135"/>
      <c r="G63" s="135"/>
      <c r="H63" s="135">
        <f>'将来負担比率（分子）の構造'!K$44</f>
        <v>2317</v>
      </c>
      <c r="I63" s="135"/>
      <c r="J63" s="135"/>
      <c r="K63" s="135">
        <f>'将来負担比率（分子）の構造'!L$44</f>
        <v>3247</v>
      </c>
      <c r="L63" s="135"/>
      <c r="M63" s="135"/>
      <c r="N63" s="135">
        <f>'将来負担比率（分子）の構造'!M$44</f>
        <v>2337</v>
      </c>
      <c r="O63" s="135"/>
      <c r="P63" s="135"/>
    </row>
    <row r="64" spans="1:16">
      <c r="A64" s="135" t="s">
        <v>27</v>
      </c>
      <c r="B64" s="135">
        <f>'将来負担比率（分子）の構造'!I$43</f>
        <v>29995</v>
      </c>
      <c r="C64" s="135"/>
      <c r="D64" s="135"/>
      <c r="E64" s="135">
        <f>'将来負担比率（分子）の構造'!J$43</f>
        <v>31034</v>
      </c>
      <c r="F64" s="135"/>
      <c r="G64" s="135"/>
      <c r="H64" s="135">
        <f>'将来負担比率（分子）の構造'!K$43</f>
        <v>30690</v>
      </c>
      <c r="I64" s="135"/>
      <c r="J64" s="135"/>
      <c r="K64" s="135">
        <f>'将来負担比率（分子）の構造'!L$43</f>
        <v>29619</v>
      </c>
      <c r="L64" s="135"/>
      <c r="M64" s="135"/>
      <c r="N64" s="135">
        <f>'将来負担比率（分子）の構造'!M$43</f>
        <v>28418</v>
      </c>
      <c r="O64" s="135"/>
      <c r="P64" s="135"/>
    </row>
    <row r="65" spans="1:16">
      <c r="A65" s="135" t="s">
        <v>26</v>
      </c>
      <c r="B65" s="135">
        <f>'将来負担比率（分子）の構造'!I$42</f>
        <v>21</v>
      </c>
      <c r="C65" s="135"/>
      <c r="D65" s="135"/>
      <c r="E65" s="135">
        <f>'将来負担比率（分子）の構造'!J$42</f>
        <v>16</v>
      </c>
      <c r="F65" s="135"/>
      <c r="G65" s="135"/>
      <c r="H65" s="135">
        <f>'将来負担比率（分子）の構造'!K$42</f>
        <v>12</v>
      </c>
      <c r="I65" s="135"/>
      <c r="J65" s="135"/>
      <c r="K65" s="135">
        <f>'将来負担比率（分子）の構造'!L$42</f>
        <v>8</v>
      </c>
      <c r="L65" s="135"/>
      <c r="M65" s="135"/>
      <c r="N65" s="135">
        <f>'将来負担比率（分子）の構造'!M$42</f>
        <v>4</v>
      </c>
      <c r="O65" s="135"/>
      <c r="P65" s="135"/>
    </row>
    <row r="66" spans="1:16">
      <c r="A66" s="135" t="s">
        <v>25</v>
      </c>
      <c r="B66" s="135">
        <f>'将来負担比率（分子）の構造'!I$41</f>
        <v>33833</v>
      </c>
      <c r="C66" s="135"/>
      <c r="D66" s="135"/>
      <c r="E66" s="135">
        <f>'将来負担比率（分子）の構造'!J$41</f>
        <v>33858</v>
      </c>
      <c r="F66" s="135"/>
      <c r="G66" s="135"/>
      <c r="H66" s="135">
        <f>'将来負担比率（分子）の構造'!K$41</f>
        <v>33408</v>
      </c>
      <c r="I66" s="135"/>
      <c r="J66" s="135"/>
      <c r="K66" s="135">
        <f>'将来負担比率（分子）の構造'!L$41</f>
        <v>32772</v>
      </c>
      <c r="L66" s="135"/>
      <c r="M66" s="135"/>
      <c r="N66" s="135">
        <f>'将来負担比率（分子）の構造'!M$41</f>
        <v>32729</v>
      </c>
      <c r="O66" s="135"/>
      <c r="P66" s="135"/>
    </row>
    <row r="67" spans="1:16">
      <c r="A67" s="135" t="s">
        <v>63</v>
      </c>
      <c r="B67" s="135" t="e">
        <f>NA()</f>
        <v>#N/A</v>
      </c>
      <c r="C67" s="135">
        <f>IF(ISNUMBER('将来負担比率（分子）の構造'!I$52), IF('将来負担比率（分子）の構造'!I$52 &lt; 0, 0, '将来負担比率（分子）の構造'!I$52), NA())</f>
        <v>23393</v>
      </c>
      <c r="D67" s="135" t="e">
        <f>NA()</f>
        <v>#N/A</v>
      </c>
      <c r="E67" s="135" t="e">
        <f>NA()</f>
        <v>#N/A</v>
      </c>
      <c r="F67" s="135">
        <f>IF(ISNUMBER('将来負担比率（分子）の構造'!J$52), IF('将来負担比率（分子）の構造'!J$52 &lt; 0, 0, '将来負担比率（分子）の構造'!J$52), NA())</f>
        <v>23266</v>
      </c>
      <c r="G67" s="135" t="e">
        <f>NA()</f>
        <v>#N/A</v>
      </c>
      <c r="H67" s="135" t="e">
        <f>NA()</f>
        <v>#N/A</v>
      </c>
      <c r="I67" s="135">
        <f>IF(ISNUMBER('将来負担比率（分子）の構造'!K$52), IF('将来負担比率（分子）の構造'!K$52 &lt; 0, 0, '将来負担比率（分子）の構造'!K$52), NA())</f>
        <v>21447</v>
      </c>
      <c r="J67" s="135" t="e">
        <f>NA()</f>
        <v>#N/A</v>
      </c>
      <c r="K67" s="135" t="e">
        <f>NA()</f>
        <v>#N/A</v>
      </c>
      <c r="L67" s="135">
        <f>IF(ISNUMBER('将来負担比率（分子）の構造'!L$52), IF('将来負担比率（分子）の構造'!L$52 &lt; 0, 0, '将来負担比率（分子）の構造'!L$52), NA())</f>
        <v>20168</v>
      </c>
      <c r="M67" s="135" t="e">
        <f>NA()</f>
        <v>#N/A</v>
      </c>
      <c r="N67" s="135" t="e">
        <f>NA()</f>
        <v>#N/A</v>
      </c>
      <c r="O67" s="135">
        <f>IF(ISNUMBER('将来負担比率（分子）の構造'!M$52), IF('将来負担比率（分子）の構造'!M$52 &lt; 0, 0, '将来負担比率（分子）の構造'!M$52), NA())</f>
        <v>17139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2015-04-01T07:03:20Z</cp:lastPrinted>
  <dcterms:created xsi:type="dcterms:W3CDTF">2015-02-17T07:15:50Z</dcterms:created>
  <dcterms:modified xsi:type="dcterms:W3CDTF">2015-04-25T04:07:40Z</dcterms:modified>
</cp:coreProperties>
</file>