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7"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C36" i="9"/>
  <c r="BE35" i="9"/>
  <c r="C35" i="9"/>
  <c r="CO34" i="9"/>
  <c r="CO35" i="9" s="1"/>
  <c r="BW34" i="9"/>
  <c r="BW35" i="9" s="1"/>
  <c r="BW36" i="9" s="1"/>
  <c r="BW37" i="9" s="1"/>
  <c r="BW38" i="9" s="1"/>
  <c r="BW39" i="9" s="1"/>
  <c r="BW40" i="9" s="1"/>
  <c r="BW41" i="9" s="1"/>
  <c r="BW42" i="9" s="1"/>
  <c r="BW43" i="9" s="1"/>
  <c r="BE34" i="9"/>
  <c r="C34" i="9"/>
  <c r="U34" i="9" s="1"/>
  <c r="U35" i="9" l="1"/>
  <c r="U36" i="9" s="1"/>
  <c r="AM34" i="9"/>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<sst xmlns="http://schemas.openxmlformats.org/spreadsheetml/2006/main" count="999" uniqueCount="551">
  <si>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</si>
  <si>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</si>
  <si>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</si>
  <si>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</si>
  <si>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</si>
  <si>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</si>
  <si>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</si>
  <si>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</si>
  <si>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</si>
  <si>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</si>
  <si>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</si>
  <si>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</si>
  <si>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</si>
  <si>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</si>
  <si>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</si>
  <si>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</si>
  <si>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</si>
  <si>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</si>
  <si>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</si>
  <si>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</si>
  <si>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</si>
  <si>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</si>
  <si>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</si>
  <si>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</si>
  <si>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</si>
  <si>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</si>
  <si>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</si>
  <si>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</si>
  <si>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</si>
  <si>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</si>
  <si>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</si>
  <si>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</si>
  <si>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</si>
  <si>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</si>
  <si>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</si>
  <si>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</si>
  <si>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</si>
  <si>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</si>
  <si>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</si>
  <si>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</si>
  <si>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</si>
  <si>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</si>
  <si>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</si>
  <si>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</si>
  <si>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</si>
  <si>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</si>
  <si>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</si>
  <si>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</si>
  <si>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</si>
  <si>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</si>
  <si>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</si>
  <si>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</si>
  <si>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</si>
  <si>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</si>
  <si>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</si>
  <si>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</si>
  <si>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</si>
  <si>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</si>
  <si>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</si>
  <si>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</si>
  <si>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</si>
  <si>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</si>
  <si>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</si>
  <si>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</si>
  <si>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</si>
  <si>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</si>
  <si>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</si>
  <si>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</si>
  <si>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</si>
  <si>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</si>
  <si>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</si>
  <si>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</si>
  <si>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</si>
  <si>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</si>
  <si>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</si>
  <si>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</si>
  <si>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</si>
  <si>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</si>
  <si>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</si>
  <si>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</si>
  <si>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</si>
  <si>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</si>
  <si>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小野市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</si>
  <si>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</si>
  <si>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</si>
  <si>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</si>
  <si>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</si>
  <si>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</si>
  <si>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</si>
  <si>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</si>
  <si>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</si>
  <si>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</si>
  <si>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</si>
  <si>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</si>
  <si>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</si>
  <si>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</si>
  <si>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</si>
  <si>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</si>
  <si>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</si>
  <si>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</si>
  <si>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</si>
  <si>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</si>
  <si>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</si>
  <si>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</si>
  <si>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</si>
  <si>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</si>
  <si>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</si>
  <si>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</si>
  <si>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</si>
  <si>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</si>
  <si>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</si>
  <si>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</si>
  <si>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</si>
  <si>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</si>
  <si>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</si>
  <si>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</si>
  <si>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</si>
  <si>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</si>
  <si>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</si>
  <si>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</si>
  <si>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</si>
  <si>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</si>
  <si>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</si>
  <si>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</si>
  <si>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</si>
  <si>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</si>
  <si>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</si>
  <si>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</si>
  <si>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</si>
  <si>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</si>
  <si>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</si>
  <si>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</si>
  <si>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</si>
  <si>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</si>
  <si>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</si>
  <si>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</si>
  <si>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</si>
  <si>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</si>
  <si>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</si>
  <si>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</si>
  <si>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</si>
  <si>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</si>
  <si>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</si>
  <si>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</si>
  <si>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</si>
  <si>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</si>
  <si>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</si>
  <si>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</si>
  <si>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</si>
  <si>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</si>
  <si>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</si>
  <si>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</si>
  <si>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</si>
  <si>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</si>
  <si>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</si>
  <si>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</si>
  <si>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</si>
  <si>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</si>
  <si>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</si>
  <si>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</si>
  <si>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</si>
  <si>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</si>
  <si>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</si>
  <si>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</si>
  <si>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</si>
  <si>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</si>
  <si>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</si>
  <si>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</si>
  <si>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</si>
  <si>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</si>
  <si>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</si>
  <si>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</si>
  <si>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</si>
  <si>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</si>
  <si>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</si>
  <si>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</si>
  <si>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</si>
  <si>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</si>
  <si>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</si>
  <si>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</si>
  <si>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</si>
  <si>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</si>
  <si>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</si>
  <si>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</si>
  <si>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</si>
  <si>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</si>
  <si>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</si>
  <si>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</si>
  <si>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</si>
  <si>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</si>
  <si>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</si>
  <si>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</si>
  <si>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</si>
  <si>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</si>
  <si>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兵庫県小野市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</si>
  <si>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</si>
  <si>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</si>
  <si>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</si>
  <si>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</si>
  <si>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</si>
  <si>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</si>
  <si>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</si>
  <si>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</si>
  <si>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</si>
  <si>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</si>
  <si>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</si>
  <si>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</si>
  <si>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</si>
  <si>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</si>
  <si>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</si>
  <si>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</si>
  <si>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</si>
  <si>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</si>
  <si>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</si>
  <si>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</si>
  <si>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</si>
  <si>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</si>
  <si>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</si>
  <si>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</si>
  <si>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</si>
  <si>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</si>
  <si>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</si>
  <si>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</si>
  <si>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</si>
  <si>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</si>
  <si>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</si>
  <si>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</si>
  <si>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</si>
  <si>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</si>
  <si>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</si>
  <si>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</si>
  <si>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</si>
  <si>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</si>
  <si>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</si>
  <si>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</si>
  <si>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</si>
  <si>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</si>
  <si>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</si>
  <si>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</si>
  <si>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</si>
  <si>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</si>
  <si>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</si>
  <si>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</si>
  <si>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</si>
  <si>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</si>
  <si>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</si>
  <si>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</si>
  <si>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</si>
  <si>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</si>
  <si>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</si>
  <si>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</si>
  <si>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</si>
  <si>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</si>
  <si>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</si>
  <si>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</si>
  <si>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</si>
  <si>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</si>
  <si>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</si>
  <si>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</si>
  <si>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</si>
  <si>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</si>
  <si>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</si>
  <si>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</si>
  <si>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</si>
  <si>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</si>
  <si>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</si>
  <si>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</si>
  <si>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</si>
  <si>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</si>
  <si>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</si>
  <si>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</si>
  <si>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</si>
  <si>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</si>
  <si>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</si>
  <si>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</si>
  <si>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</si>
  <si>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</si>
  <si>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</si>
  <si>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</si>
  <si>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</si>
  <si>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</si>
  <si>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</si>
  <si>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</si>
  <si>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</si>
  <si>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</si>
  <si>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</si>
  <si>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</si>
  <si>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</si>
  <si>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</si>
  <si>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</si>
  <si>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</si>
  <si>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</si>
  <si>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</si>
  <si>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</si>
  <si>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</si>
  <si>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</si>
  <si>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</si>
  <si>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</si>
  <si>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</si>
  <si>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</si>
  <si>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</si>
  <si>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</si>
  <si>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</si>
  <si>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</si>
  <si>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</si>
  <si>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</si>
  <si>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</si>
  <si>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</si>
  <si>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</si>
  <si>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</si>
  <si>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</si>
  <si>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</si>
  <si>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</si>
  <si>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</si>
  <si>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</si>
  <si>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</si>
  <si>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</si>
  <si>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</si>
  <si>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</si>
  <si>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</si>
  <si>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</si>
  <si>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</si>
  <si>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</si>
  <si>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</si>
  <si>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</si>
  <si>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</si>
  <si>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</si>
  <si>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</si>
  <si>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</si>
  <si>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</si>
  <si>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</si>
  <si>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</si>
  <si>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</si>
  <si>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</si>
  <si>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</si>
  <si>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</si>
  <si>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</si>
  <si>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</si>
  <si>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</si>
  <si>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</si>
  <si>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</si>
  <si>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</si>
  <si>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兵庫県小野市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</si>
  <si>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</si>
  <si>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</si>
  <si>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</si>
  <si>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</si>
  <si>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</si>
  <si>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</si>
  <si>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</si>
  <si>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</si>
  <si>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</si>
  <si>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</si>
  <si>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</si>
  <si>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</si>
  <si>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</si>
  <si>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</si>
  <si>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</si>
  <si>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</si>
  <si>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</si>
  <si>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</si>
  <si>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</si>
  <si>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</si>
  <si>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</si>
  <si>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</si>
  <si>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</si>
  <si>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</si>
  <si>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</si>
  <si>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</si>
  <si>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</si>
  <si>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</si>
  <si>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</si>
  <si>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</si>
  <si>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</si>
  <si>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</si>
  <si>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</si>
  <si>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</si>
  <si>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</si>
  <si>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</si>
  <si>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</si>
  <si>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下水道事業会計</t>
    <phoneticPr fontId="5"/>
  </si>
  <si>
    <t>病院事業会計</t>
    <phoneticPr fontId="5"/>
  </si>
  <si>
    <t>都市開発事業会計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</si>
  <si>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</si>
  <si>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</si>
  <si>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</si>
  <si>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</si>
  <si>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</si>
  <si>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</si>
  <si>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</si>
  <si>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</si>
  <si>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</si>
  <si>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</si>
  <si>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</si>
  <si>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</si>
  <si>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</si>
  <si>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</si>
  <si>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</si>
  <si>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</si>
  <si>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</si>
  <si>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</si>
  <si>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</si>
  <si>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</si>
  <si>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</si>
  <si>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</si>
  <si>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</si>
  <si>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</si>
  <si>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</si>
  <si>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</si>
  <si>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</si>
  <si>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</si>
  <si>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</si>
  <si>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</si>
  <si>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</si>
  <si>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</si>
  <si>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</si>
  <si>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</si>
  <si>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</si>
  <si>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</si>
  <si>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</si>
  <si>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</si>
  <si>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</si>
  <si>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</si>
  <si>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</si>
  <si>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</si>
  <si>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</si>
  <si>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</si>
  <si>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</si>
  <si>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</si>
  <si>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</si>
  <si>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</si>
  <si>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</si>
  <si>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</si>
  <si>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</si>
  <si>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</si>
  <si>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</si>
  <si>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</si>
  <si>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都市開発事業会計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</si>
  <si>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</si>
  <si>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</si>
  <si>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</si>
  <si>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</si>
  <si>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</si>
  <si>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</si>
  <si>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</si>
  <si>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</si>
  <si>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</si>
  <si>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</si>
  <si>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</si>
  <si>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</si>
  <si>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</si>
  <si>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</si>
  <si>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</si>
  <si>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</si>
  <si>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</si>
  <si>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</si>
  <si>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</si>
  <si>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</si>
  <si>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</si>
  <si>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</si>
  <si>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</si>
  <si>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</si>
  <si>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</si>
  <si>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</si>
  <si>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</si>
  <si>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</si>
  <si>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</si>
  <si>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</si>
  <si>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</si>
  <si>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</si>
  <si>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</si>
  <si>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</si>
  <si>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</si>
  <si>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</si>
  <si>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</si>
  <si>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</si>
  <si>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</si>
  <si>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</si>
  <si>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</si>
  <si>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</si>
  <si>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</si>
  <si>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</si>
  <si>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</si>
  <si>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</si>
  <si>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</si>
  <si>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</si>
  <si>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</si>
  <si>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</si>
  <si>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</si>
  <si>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</si>
  <si>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</si>
  <si>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</si>
  <si>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</si>
  <si>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</si>
  <si>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</si>
  <si>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</si>
  <si>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</si>
  <si>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</si>
  <si>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</si>
  <si>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</si>
  <si>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</si>
  <si>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</si>
  <si>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</si>
  <si>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</si>
  <si>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</si>
  <si>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</si>
  <si>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</si>
  <si>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</si>
  <si>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</si>
  <si>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</si>
  <si>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</si>
  <si>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</si>
  <si>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</si>
  <si>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</si>
  <si>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</si>
  <si>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</si>
  <si>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</si>
  <si>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</si>
  <si>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</si>
  <si>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</si>
  <si>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1.58</t>
  </si>
  <si>
    <t>水道事業会計</t>
  </si>
  <si>
    <t>都市開発事業会計</t>
  </si>
  <si>
    <t>一般会計</t>
  </si>
  <si>
    <t>介護保険特別会計</t>
  </si>
  <si>
    <t>下水道事業会計</t>
  </si>
  <si>
    <t>国民健康保険特別会計</t>
  </si>
  <si>
    <t>後期高齢者医療特別会計</t>
  </si>
  <si>
    <t>病院事業会計</t>
  </si>
  <si>
    <t>その他会計（赤字）</t>
  </si>
  <si>
    <t>その他会計（黒字）</t>
  </si>
  <si>
    <t>北播磨総合医療センター企業団</t>
    <rPh sb="0" eb="1">
      <t>キタ</t>
    </rPh>
    <rPh sb="1" eb="3">
      <t>ハリマ</t>
    </rPh>
    <rPh sb="3" eb="5">
      <t>ソウゴウ</t>
    </rPh>
    <rPh sb="5" eb="7">
      <t>イリョウ</t>
    </rPh>
    <rPh sb="11" eb="13">
      <t>キギョウ</t>
    </rPh>
    <rPh sb="13" eb="14">
      <t>ダン</t>
    </rPh>
    <phoneticPr fontId="24"/>
  </si>
  <si>
    <t>北播衛生事務組合</t>
    <rPh sb="0" eb="1">
      <t>キタ</t>
    </rPh>
    <rPh sb="2" eb="4">
      <t>エイセイ</t>
    </rPh>
    <rPh sb="4" eb="6">
      <t>ジム</t>
    </rPh>
    <rPh sb="6" eb="8">
      <t>クミアイ</t>
    </rPh>
    <phoneticPr fontId="24"/>
  </si>
  <si>
    <t>小野加東環境施設事務組合</t>
    <rPh sb="0" eb="2">
      <t>オノ</t>
    </rPh>
    <rPh sb="2" eb="4">
      <t>カトウ</t>
    </rPh>
    <rPh sb="4" eb="6">
      <t>カンキョウ</t>
    </rPh>
    <rPh sb="6" eb="8">
      <t>シセツ</t>
    </rPh>
    <rPh sb="8" eb="10">
      <t>ジム</t>
    </rPh>
    <rPh sb="10" eb="12">
      <t>クミアイ</t>
    </rPh>
    <phoneticPr fontId="24"/>
  </si>
  <si>
    <t>小野加東広域事務組合</t>
    <rPh sb="0" eb="2">
      <t>オノ</t>
    </rPh>
    <rPh sb="2" eb="4">
      <t>カトウ</t>
    </rPh>
    <rPh sb="4" eb="6">
      <t>コウイキ</t>
    </rPh>
    <rPh sb="6" eb="8">
      <t>ジム</t>
    </rPh>
    <rPh sb="8" eb="10">
      <t>クミアイ</t>
    </rPh>
    <phoneticPr fontId="24"/>
  </si>
  <si>
    <t>小野加東広域事務組合（農業共済事業）</t>
    <rPh sb="0" eb="2">
      <t>オノ</t>
    </rPh>
    <rPh sb="2" eb="4">
      <t>カトウ</t>
    </rPh>
    <rPh sb="4" eb="6">
      <t>コウイキ</t>
    </rPh>
    <rPh sb="6" eb="8">
      <t>ジム</t>
    </rPh>
    <rPh sb="8" eb="10">
      <t>クミアイ</t>
    </rPh>
    <rPh sb="11" eb="13">
      <t>ノウギョウ</t>
    </rPh>
    <rPh sb="13" eb="15">
      <t>キョウサイ</t>
    </rPh>
    <rPh sb="15" eb="17">
      <t>ジギョウ</t>
    </rPh>
    <phoneticPr fontId="24"/>
  </si>
  <si>
    <t>播磨内陸医務事業組合</t>
    <rPh sb="0" eb="2">
      <t>ハリマ</t>
    </rPh>
    <rPh sb="2" eb="4">
      <t>ナイリク</t>
    </rPh>
    <rPh sb="4" eb="6">
      <t>イム</t>
    </rPh>
    <rPh sb="6" eb="8">
      <t>ジギョウ</t>
    </rPh>
    <rPh sb="8" eb="10">
      <t>クミアイ</t>
    </rPh>
    <phoneticPr fontId="24"/>
  </si>
  <si>
    <t>北播磨こども発達支援センター事務組合わかあゆ園</t>
    <rPh sb="0" eb="1">
      <t>キタ</t>
    </rPh>
    <rPh sb="1" eb="3">
      <t>ハリマ</t>
    </rPh>
    <rPh sb="6" eb="8">
      <t>ハッタツ</t>
    </rPh>
    <rPh sb="8" eb="10">
      <t>シエン</t>
    </rPh>
    <rPh sb="14" eb="16">
      <t>ジム</t>
    </rPh>
    <rPh sb="16" eb="18">
      <t>クミアイ</t>
    </rPh>
    <rPh sb="22" eb="23">
      <t>エン</t>
    </rPh>
    <phoneticPr fontId="24"/>
  </si>
  <si>
    <t>兵庫県市町村職員退職手当組合</t>
    <rPh sb="0" eb="3">
      <t>ヒョウゴケン</t>
    </rPh>
    <rPh sb="3" eb="6">
      <t>シチョウソン</t>
    </rPh>
    <rPh sb="6" eb="8">
      <t>ショクイン</t>
    </rPh>
    <rPh sb="8" eb="10">
      <t>タイショク</t>
    </rPh>
    <rPh sb="10" eb="12">
      <t>テアテ</t>
    </rPh>
    <rPh sb="12" eb="14">
      <t>クミアイ</t>
    </rPh>
    <phoneticPr fontId="24"/>
  </si>
  <si>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4"/>
  </si>
  <si>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4"/>
  </si>
  <si>
    <t>法適用企業</t>
    <rPh sb="0" eb="1">
      <t>ホウ</t>
    </rPh>
    <rPh sb="1" eb="3">
      <t>テキヨウ</t>
    </rPh>
    <rPh sb="3" eb="5">
      <t>キギョウ</t>
    </rPh>
    <phoneticPr fontId="2"/>
  </si>
  <si>
    <t>法適用企業</t>
  </si>
  <si>
    <t>-</t>
    <phoneticPr fontId="2"/>
  </si>
  <si>
    <t>-</t>
    <phoneticPr fontId="2"/>
  </si>
  <si>
    <t>法適用企業</t>
    <phoneticPr fontId="5"/>
  </si>
  <si>
    <t>小野市土地開発公社</t>
    <rPh sb="0" eb="3">
      <t>オノシ</t>
    </rPh>
    <rPh sb="3" eb="5">
      <t>トチ</t>
    </rPh>
    <rPh sb="5" eb="7">
      <t>カイハツ</t>
    </rPh>
    <rPh sb="7" eb="9">
      <t>コウシャ</t>
    </rPh>
    <phoneticPr fontId="24"/>
  </si>
  <si>
    <t>小野市都市施設管理協会</t>
    <rPh sb="0" eb="3">
      <t>オノシ</t>
    </rPh>
    <rPh sb="3" eb="5">
      <t>トシ</t>
    </rPh>
    <rPh sb="5" eb="7">
      <t>シセツ</t>
    </rPh>
    <rPh sb="7" eb="9">
      <t>カンリ</t>
    </rPh>
    <rPh sb="9" eb="11">
      <t>キョウカイ</t>
    </rPh>
    <phoneticPr fontId="2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</si>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</sst>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53670</c:v>
                </c:pt>
                <c:pt idx="1">
                  <c:v>50545</c:v>
                </c:pt>
                <c:pt idx="2">
                  <c:v>67088</c:v>
                </c:pt>
                <c:pt idx="3">
                  <c:v>70489</c:v>
                </c:pt>
                <c:pt idx="4">
                  <c:v>84389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41981</c:v>
                </c:pt>
                <c:pt idx="1">
                  <c:v>45332</c:v>
                </c:pt>
                <c:pt idx="2">
                  <c:v>54888</c:v>
                </c:pt>
                <c:pt idx="3">
                  <c:v>48939</c:v>
                </c:pt>
                <c:pt idx="4">
                  <c:v>88236</c:v>
                </c:pt>
              </c:numCache>
            </c:numRef>
          </c:val>
          <c:smooth val="0"/>
        </c:ser>
        <c:dLbls>
          <c:showLegendKey val="0"/>
          <c:showVal val="0"/>
          <c:showCatName val="0"/>
          <c:showSerName val="0"/>
          <c:showPercent val="0"/>
          <c:showBubbleSize val="0"/>
        </c:dLbls>
        <c:marker val="1"/>
        <c:smooth val="0"/>
        <c:axId val="95271936"/>
        <c:axId val="95282304"/>
      </c:lineChart>
      <c:catAx>
        <c:axId val="952719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82304"/>
        <c:crosses val="autoZero"/>
        <c:auto val="1"/>
        <c:lblAlgn val="ctr"/>
        <c:lblOffset val="100"/>
        <c:tickLblSkip val="1"/>
        <c:tickMarkSkip val="1"/>
        <c:noMultiLvlLbl val="0"/>
      </c:catAx>
      <c:valAx>
        <c:axId val="952823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52719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2.04</c:v>
                </c:pt>
                <c:pt idx="1">
                  <c:v>2.4700000000000002</c:v>
                </c:pt>
                <c:pt idx="2">
                  <c:v>3.18</c:v>
                </c:pt>
                <c:pt idx="3">
                  <c:v>1.95</c:v>
                </c:pt>
                <c:pt idx="4">
                  <c:v>1.82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27.34</c:v>
                </c:pt>
                <c:pt idx="1">
                  <c:v>27.91</c:v>
                </c:pt>
                <c:pt idx="2">
                  <c:v>29.78</c:v>
                </c:pt>
                <c:pt idx="3">
                  <c:v>33.94</c:v>
                </c:pt>
                <c:pt idx="4">
                  <c:v>34.79</c:v>
                </c:pt>
              </c:numCache>
            </c:numRef>
          </c:val>
        </c:ser>
        <c:dLbls>
          <c:showLegendKey val="0"/>
          <c:showVal val="0"/>
          <c:showCatName val="0"/>
          <c:showSerName val="0"/>
          <c:showPercent val="0"/>
          <c:showBubbleSize val="0"/>
        </c:dLbls>
        <c:gapWidth val="250"/>
        <c:overlap val="100"/>
        <c:axId val="95748480"/>
        <c:axId val="95750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-1.58</c:v>
                </c:pt>
                <c:pt idx="1">
                  <c:v>0.73</c:v>
                </c:pt>
                <c:pt idx="2">
                  <c:v>0.8</c:v>
                </c:pt>
                <c:pt idx="3">
                  <c:v>0.69</c:v>
                </c:pt>
                <c:pt idx="4">
                  <c:v>6.18</c:v>
                </c:pt>
              </c:numCache>
            </c:numRef>
          </c:val>
          <c:smooth val="0"/>
        </c:ser>
        <c:dLbls>
          <c:showLegendKey val="0"/>
          <c:showVal val="0"/>
          <c:showCatName val="0"/>
          <c:showSerName val="0"/>
          <c:showPercent val="0"/>
          <c:showBubbleSize val="0"/>
        </c:dLbls>
        <c:marker val="1"/>
        <c:smooth val="0"/>
        <c:axId val="95748480"/>
        <c:axId val="95750400"/>
      </c:lineChart>
      <c:catAx>
        <c:axId val="95748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50400"/>
        <c:crosses val="autoZero"/>
        <c:auto val="1"/>
        <c:lblAlgn val="ctr"/>
        <c:lblOffset val="100"/>
        <c:tickLblSkip val="1"/>
        <c:tickMarkSkip val="1"/>
        <c:noMultiLvlLbl val="0"/>
      </c:catAx>
      <c:valAx>
        <c:axId val="95750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48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18.27</c:v>
                </c:pt>
                <c:pt idx="2">
                  <c:v>#N/A</c:v>
                </c:pt>
                <c:pt idx="3">
                  <c:v>17.36</c:v>
                </c:pt>
                <c:pt idx="4">
                  <c:v>#N/A</c:v>
                </c:pt>
                <c:pt idx="5">
                  <c:v>16.75</c:v>
                </c:pt>
                <c:pt idx="6">
                  <c:v>#N/A</c:v>
                </c:pt>
                <c:pt idx="7">
                  <c:v>14.44</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0.1</c:v>
                </c:pt>
                <c:pt idx="8">
                  <c:v>#N/A</c:v>
                </c:pt>
                <c:pt idx="9">
                  <c:v>0.08</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1.3</c:v>
                </c:pt>
                <c:pt idx="2">
                  <c:v>#N/A</c:v>
                </c:pt>
                <c:pt idx="3">
                  <c:v>0.66</c:v>
                </c:pt>
                <c:pt idx="4">
                  <c:v>#N/A</c:v>
                </c:pt>
                <c:pt idx="5">
                  <c:v>0.76</c:v>
                </c:pt>
                <c:pt idx="6">
                  <c:v>#N/A</c:v>
                </c:pt>
                <c:pt idx="7">
                  <c:v>0.67</c:v>
                </c:pt>
                <c:pt idx="8">
                  <c:v>#N/A</c:v>
                </c:pt>
                <c:pt idx="9">
                  <c:v>0.25</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0.15</c:v>
                </c:pt>
                <c:pt idx="2">
                  <c:v>#N/A</c:v>
                </c:pt>
                <c:pt idx="3">
                  <c:v>0.26</c:v>
                </c:pt>
                <c:pt idx="4">
                  <c:v>#N/A</c:v>
                </c:pt>
                <c:pt idx="5">
                  <c:v>0.39</c:v>
                </c:pt>
                <c:pt idx="6">
                  <c:v>#N/A</c:v>
                </c:pt>
                <c:pt idx="7">
                  <c:v>0.42</c:v>
                </c:pt>
                <c:pt idx="8">
                  <c:v>#N/A</c:v>
                </c:pt>
                <c:pt idx="9">
                  <c:v>0.49</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0.34</c:v>
                </c:pt>
                <c:pt idx="2">
                  <c:v>#N/A</c:v>
                </c:pt>
                <c:pt idx="3">
                  <c:v>0.24</c:v>
                </c:pt>
                <c:pt idx="4">
                  <c:v>#N/A</c:v>
                </c:pt>
                <c:pt idx="5">
                  <c:v>0.26</c:v>
                </c:pt>
                <c:pt idx="6">
                  <c:v>#N/A</c:v>
                </c:pt>
                <c:pt idx="7">
                  <c:v>0.63</c:v>
                </c:pt>
                <c:pt idx="8">
                  <c:v>#N/A</c:v>
                </c:pt>
                <c:pt idx="9">
                  <c:v>1.0900000000000001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2.04</c:v>
                </c:pt>
                <c:pt idx="2">
                  <c:v>#N/A</c:v>
                </c:pt>
                <c:pt idx="3">
                  <c:v>2.4700000000000002</c:v>
                </c:pt>
                <c:pt idx="4">
                  <c:v>#N/A</c:v>
                </c:pt>
                <c:pt idx="5">
                  <c:v>3.18</c:v>
                </c:pt>
                <c:pt idx="6">
                  <c:v>#N/A</c:v>
                </c:pt>
                <c:pt idx="7">
                  <c:v>1.95</c:v>
                </c:pt>
                <c:pt idx="8">
                  <c:v>#N/A</c:v>
                </c:pt>
                <c:pt idx="9">
                  <c:v>1.82</c:v>
                </c:pt>
              </c:numCache>
            </c:numRef>
          </c:val>
        </c:ser>
        <c:ser>
          <c:idx val="8"/>
          <c:order val="8"/>
          <c:tx>
            <c:strRef>
              <c:f>データシート!$A$35</c:f>
              <c:strCache>
                <c:ptCount val="1"/>
                <c:pt idx="0">
                  <c:v>都市開発事業会計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4.1399999999999997</c:v>
                </c:pt>
                <c:pt idx="2">
                  <c:v>#N/A</c:v>
                </c:pt>
                <c:pt idx="3">
                  <c:v>3.8</c:v>
                </c:pt>
                <c:pt idx="4">
                  <c:v>#N/A</c:v>
                </c:pt>
                <c:pt idx="5">
                  <c:v>3.86</c:v>
                </c:pt>
                <c:pt idx="6">
                  <c:v>#N/A</c:v>
                </c:pt>
                <c:pt idx="7">
                  <c:v>4.1900000000000004</c:v>
                </c:pt>
                <c:pt idx="8">
                  <c:v>#N/A</c:v>
                </c:pt>
                <c:pt idx="9">
                  <c:v>4.1500000000000004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32.64</c:v>
                </c:pt>
                <c:pt idx="2">
                  <c:v>#N/A</c:v>
                </c:pt>
                <c:pt idx="3">
                  <c:v>32.28</c:v>
                </c:pt>
                <c:pt idx="4">
                  <c:v>#N/A</c:v>
                </c:pt>
                <c:pt idx="5">
                  <c:v>32.229999999999997</c:v>
                </c:pt>
                <c:pt idx="6">
                  <c:v>#N/A</c:v>
                </c:pt>
                <c:pt idx="7">
                  <c:v>34.24</c:v>
                </c:pt>
                <c:pt idx="8">
                  <c:v>#N/A</c:v>
                </c:pt>
                <c:pt idx="9">
                  <c:v>30.26</c:v>
                </c:pt>
              </c:numCache>
            </c:numRef>
          </c:val>
        </c:ser>
        <c:dLbls>
          <c:showLegendKey val="0"/>
          <c:showVal val="0"/>
          <c:showCatName val="0"/>
          <c:showSerName val="0"/>
          <c:showPercent val="0"/>
          <c:showBubbleSize val="0"/>
        </c:dLbls>
        <c:gapWidth val="150"/>
        <c:overlap val="100"/>
        <c:axId val="105814656"/>
        <c:axId val="105824640"/>
      </c:barChart>
      <c:catAx>
        <c:axId val="105814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824640"/>
        <c:crosses val="autoZero"/>
        <c:auto val="1"/>
        <c:lblAlgn val="ctr"/>
        <c:lblOffset val="100"/>
        <c:tickLblSkip val="1"/>
        <c:tickMarkSkip val="1"/>
        <c:noMultiLvlLbl val="0"/>
      </c:catAx>
      <c:valAx>
        <c:axId val="105824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814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2410</c:v>
                </c:pt>
                <c:pt idx="5">
                  <c:v>2361</c:v>
                </c:pt>
                <c:pt idx="8">
                  <c:v>2280</c:v>
                </c:pt>
                <c:pt idx="11">
                  <c:v>2110</c:v>
                </c:pt>
                <c:pt idx="14">
                  <c:v>2124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39</c:v>
                </c:pt>
                <c:pt idx="3">
                  <c:v>28</c:v>
                </c:pt>
                <c:pt idx="6">
                  <c:v>26</c:v>
                </c:pt>
                <c:pt idx="9">
                  <c:v>21</c:v>
                </c:pt>
                <c:pt idx="12">
                  <c:v>16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442</c:v>
                </c:pt>
                <c:pt idx="3">
                  <c:v>442</c:v>
                </c:pt>
                <c:pt idx="6">
                  <c:v>280</c:v>
                </c:pt>
                <c:pt idx="9">
                  <c:v>223</c:v>
                </c:pt>
                <c:pt idx="12">
                  <c:v>87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1226</c:v>
                </c:pt>
                <c:pt idx="3">
                  <c:v>1219</c:v>
                </c:pt>
                <c:pt idx="6">
                  <c:v>1134</c:v>
                </c:pt>
                <c:pt idx="9">
                  <c:v>1010</c:v>
                </c:pt>
                <c:pt idx="12">
                  <c:v>922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1870</c:v>
                </c:pt>
                <c:pt idx="3">
                  <c:v>1859</c:v>
                </c:pt>
                <c:pt idx="6">
                  <c:v>1817</c:v>
                </c:pt>
                <c:pt idx="9">
                  <c:v>1740</c:v>
                </c:pt>
                <c:pt idx="12">
                  <c:v>1747</c:v>
                </c:pt>
              </c:numCache>
            </c:numRef>
          </c:val>
        </c:ser>
        <c:dLbls>
          <c:showLegendKey val="0"/>
          <c:showVal val="0"/>
          <c:showCatName val="0"/>
          <c:showSerName val="0"/>
          <c:showPercent val="0"/>
          <c:showBubbleSize val="0"/>
        </c:dLbls>
        <c:gapWidth val="100"/>
        <c:overlap val="100"/>
        <c:axId val="94988544"/>
        <c:axId val="950030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1167</c:v>
                </c:pt>
                <c:pt idx="2">
                  <c:v>#N/A</c:v>
                </c:pt>
                <c:pt idx="3">
                  <c:v>#N/A</c:v>
                </c:pt>
                <c:pt idx="4">
                  <c:v>1187</c:v>
                </c:pt>
                <c:pt idx="5">
                  <c:v>#N/A</c:v>
                </c:pt>
                <c:pt idx="6">
                  <c:v>#N/A</c:v>
                </c:pt>
                <c:pt idx="7">
                  <c:v>977</c:v>
                </c:pt>
                <c:pt idx="8">
                  <c:v>#N/A</c:v>
                </c:pt>
                <c:pt idx="9">
                  <c:v>#N/A</c:v>
                </c:pt>
                <c:pt idx="10">
                  <c:v>884</c:v>
                </c:pt>
                <c:pt idx="11">
                  <c:v>#N/A</c:v>
                </c:pt>
                <c:pt idx="12">
                  <c:v>#N/A</c:v>
                </c:pt>
                <c:pt idx="13">
                  <c:v>648</c:v>
                </c:pt>
                <c:pt idx="14">
                  <c:v>#N/A</c:v>
                </c:pt>
              </c:numCache>
            </c:numRef>
          </c:val>
          <c:smooth val="0"/>
        </c:ser>
        <c:dLbls>
          <c:showLegendKey val="0"/>
          <c:showVal val="0"/>
          <c:showCatName val="0"/>
          <c:showSerName val="0"/>
          <c:showPercent val="0"/>
          <c:showBubbleSize val="0"/>
        </c:dLbls>
        <c:marker val="1"/>
        <c:smooth val="0"/>
        <c:axId val="94988544"/>
        <c:axId val="95003008"/>
      </c:lineChart>
      <c:catAx>
        <c:axId val="9498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003008"/>
        <c:crosses val="autoZero"/>
        <c:auto val="1"/>
        <c:lblAlgn val="ctr"/>
        <c:lblOffset val="100"/>
        <c:tickLblSkip val="1"/>
        <c:tickMarkSkip val="1"/>
        <c:noMultiLvlLbl val="0"/>
      </c:catAx>
      <c:valAx>
        <c:axId val="950030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8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21314</c:v>
                </c:pt>
                <c:pt idx="5">
                  <c:v>21237</c:v>
                </c:pt>
                <c:pt idx="8">
                  <c:v>20911</c:v>
                </c:pt>
                <c:pt idx="11">
                  <c:v>21709</c:v>
                </c:pt>
                <c:pt idx="14">
                  <c:v>24090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2976</c:v>
                </c:pt>
                <c:pt idx="5">
                  <c:v>2960</c:v>
                </c:pt>
                <c:pt idx="8">
                  <c:v>2862</c:v>
                </c:pt>
                <c:pt idx="11">
                  <c:v>2755</c:v>
                </c:pt>
                <c:pt idx="14">
                  <c:v>2544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7784</c:v>
                </c:pt>
                <c:pt idx="5">
                  <c:v>8144</c:v>
                </c:pt>
                <c:pt idx="8">
                  <c:v>8434</c:v>
                </c:pt>
                <c:pt idx="11">
                  <c:v>9189</c:v>
                </c:pt>
                <c:pt idx="14">
                  <c:v>9911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235</c:v>
                </c:pt>
                <c:pt idx="3">
                  <c:v>0</c:v>
                </c:pt>
                <c:pt idx="6">
                  <c:v>0</c:v>
                </c:pt>
                <c:pt idx="9">
                  <c:v>87</c:v>
                </c:pt>
                <c:pt idx="12">
                  <c:v>87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3473</c:v>
                </c:pt>
                <c:pt idx="3">
                  <c:v>3331</c:v>
                </c:pt>
                <c:pt idx="6">
                  <c:v>3133</c:v>
                </c:pt>
                <c:pt idx="9">
                  <c:v>2988</c:v>
                </c:pt>
                <c:pt idx="12">
                  <c:v>3487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1078</c:v>
                </c:pt>
                <c:pt idx="3">
                  <c:v>644</c:v>
                </c:pt>
                <c:pt idx="6">
                  <c:v>896</c:v>
                </c:pt>
                <c:pt idx="9">
                  <c:v>2343</c:v>
                </c:pt>
                <c:pt idx="12">
                  <c:v>2933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13337</c:v>
                </c:pt>
                <c:pt idx="3">
                  <c:v>12688</c:v>
                </c:pt>
                <c:pt idx="6">
                  <c:v>11845</c:v>
                </c:pt>
                <c:pt idx="9">
                  <c:v>11280</c:v>
                </c:pt>
                <c:pt idx="12">
                  <c:v>9341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114</c:v>
                </c:pt>
                <c:pt idx="3">
                  <c:v>96</c:v>
                </c:pt>
                <c:pt idx="6">
                  <c:v>69</c:v>
                </c:pt>
                <c:pt idx="9">
                  <c:v>46</c:v>
                </c:pt>
                <c:pt idx="12">
                  <c:v>29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13971</c:v>
                </c:pt>
                <c:pt idx="3">
                  <c:v>13841</c:v>
                </c:pt>
                <c:pt idx="6">
                  <c:v>14534</c:v>
                </c:pt>
                <c:pt idx="9">
                  <c:v>15752</c:v>
                </c:pt>
                <c:pt idx="12">
                  <c:v>18805</c:v>
                </c:pt>
              </c:numCache>
            </c:numRef>
          </c:val>
        </c:ser>
        <c:dLbls>
          <c:showLegendKey val="0"/>
          <c:showVal val="0"/>
          <c:showCatName val="0"/>
          <c:showSerName val="0"/>
          <c:showPercent val="0"/>
          <c:showBubbleSize val="0"/>
        </c:dLbls>
        <c:gapWidth val="100"/>
        <c:overlap val="100"/>
        <c:axId val="81361152"/>
        <c:axId val="81363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1361152"/>
        <c:axId val="81363328"/>
      </c:lineChart>
      <c:catAx>
        <c:axId val="8136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1363328"/>
        <c:crosses val="autoZero"/>
        <c:auto val="1"/>
        <c:lblAlgn val="ctr"/>
        <c:lblOffset val="100"/>
        <c:tickLblSkip val="1"/>
        <c:tickMarkSkip val="1"/>
        <c:noMultiLvlLbl val="0"/>
      </c:catAx>
      <c:valAx>
        <c:axId val="8136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36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50,052
49,434
92.92
24,981,766
24,410,025
200,071
10,985,290
18,804,796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長引く景気低迷により基準財政収入額は低水準で推移する一方で、保健衛生費や社会福祉費などの基準財政需要額は増加傾向をたどっている。財政力指数は、全国平均</a:t>
          </a:r>
          <a:r>
            <a:rPr kumimoji="1" lang="en-US" altLang="ja-JP" sz="1300">
              <a:latin typeface="ＭＳ Ｐゴシック"/>
            </a:rPr>
            <a:t>0.49</a:t>
          </a:r>
          <a:r>
            <a:rPr kumimoji="1" lang="ja-JP" altLang="en-US" sz="1300">
              <a:latin typeface="ＭＳ Ｐゴシック"/>
            </a:rPr>
            <a:t>及び兵庫県平均</a:t>
          </a:r>
          <a:r>
            <a:rPr kumimoji="1" lang="en-US" altLang="ja-JP" sz="1300">
              <a:latin typeface="ＭＳ Ｐゴシック"/>
            </a:rPr>
            <a:t>0.60</a:t>
          </a:r>
          <a:r>
            <a:rPr kumimoji="1" lang="ja-JP" altLang="en-US" sz="1300">
              <a:latin typeface="ＭＳ Ｐゴシック"/>
            </a:rPr>
            <a:t>上回り、わずかながら上昇に転じたものの、引き続き人件費や物件費等の義務的経費を抑制して財政基盤の強化に努める。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79828</xdr:rowOff>
    </xdr:to>
    <xdr:cxnSp macro="">
      <xdr:nvCxnSpPr>
        <xdr:cNvPr id="65" name="直線コネクタ 64"/>
        <xdr:cNvCxnSpPr/>
      </xdr:nvCxnSpPr>
      <xdr:spPr>
        <a:xfrm flipV="1">
          <a:off x="4953000" y="6278336"/>
          <a:ext cx="0" cy="15167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161472</xdr:rowOff>
    </xdr:from>
    <xdr:to>
      <xdr:col>7</xdr:col>
      <xdr:colOff>152400</xdr:colOff>
      <xdr:row>41</xdr:row>
      <xdr:rowOff>7257</xdr:rowOff>
    </xdr:to>
    <xdr:cxnSp macro="">
      <xdr:nvCxnSpPr>
        <xdr:cNvPr id="70" name="直線コネクタ 69"/>
        <xdr:cNvCxnSpPr/>
      </xdr:nvCxnSpPr>
      <xdr:spPr>
        <a:xfrm flipV="1">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136270</xdr:rowOff>
    </xdr:from>
    <xdr:ext cx="762000" cy="259045"/>
    <xdr:sp macro="" textlink="">
      <xdr:nvSpPr>
        <xdr:cNvPr id="71" name="財政力平均値テキスト"/>
        <xdr:cNvSpPr txBox="1"/>
      </xdr:nvSpPr>
      <xdr:spPr>
        <a:xfrm>
          <a:off x="5041900" y="7337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2" name="フローチャート : 判断 71"/>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161472</xdr:rowOff>
    </xdr:from>
    <xdr:to>
      <xdr:col>6</xdr:col>
      <xdr:colOff>0</xdr:colOff>
      <xdr:row>41</xdr:row>
      <xdr:rowOff>7257</xdr:rowOff>
    </xdr:to>
    <xdr:cxnSp macro="">
      <xdr:nvCxnSpPr>
        <xdr:cNvPr id="73" name="直線コネクタ 72"/>
        <xdr:cNvCxnSpPr/>
      </xdr:nvCxnSpPr>
      <xdr:spPr>
        <a:xfrm>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4" name="フローチャート : 判断 73"/>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79120</xdr:rowOff>
    </xdr:from>
    <xdr:ext cx="736600" cy="259045"/>
    <xdr:sp macro="" textlink="">
      <xdr:nvSpPr>
        <xdr:cNvPr id="75" name="テキスト ボックス 74"/>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161472</xdr:rowOff>
    </xdr:to>
    <xdr:cxnSp macro="">
      <xdr:nvCxnSpPr>
        <xdr:cNvPr id="76" name="直線コネクタ 75"/>
        <xdr:cNvCxnSpPr/>
      </xdr:nvCxnSpPr>
      <xdr:spPr>
        <a:xfrm>
          <a:off x="2336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78" name="テキスト ボックス 77"/>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75293</xdr:rowOff>
    </xdr:from>
    <xdr:to>
      <xdr:col>3</xdr:col>
      <xdr:colOff>279400</xdr:colOff>
      <xdr:row>40</xdr:row>
      <xdr:rowOff>127000</xdr:rowOff>
    </xdr:to>
    <xdr:cxnSp macro="">
      <xdr:nvCxnSpPr>
        <xdr:cNvPr id="79" name="直線コネクタ 78"/>
        <xdr:cNvCxnSpPr/>
      </xdr:nvCxnSpPr>
      <xdr:spPr>
        <a:xfrm>
          <a:off x="1447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80" name="フローチャート : 判断 79"/>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8362</xdr:rowOff>
    </xdr:from>
    <xdr:ext cx="762000" cy="259045"/>
    <xdr:sp macro="" textlink="">
      <xdr:nvSpPr>
        <xdr:cNvPr id="81" name="テキスト ボックス 80"/>
        <xdr:cNvSpPr txBox="1"/>
      </xdr:nvSpPr>
      <xdr:spPr>
        <a:xfrm>
          <a:off x="1955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2" name="フローチャート : 判断 81"/>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110870</xdr:rowOff>
    </xdr:from>
    <xdr:ext cx="762000" cy="259045"/>
    <xdr:sp macro="" textlink="">
      <xdr:nvSpPr>
        <xdr:cNvPr id="83" name="テキスト ボックス 82"/>
        <xdr:cNvSpPr txBox="1"/>
      </xdr:nvSpPr>
      <xdr:spPr>
        <a:xfrm>
          <a:off x="1066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110672</xdr:rowOff>
    </xdr:from>
    <xdr:to>
      <xdr:col>7</xdr:col>
      <xdr:colOff>203200</xdr:colOff>
      <xdr:row>41</xdr:row>
      <xdr:rowOff>40822</xdr:rowOff>
    </xdr:to>
    <xdr:sp macro="" textlink="">
      <xdr:nvSpPr>
        <xdr:cNvPr id="89" name="円/楕円 88"/>
        <xdr:cNvSpPr/>
      </xdr:nvSpPr>
      <xdr:spPr>
        <a:xfrm>
          <a:off x="4902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127199</xdr:rowOff>
    </xdr:from>
    <xdr:ext cx="762000" cy="259045"/>
    <xdr:sp macro="" textlink="">
      <xdr:nvSpPr>
        <xdr:cNvPr id="90" name="財政力該当値テキスト"/>
        <xdr:cNvSpPr txBox="1"/>
      </xdr:nvSpPr>
      <xdr:spPr>
        <a:xfrm>
          <a:off x="50419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127907</xdr:rowOff>
    </xdr:from>
    <xdr:to>
      <xdr:col>6</xdr:col>
      <xdr:colOff>50800</xdr:colOff>
      <xdr:row>41</xdr:row>
      <xdr:rowOff>58057</xdr:rowOff>
    </xdr:to>
    <xdr:sp macro="" textlink="">
      <xdr:nvSpPr>
        <xdr:cNvPr id="91" name="円/楕円 90"/>
        <xdr:cNvSpPr/>
      </xdr:nvSpPr>
      <xdr:spPr>
        <a:xfrm>
          <a:off x="4064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68234</xdr:rowOff>
    </xdr:from>
    <xdr:ext cx="736600" cy="259045"/>
    <xdr:sp macro="" textlink="">
      <xdr:nvSpPr>
        <xdr:cNvPr id="92" name="テキスト ボックス 91"/>
        <xdr:cNvSpPr txBox="1"/>
      </xdr:nvSpPr>
      <xdr:spPr>
        <a:xfrm>
          <a:off x="3733800" y="675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110672</xdr:rowOff>
    </xdr:from>
    <xdr:to>
      <xdr:col>4</xdr:col>
      <xdr:colOff>533400</xdr:colOff>
      <xdr:row>41</xdr:row>
      <xdr:rowOff>40822</xdr:rowOff>
    </xdr:to>
    <xdr:sp macro="" textlink="">
      <xdr:nvSpPr>
        <xdr:cNvPr id="93" name="円/楕円 92"/>
        <xdr:cNvSpPr/>
      </xdr:nvSpPr>
      <xdr:spPr>
        <a:xfrm>
          <a:off x="3175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50999</xdr:rowOff>
    </xdr:from>
    <xdr:ext cx="762000" cy="259045"/>
    <xdr:sp macro="" textlink="">
      <xdr:nvSpPr>
        <xdr:cNvPr id="94" name="テキスト ボックス 93"/>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5" name="円/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7" name="円/楕円 96"/>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8" name="テキスト ボックス 97"/>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歳入では、市税及び臨時財政対策債が増加するとともに、歳出では、人件費の抑制と一部事務組合への負担金の減少により、経常収支比率は一昨年度並みに改善した。全国平均</a:t>
          </a:r>
          <a:r>
            <a:rPr kumimoji="1" lang="en-US" altLang="ja-JP" sz="1300">
              <a:latin typeface="ＭＳ Ｐゴシック"/>
            </a:rPr>
            <a:t>90.2</a:t>
          </a:r>
          <a:r>
            <a:rPr kumimoji="1" lang="ja-JP" altLang="en-US" sz="1300">
              <a:latin typeface="ＭＳ Ｐゴシック"/>
            </a:rPr>
            <a:t>％及び兵庫県平均</a:t>
          </a:r>
          <a:r>
            <a:rPr kumimoji="1" lang="en-US" altLang="ja-JP" sz="1300">
              <a:latin typeface="ＭＳ Ｐゴシック"/>
            </a:rPr>
            <a:t>91.6</a:t>
          </a:r>
          <a:r>
            <a:rPr kumimoji="1" lang="ja-JP" altLang="en-US" sz="1300">
              <a:latin typeface="ＭＳ Ｐゴシック"/>
            </a:rPr>
            <a:t>％を下回るものの、引き続き義務的経費を抑制し経常収支比率の低下に努める。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1524</xdr:rowOff>
    </xdr:from>
    <xdr:to>
      <xdr:col>7</xdr:col>
      <xdr:colOff>152400</xdr:colOff>
      <xdr:row>67</xdr:row>
      <xdr:rowOff>137922</xdr:rowOff>
    </xdr:to>
    <xdr:cxnSp macro="">
      <xdr:nvCxnSpPr>
        <xdr:cNvPr id="126" name="直線コネクタ 125"/>
        <xdr:cNvCxnSpPr/>
      </xdr:nvCxnSpPr>
      <xdr:spPr>
        <a:xfrm flipV="1">
          <a:off x="4953000" y="9945624"/>
          <a:ext cx="0" cy="1679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109999</xdr:rowOff>
    </xdr:from>
    <xdr:ext cx="762000" cy="259045"/>
    <xdr:sp macro="" textlink="">
      <xdr:nvSpPr>
        <xdr:cNvPr id="127" name="財政構造の弾力性最小値テキスト"/>
        <xdr:cNvSpPr txBox="1"/>
      </xdr:nvSpPr>
      <xdr:spPr>
        <a:xfrm>
          <a:off x="5041900" y="1159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67</xdr:row>
      <xdr:rowOff>137922</xdr:rowOff>
    </xdr:from>
    <xdr:to>
      <xdr:col>7</xdr:col>
      <xdr:colOff>241300</xdr:colOff>
      <xdr:row>67</xdr:row>
      <xdr:rowOff>137922</xdr:rowOff>
    </xdr:to>
    <xdr:cxnSp macro="">
      <xdr:nvCxnSpPr>
        <xdr:cNvPr id="128" name="直線コネクタ 127"/>
        <xdr:cNvCxnSpPr/>
      </xdr:nvCxnSpPr>
      <xdr:spPr>
        <a:xfrm>
          <a:off x="4864100" y="1162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87901</xdr:rowOff>
    </xdr:from>
    <xdr:ext cx="762000" cy="259045"/>
    <xdr:sp macro="" textlink="">
      <xdr:nvSpPr>
        <xdr:cNvPr id="129"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a:t>
          </a:r>
          <a:endParaRPr kumimoji="1" lang="ja-JP" altLang="en-US" sz="1000" b="1">
            <a:latin typeface="ＭＳ Ｐゴシック"/>
          </a:endParaRPr>
        </a:p>
      </xdr:txBody>
    </xdr:sp>
    <xdr:clientData/>
  </xdr:oneCellAnchor>
  <xdr:twoCellAnchor>
    <xdr:from>
      <xdr:col>7</xdr:col>
      <xdr:colOff>63500</xdr:colOff>
      <xdr:row>58</xdr:row>
      <xdr:rowOff>1524</xdr:rowOff>
    </xdr:from>
    <xdr:to>
      <xdr:col>7</xdr:col>
      <xdr:colOff>241300</xdr:colOff>
      <xdr:row>58</xdr:row>
      <xdr:rowOff>1524</xdr:rowOff>
    </xdr:to>
    <xdr:cxnSp macro="">
      <xdr:nvCxnSpPr>
        <xdr:cNvPr id="130" name="直線コネクタ 129"/>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87884</xdr:rowOff>
    </xdr:from>
    <xdr:to>
      <xdr:col>7</xdr:col>
      <xdr:colOff>152400</xdr:colOff>
      <xdr:row>63</xdr:row>
      <xdr:rowOff>157734</xdr:rowOff>
    </xdr:to>
    <xdr:cxnSp macro="">
      <xdr:nvCxnSpPr>
        <xdr:cNvPr id="131" name="直線コネクタ 130"/>
        <xdr:cNvCxnSpPr/>
      </xdr:nvCxnSpPr>
      <xdr:spPr>
        <a:xfrm flipV="1">
          <a:off x="4114800" y="1071778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76725</xdr:rowOff>
    </xdr:from>
    <xdr:ext cx="762000" cy="259045"/>
    <xdr:sp macro="" textlink="">
      <xdr:nvSpPr>
        <xdr:cNvPr id="132" name="財政構造の弾力性平均値テキスト"/>
        <xdr:cNvSpPr txBox="1"/>
      </xdr:nvSpPr>
      <xdr:spPr>
        <a:xfrm>
          <a:off x="5041900" y="10706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104648</xdr:rowOff>
    </xdr:from>
    <xdr:to>
      <xdr:col>7</xdr:col>
      <xdr:colOff>203200</xdr:colOff>
      <xdr:row>63</xdr:row>
      <xdr:rowOff>34798</xdr:rowOff>
    </xdr:to>
    <xdr:sp macro="" textlink="">
      <xdr:nvSpPr>
        <xdr:cNvPr id="133" name="フローチャート : 判断 132"/>
        <xdr:cNvSpPr/>
      </xdr:nvSpPr>
      <xdr:spPr>
        <a:xfrm>
          <a:off x="49022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58928</xdr:rowOff>
    </xdr:from>
    <xdr:to>
      <xdr:col>6</xdr:col>
      <xdr:colOff>0</xdr:colOff>
      <xdr:row>63</xdr:row>
      <xdr:rowOff>157734</xdr:rowOff>
    </xdr:to>
    <xdr:cxnSp macro="">
      <xdr:nvCxnSpPr>
        <xdr:cNvPr id="134" name="直線コネクタ 133"/>
        <xdr:cNvCxnSpPr/>
      </xdr:nvCxnSpPr>
      <xdr:spPr>
        <a:xfrm>
          <a:off x="3225800" y="10688828"/>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1016</xdr:rowOff>
    </xdr:from>
    <xdr:to>
      <xdr:col>4</xdr:col>
      <xdr:colOff>482600</xdr:colOff>
      <xdr:row>62</xdr:row>
      <xdr:rowOff>58928</xdr:rowOff>
    </xdr:to>
    <xdr:cxnSp macro="">
      <xdr:nvCxnSpPr>
        <xdr:cNvPr id="137" name="直線コネクタ 136"/>
        <xdr:cNvCxnSpPr/>
      </xdr:nvCxnSpPr>
      <xdr:spPr>
        <a:xfrm>
          <a:off x="2336800" y="1063091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104648</xdr:rowOff>
    </xdr:from>
    <xdr:to>
      <xdr:col>4</xdr:col>
      <xdr:colOff>533400</xdr:colOff>
      <xdr:row>63</xdr:row>
      <xdr:rowOff>34798</xdr:rowOff>
    </xdr:to>
    <xdr:sp macro="" textlink="">
      <xdr:nvSpPr>
        <xdr:cNvPr id="138" name="フローチャート : 判断 137"/>
        <xdr:cNvSpPr/>
      </xdr:nvSpPr>
      <xdr:spPr>
        <a:xfrm>
          <a:off x="3175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39" name="テキスト ボックス 138"/>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1016</xdr:rowOff>
    </xdr:from>
    <xdr:to>
      <xdr:col>3</xdr:col>
      <xdr:colOff>279400</xdr:colOff>
      <xdr:row>65</xdr:row>
      <xdr:rowOff>46482</xdr:rowOff>
    </xdr:to>
    <xdr:cxnSp macro="">
      <xdr:nvCxnSpPr>
        <xdr:cNvPr id="140" name="直線コネクタ 139"/>
        <xdr:cNvCxnSpPr/>
      </xdr:nvCxnSpPr>
      <xdr:spPr>
        <a:xfrm flipV="1">
          <a:off x="1447800" y="10630916"/>
          <a:ext cx="889000" cy="55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20066</xdr:rowOff>
    </xdr:from>
    <xdr:to>
      <xdr:col>3</xdr:col>
      <xdr:colOff>330200</xdr:colOff>
      <xdr:row>63</xdr:row>
      <xdr:rowOff>121666</xdr:rowOff>
    </xdr:to>
    <xdr:sp macro="" textlink="">
      <xdr:nvSpPr>
        <xdr:cNvPr id="141" name="フローチャート : 判断 140"/>
        <xdr:cNvSpPr/>
      </xdr:nvSpPr>
      <xdr:spPr>
        <a:xfrm>
          <a:off x="2286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106443</xdr:rowOff>
    </xdr:from>
    <xdr:ext cx="762000" cy="259045"/>
    <xdr:sp macro="" textlink="">
      <xdr:nvSpPr>
        <xdr:cNvPr id="142" name="テキスト ボックス 141"/>
        <xdr:cNvSpPr txBox="1"/>
      </xdr:nvSpPr>
      <xdr:spPr>
        <a:xfrm>
          <a:off x="1955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101854</xdr:rowOff>
    </xdr:from>
    <xdr:to>
      <xdr:col>2</xdr:col>
      <xdr:colOff>127000</xdr:colOff>
      <xdr:row>66</xdr:row>
      <xdr:rowOff>32004</xdr:rowOff>
    </xdr:to>
    <xdr:sp macro="" textlink="">
      <xdr:nvSpPr>
        <xdr:cNvPr id="143" name="フローチャート : 判断 142"/>
        <xdr:cNvSpPr/>
      </xdr:nvSpPr>
      <xdr:spPr>
        <a:xfrm>
          <a:off x="13970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16781</xdr:rowOff>
    </xdr:from>
    <xdr:ext cx="762000" cy="259045"/>
    <xdr:sp macro="" textlink="">
      <xdr:nvSpPr>
        <xdr:cNvPr id="144" name="テキスト ボックス 143"/>
        <xdr:cNvSpPr txBox="1"/>
      </xdr:nvSpPr>
      <xdr:spPr>
        <a:xfrm>
          <a:off x="1066800" y="1133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50" name="円/楕円 149"/>
        <xdr:cNvSpPr/>
      </xdr:nvSpPr>
      <xdr:spPr>
        <a:xfrm>
          <a:off x="49022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53611</xdr:rowOff>
    </xdr:from>
    <xdr:ext cx="762000" cy="259045"/>
    <xdr:sp macro="" textlink="">
      <xdr:nvSpPr>
        <xdr:cNvPr id="151" name="財政構造の弾力性該当値テキスト"/>
        <xdr:cNvSpPr txBox="1"/>
      </xdr:nvSpPr>
      <xdr:spPr>
        <a:xfrm>
          <a:off x="50419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106934</xdr:rowOff>
    </xdr:from>
    <xdr:to>
      <xdr:col>6</xdr:col>
      <xdr:colOff>50800</xdr:colOff>
      <xdr:row>64</xdr:row>
      <xdr:rowOff>37084</xdr:rowOff>
    </xdr:to>
    <xdr:sp macro="" textlink="">
      <xdr:nvSpPr>
        <xdr:cNvPr id="152" name="円/楕円 151"/>
        <xdr:cNvSpPr/>
      </xdr:nvSpPr>
      <xdr:spPr>
        <a:xfrm>
          <a:off x="4064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21861</xdr:rowOff>
    </xdr:from>
    <xdr:ext cx="736600" cy="259045"/>
    <xdr:sp macro="" textlink="">
      <xdr:nvSpPr>
        <xdr:cNvPr id="153" name="テキスト ボックス 152"/>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8128</xdr:rowOff>
    </xdr:from>
    <xdr:to>
      <xdr:col>4</xdr:col>
      <xdr:colOff>533400</xdr:colOff>
      <xdr:row>62</xdr:row>
      <xdr:rowOff>109728</xdr:rowOff>
    </xdr:to>
    <xdr:sp macro="" textlink="">
      <xdr:nvSpPr>
        <xdr:cNvPr id="154" name="円/楕円 153"/>
        <xdr:cNvSpPr/>
      </xdr:nvSpPr>
      <xdr:spPr>
        <a:xfrm>
          <a:off x="3175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119905</xdr:rowOff>
    </xdr:from>
    <xdr:ext cx="762000" cy="259045"/>
    <xdr:sp macro="" textlink="">
      <xdr:nvSpPr>
        <xdr:cNvPr id="155" name="テキスト ボックス 154"/>
        <xdr:cNvSpPr txBox="1"/>
      </xdr:nvSpPr>
      <xdr:spPr>
        <a:xfrm>
          <a:off x="2844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121666</xdr:rowOff>
    </xdr:from>
    <xdr:to>
      <xdr:col>3</xdr:col>
      <xdr:colOff>330200</xdr:colOff>
      <xdr:row>62</xdr:row>
      <xdr:rowOff>51816</xdr:rowOff>
    </xdr:to>
    <xdr:sp macro="" textlink="">
      <xdr:nvSpPr>
        <xdr:cNvPr id="156" name="円/楕円 155"/>
        <xdr:cNvSpPr/>
      </xdr:nvSpPr>
      <xdr:spPr>
        <a:xfrm>
          <a:off x="2286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61993</xdr:rowOff>
    </xdr:from>
    <xdr:ext cx="762000" cy="259045"/>
    <xdr:sp macro="" textlink="">
      <xdr:nvSpPr>
        <xdr:cNvPr id="157" name="テキスト ボックス 156"/>
        <xdr:cNvSpPr txBox="1"/>
      </xdr:nvSpPr>
      <xdr:spPr>
        <a:xfrm>
          <a:off x="1955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167132</xdr:rowOff>
    </xdr:from>
    <xdr:to>
      <xdr:col>2</xdr:col>
      <xdr:colOff>127000</xdr:colOff>
      <xdr:row>65</xdr:row>
      <xdr:rowOff>97282</xdr:rowOff>
    </xdr:to>
    <xdr:sp macro="" textlink="">
      <xdr:nvSpPr>
        <xdr:cNvPr id="158" name="円/楕円 157"/>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107459</xdr:rowOff>
    </xdr:from>
    <xdr:ext cx="762000" cy="259045"/>
    <xdr:sp macro="" textlink="">
      <xdr:nvSpPr>
        <xdr:cNvPr id="159" name="テキスト ボックス 158"/>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給与の一律カット等は行わず、少数精鋭による業務遂行により人件費総額の抑制を行ってきた。また、多様な人材活用による賃金等の物件費も横ばいの状況であり、引き続き全国平均</a:t>
          </a:r>
          <a:r>
            <a:rPr kumimoji="1" lang="en-US" altLang="ja-JP" sz="1300">
              <a:latin typeface="ＭＳ Ｐゴシック"/>
            </a:rPr>
            <a:t>116,288</a:t>
          </a:r>
          <a:r>
            <a:rPr kumimoji="1" lang="ja-JP" altLang="en-US" sz="1300">
              <a:latin typeface="ＭＳ Ｐゴシック"/>
            </a:rPr>
            <a:t>円及び兵庫県平均</a:t>
          </a:r>
          <a:r>
            <a:rPr kumimoji="1" lang="en-US" altLang="ja-JP" sz="1300">
              <a:latin typeface="ＭＳ Ｐゴシック"/>
            </a:rPr>
            <a:t>108,579</a:t>
          </a:r>
          <a:r>
            <a:rPr kumimoji="1" lang="ja-JP" altLang="en-US" sz="1300">
              <a:latin typeface="ＭＳ Ｐゴシック"/>
            </a:rPr>
            <a:t>円を下回る状況を維持し義務的経費の抑制を継続する。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68149</xdr:rowOff>
    </xdr:from>
    <xdr:to>
      <xdr:col>7</xdr:col>
      <xdr:colOff>152400</xdr:colOff>
      <xdr:row>88</xdr:row>
      <xdr:rowOff>59472</xdr:rowOff>
    </xdr:to>
    <xdr:cxnSp macro="">
      <xdr:nvCxnSpPr>
        <xdr:cNvPr id="189" name="直線コネクタ 188"/>
        <xdr:cNvCxnSpPr/>
      </xdr:nvCxnSpPr>
      <xdr:spPr>
        <a:xfrm flipV="1">
          <a:off x="4953000" y="13784149"/>
          <a:ext cx="0" cy="13629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31549</xdr:rowOff>
    </xdr:from>
    <xdr:ext cx="762000" cy="259045"/>
    <xdr:sp macro="" textlink="">
      <xdr:nvSpPr>
        <xdr:cNvPr id="190" name="人件費・物件費等の状況最小値テキスト"/>
        <xdr:cNvSpPr txBox="1"/>
      </xdr:nvSpPr>
      <xdr:spPr>
        <a:xfrm>
          <a:off x="5041900" y="15119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434,788</a:t>
          </a:r>
          <a:endParaRPr kumimoji="1" lang="ja-JP" altLang="en-US" sz="1000" b="1">
            <a:latin typeface="ＭＳ Ｐゴシック"/>
          </a:endParaRPr>
        </a:p>
      </xdr:txBody>
    </xdr:sp>
    <xdr:clientData/>
  </xdr:oneCellAnchor>
  <xdr:twoCellAnchor>
    <xdr:from>
      <xdr:col>7</xdr:col>
      <xdr:colOff>63500</xdr:colOff>
      <xdr:row>88</xdr:row>
      <xdr:rowOff>59472</xdr:rowOff>
    </xdr:from>
    <xdr:to>
      <xdr:col>7</xdr:col>
      <xdr:colOff>241300</xdr:colOff>
      <xdr:row>88</xdr:row>
      <xdr:rowOff>59472</xdr:rowOff>
    </xdr:to>
    <xdr:cxnSp macro="">
      <xdr:nvCxnSpPr>
        <xdr:cNvPr id="191" name="直線コネクタ 190"/>
        <xdr:cNvCxnSpPr/>
      </xdr:nvCxnSpPr>
      <xdr:spPr>
        <a:xfrm>
          <a:off x="4864100" y="1514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154526</xdr:rowOff>
    </xdr:from>
    <xdr:ext cx="762000" cy="259045"/>
    <xdr:sp macro="" textlink="">
      <xdr:nvSpPr>
        <xdr:cNvPr id="192" name="人件費・物件費等の状況最大値テキスト"/>
        <xdr:cNvSpPr txBox="1"/>
      </xdr:nvSpPr>
      <xdr:spPr>
        <a:xfrm>
          <a:off x="5041900" y="13527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95,893</a:t>
          </a:r>
          <a:endParaRPr kumimoji="1" lang="ja-JP" altLang="en-US" sz="1000" b="1">
            <a:latin typeface="ＭＳ Ｐゴシック"/>
          </a:endParaRPr>
        </a:p>
      </xdr:txBody>
    </xdr:sp>
    <xdr:clientData/>
  </xdr:oneCellAnchor>
  <xdr:twoCellAnchor>
    <xdr:from>
      <xdr:col>7</xdr:col>
      <xdr:colOff>63500</xdr:colOff>
      <xdr:row>80</xdr:row>
      <xdr:rowOff>68149</xdr:rowOff>
    </xdr:from>
    <xdr:to>
      <xdr:col>7</xdr:col>
      <xdr:colOff>241300</xdr:colOff>
      <xdr:row>80</xdr:row>
      <xdr:rowOff>68149</xdr:rowOff>
    </xdr:to>
    <xdr:cxnSp macro="">
      <xdr:nvCxnSpPr>
        <xdr:cNvPr id="193" name="直線コネクタ 192"/>
        <xdr:cNvCxnSpPr/>
      </xdr:nvCxnSpPr>
      <xdr:spPr>
        <a:xfrm>
          <a:off x="4864100" y="13784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77045</xdr:rowOff>
    </xdr:from>
    <xdr:to>
      <xdr:col>7</xdr:col>
      <xdr:colOff>152400</xdr:colOff>
      <xdr:row>80</xdr:row>
      <xdr:rowOff>83972</xdr:rowOff>
    </xdr:to>
    <xdr:cxnSp macro="">
      <xdr:nvCxnSpPr>
        <xdr:cNvPr id="194" name="直線コネクタ 193"/>
        <xdr:cNvCxnSpPr/>
      </xdr:nvCxnSpPr>
      <xdr:spPr>
        <a:xfrm>
          <a:off x="4114800" y="13793045"/>
          <a:ext cx="8382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28326</xdr:rowOff>
    </xdr:from>
    <xdr:ext cx="762000" cy="259045"/>
    <xdr:sp macro="" textlink="">
      <xdr:nvSpPr>
        <xdr:cNvPr id="195" name="人件費・物件費等の状況平均値テキスト"/>
        <xdr:cNvSpPr txBox="1"/>
      </xdr:nvSpPr>
      <xdr:spPr>
        <a:xfrm>
          <a:off x="5041900" y="13915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56249</xdr:rowOff>
    </xdr:from>
    <xdr:to>
      <xdr:col>7</xdr:col>
      <xdr:colOff>203200</xdr:colOff>
      <xdr:row>81</xdr:row>
      <xdr:rowOff>157849</xdr:rowOff>
    </xdr:to>
    <xdr:sp macro="" textlink="">
      <xdr:nvSpPr>
        <xdr:cNvPr id="196" name="フローチャート : 判断 195"/>
        <xdr:cNvSpPr/>
      </xdr:nvSpPr>
      <xdr:spPr>
        <a:xfrm>
          <a:off x="49022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77045</xdr:rowOff>
    </xdr:from>
    <xdr:to>
      <xdr:col>6</xdr:col>
      <xdr:colOff>0</xdr:colOff>
      <xdr:row>80</xdr:row>
      <xdr:rowOff>95960</xdr:rowOff>
    </xdr:to>
    <xdr:cxnSp macro="">
      <xdr:nvCxnSpPr>
        <xdr:cNvPr id="197" name="直線コネクタ 196"/>
        <xdr:cNvCxnSpPr/>
      </xdr:nvCxnSpPr>
      <xdr:spPr>
        <a:xfrm flipV="1">
          <a:off x="3225800" y="13793045"/>
          <a:ext cx="889000" cy="1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35389</xdr:rowOff>
    </xdr:from>
    <xdr:to>
      <xdr:col>6</xdr:col>
      <xdr:colOff>50800</xdr:colOff>
      <xdr:row>81</xdr:row>
      <xdr:rowOff>136989</xdr:rowOff>
    </xdr:to>
    <xdr:sp macro="" textlink="">
      <xdr:nvSpPr>
        <xdr:cNvPr id="198" name="フローチャート : 判断 197"/>
        <xdr:cNvSpPr/>
      </xdr:nvSpPr>
      <xdr:spPr>
        <a:xfrm>
          <a:off x="4064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121766</xdr:rowOff>
    </xdr:from>
    <xdr:ext cx="736600" cy="259045"/>
    <xdr:sp macro="" textlink="">
      <xdr:nvSpPr>
        <xdr:cNvPr id="199" name="テキスト ボックス 198"/>
        <xdr:cNvSpPr txBox="1"/>
      </xdr:nvSpPr>
      <xdr:spPr>
        <a:xfrm>
          <a:off x="3733800" y="14009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91909</xdr:rowOff>
    </xdr:from>
    <xdr:to>
      <xdr:col>4</xdr:col>
      <xdr:colOff>482600</xdr:colOff>
      <xdr:row>80</xdr:row>
      <xdr:rowOff>95960</xdr:rowOff>
    </xdr:to>
    <xdr:cxnSp macro="">
      <xdr:nvCxnSpPr>
        <xdr:cNvPr id="200" name="直線コネクタ 199"/>
        <xdr:cNvCxnSpPr/>
      </xdr:nvCxnSpPr>
      <xdr:spPr>
        <a:xfrm>
          <a:off x="2336800" y="13807909"/>
          <a:ext cx="88900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47530</xdr:rowOff>
    </xdr:from>
    <xdr:to>
      <xdr:col>4</xdr:col>
      <xdr:colOff>533400</xdr:colOff>
      <xdr:row>81</xdr:row>
      <xdr:rowOff>149130</xdr:rowOff>
    </xdr:to>
    <xdr:sp macro="" textlink="">
      <xdr:nvSpPr>
        <xdr:cNvPr id="201" name="フローチャート : 判断 200"/>
        <xdr:cNvSpPr/>
      </xdr:nvSpPr>
      <xdr:spPr>
        <a:xfrm>
          <a:off x="3175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133907</xdr:rowOff>
    </xdr:from>
    <xdr:ext cx="762000" cy="259045"/>
    <xdr:sp macro="" textlink="">
      <xdr:nvSpPr>
        <xdr:cNvPr id="202" name="テキスト ボックス 201"/>
        <xdr:cNvSpPr txBox="1"/>
      </xdr:nvSpPr>
      <xdr:spPr>
        <a:xfrm>
          <a:off x="2844800" y="1402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91909</xdr:rowOff>
    </xdr:from>
    <xdr:to>
      <xdr:col>3</xdr:col>
      <xdr:colOff>279400</xdr:colOff>
      <xdr:row>80</xdr:row>
      <xdr:rowOff>94689</xdr:rowOff>
    </xdr:to>
    <xdr:cxnSp macro="">
      <xdr:nvCxnSpPr>
        <xdr:cNvPr id="203" name="直線コネクタ 202"/>
        <xdr:cNvCxnSpPr/>
      </xdr:nvCxnSpPr>
      <xdr:spPr>
        <a:xfrm flipV="1">
          <a:off x="1447800" y="13807909"/>
          <a:ext cx="88900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113978</xdr:rowOff>
    </xdr:from>
    <xdr:to>
      <xdr:col>3</xdr:col>
      <xdr:colOff>330200</xdr:colOff>
      <xdr:row>81</xdr:row>
      <xdr:rowOff>44128</xdr:rowOff>
    </xdr:to>
    <xdr:sp macro="" textlink="">
      <xdr:nvSpPr>
        <xdr:cNvPr id="204" name="フローチャート : 判断 203"/>
        <xdr:cNvSpPr/>
      </xdr:nvSpPr>
      <xdr:spPr>
        <a:xfrm>
          <a:off x="2286000" y="1382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28905</xdr:rowOff>
    </xdr:from>
    <xdr:ext cx="762000" cy="259045"/>
    <xdr:sp macro="" textlink="">
      <xdr:nvSpPr>
        <xdr:cNvPr id="205" name="テキスト ボックス 204"/>
        <xdr:cNvSpPr txBox="1"/>
      </xdr:nvSpPr>
      <xdr:spPr>
        <a:xfrm>
          <a:off x="1955800" y="139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119,920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116154</xdr:rowOff>
    </xdr:from>
    <xdr:to>
      <xdr:col>2</xdr:col>
      <xdr:colOff>127000</xdr:colOff>
      <xdr:row>81</xdr:row>
      <xdr:rowOff>46304</xdr:rowOff>
    </xdr:to>
    <xdr:sp macro="" textlink="">
      <xdr:nvSpPr>
        <xdr:cNvPr id="206" name="フローチャート : 判断 205"/>
        <xdr:cNvSpPr/>
      </xdr:nvSpPr>
      <xdr:spPr>
        <a:xfrm>
          <a:off x="1397000" y="1383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31081</xdr:rowOff>
    </xdr:from>
    <xdr:ext cx="762000" cy="259045"/>
    <xdr:sp macro="" textlink="">
      <xdr:nvSpPr>
        <xdr:cNvPr id="207" name="テキスト ボックス 206"/>
        <xdr:cNvSpPr txBox="1"/>
      </xdr:nvSpPr>
      <xdr:spPr>
        <a:xfrm>
          <a:off x="1066800" y="1391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33172</xdr:rowOff>
    </xdr:from>
    <xdr:to>
      <xdr:col>7</xdr:col>
      <xdr:colOff>203200</xdr:colOff>
      <xdr:row>80</xdr:row>
      <xdr:rowOff>134772</xdr:rowOff>
    </xdr:to>
    <xdr:sp macro="" textlink="">
      <xdr:nvSpPr>
        <xdr:cNvPr id="213" name="円/楕円 212"/>
        <xdr:cNvSpPr/>
      </xdr:nvSpPr>
      <xdr:spPr>
        <a:xfrm>
          <a:off x="4902200" y="1374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125899</xdr:rowOff>
    </xdr:from>
    <xdr:ext cx="762000" cy="259045"/>
    <xdr:sp macro="" textlink="">
      <xdr:nvSpPr>
        <xdr:cNvPr id="214" name="人件費・物件費等の状況該当値テキスト"/>
        <xdr:cNvSpPr txBox="1"/>
      </xdr:nvSpPr>
      <xdr:spPr>
        <a:xfrm>
          <a:off x="5041900" y="136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99,827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26245</xdr:rowOff>
    </xdr:from>
    <xdr:to>
      <xdr:col>6</xdr:col>
      <xdr:colOff>50800</xdr:colOff>
      <xdr:row>80</xdr:row>
      <xdr:rowOff>127845</xdr:rowOff>
    </xdr:to>
    <xdr:sp macro="" textlink="">
      <xdr:nvSpPr>
        <xdr:cNvPr id="215" name="円/楕円 214"/>
        <xdr:cNvSpPr/>
      </xdr:nvSpPr>
      <xdr:spPr>
        <a:xfrm>
          <a:off x="4064000" y="1374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138022</xdr:rowOff>
    </xdr:from>
    <xdr:ext cx="736600" cy="259045"/>
    <xdr:sp macro="" textlink="">
      <xdr:nvSpPr>
        <xdr:cNvPr id="216" name="テキスト ボックス 215"/>
        <xdr:cNvSpPr txBox="1"/>
      </xdr:nvSpPr>
      <xdr:spPr>
        <a:xfrm>
          <a:off x="3733800" y="13511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98,105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45160</xdr:rowOff>
    </xdr:from>
    <xdr:to>
      <xdr:col>4</xdr:col>
      <xdr:colOff>533400</xdr:colOff>
      <xdr:row>80</xdr:row>
      <xdr:rowOff>146760</xdr:rowOff>
    </xdr:to>
    <xdr:sp macro="" textlink="">
      <xdr:nvSpPr>
        <xdr:cNvPr id="217" name="円/楕円 216"/>
        <xdr:cNvSpPr/>
      </xdr:nvSpPr>
      <xdr:spPr>
        <a:xfrm>
          <a:off x="3175000" y="1376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156937</xdr:rowOff>
    </xdr:from>
    <xdr:ext cx="762000" cy="259045"/>
    <xdr:sp macro="" textlink="">
      <xdr:nvSpPr>
        <xdr:cNvPr id="218" name="テキスト ボックス 217"/>
        <xdr:cNvSpPr txBox="1"/>
      </xdr:nvSpPr>
      <xdr:spPr>
        <a:xfrm>
          <a:off x="2844800" y="1353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102,808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41109</xdr:rowOff>
    </xdr:from>
    <xdr:to>
      <xdr:col>3</xdr:col>
      <xdr:colOff>330200</xdr:colOff>
      <xdr:row>80</xdr:row>
      <xdr:rowOff>142709</xdr:rowOff>
    </xdr:to>
    <xdr:sp macro="" textlink="">
      <xdr:nvSpPr>
        <xdr:cNvPr id="219" name="円/楕円 218"/>
        <xdr:cNvSpPr/>
      </xdr:nvSpPr>
      <xdr:spPr>
        <a:xfrm>
          <a:off x="2286000" y="1375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152886</xdr:rowOff>
    </xdr:from>
    <xdr:ext cx="762000" cy="259045"/>
    <xdr:sp macro="" textlink="">
      <xdr:nvSpPr>
        <xdr:cNvPr id="220" name="テキスト ボックス 219"/>
        <xdr:cNvSpPr txBox="1"/>
      </xdr:nvSpPr>
      <xdr:spPr>
        <a:xfrm>
          <a:off x="1955800" y="1352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43889</xdr:rowOff>
    </xdr:from>
    <xdr:to>
      <xdr:col>2</xdr:col>
      <xdr:colOff>127000</xdr:colOff>
      <xdr:row>80</xdr:row>
      <xdr:rowOff>145489</xdr:rowOff>
    </xdr:to>
    <xdr:sp macro="" textlink="">
      <xdr:nvSpPr>
        <xdr:cNvPr id="221" name="円/楕円 220"/>
        <xdr:cNvSpPr/>
      </xdr:nvSpPr>
      <xdr:spPr>
        <a:xfrm>
          <a:off x="1397000" y="1375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155666</xdr:rowOff>
    </xdr:from>
    <xdr:ext cx="762000" cy="259045"/>
    <xdr:sp macro="" textlink="">
      <xdr:nvSpPr>
        <xdr:cNvPr id="222" name="テキスト ボックス 221"/>
        <xdr:cNvSpPr txBox="1"/>
      </xdr:nvSpPr>
      <xdr:spPr>
        <a:xfrm>
          <a:off x="1066800" y="13528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給与の一律カット等は行わず、少数精鋭による業務を遂行するとともに、時間外勤務をはじめとする職員手当の徹底管理により総人件費の抑制を最優先としてきたが、近年、指数が</a:t>
          </a:r>
          <a:r>
            <a:rPr kumimoji="1" lang="en-US" altLang="ja-JP" sz="1300">
              <a:latin typeface="ＭＳ Ｐゴシック"/>
            </a:rPr>
            <a:t>100</a:t>
          </a:r>
          <a:r>
            <a:rPr kumimoji="1" lang="ja-JP" altLang="en-US" sz="1300">
              <a:latin typeface="ＭＳ Ｐゴシック"/>
            </a:rPr>
            <a:t>を上回る状況が続いていることから、平成</a:t>
          </a:r>
          <a:r>
            <a:rPr kumimoji="1" lang="en-US" altLang="ja-JP" sz="1300">
              <a:latin typeface="ＭＳ Ｐゴシック"/>
            </a:rPr>
            <a:t>26</a:t>
          </a:r>
          <a:r>
            <a:rPr kumimoji="1" lang="ja-JP" altLang="en-US" sz="1300">
              <a:latin typeface="ＭＳ Ｐゴシック"/>
            </a:rPr>
            <a:t>年度に定期昇給月を国同様に改めるなど給与制度の適正化を行った。</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85</xdr:row>
      <xdr:rowOff>136313</xdr:rowOff>
    </xdr:to>
    <xdr:cxnSp macro="">
      <xdr:nvCxnSpPr>
        <xdr:cNvPr id="251" name="直線コネクタ 250"/>
        <xdr:cNvCxnSpPr/>
      </xdr:nvCxnSpPr>
      <xdr:spPr>
        <a:xfrm flipV="1">
          <a:off x="17018000" y="13921316"/>
          <a:ext cx="0" cy="7882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108390</xdr:rowOff>
    </xdr:from>
    <xdr:ext cx="762000" cy="259045"/>
    <xdr:sp macro="" textlink="">
      <xdr:nvSpPr>
        <xdr:cNvPr id="252" name="給与水準   （国との比較）最小値テキスト"/>
        <xdr:cNvSpPr txBox="1"/>
      </xdr:nvSpPr>
      <xdr:spPr>
        <a:xfrm>
          <a:off x="17106900" y="1468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85</xdr:row>
      <xdr:rowOff>136313</xdr:rowOff>
    </xdr:from>
    <xdr:to>
      <xdr:col>24</xdr:col>
      <xdr:colOff>647700</xdr:colOff>
      <xdr:row>85</xdr:row>
      <xdr:rowOff>136313</xdr:rowOff>
    </xdr:to>
    <xdr:cxnSp macro="">
      <xdr:nvCxnSpPr>
        <xdr:cNvPr id="253" name="直線コネクタ 252"/>
        <xdr:cNvCxnSpPr/>
      </xdr:nvCxnSpPr>
      <xdr:spPr>
        <a:xfrm>
          <a:off x="16929100" y="147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54"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5" name="直線コネクタ 254"/>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136313</xdr:rowOff>
    </xdr:from>
    <xdr:to>
      <xdr:col>24</xdr:col>
      <xdr:colOff>558800</xdr:colOff>
      <xdr:row>89</xdr:row>
      <xdr:rowOff>85937</xdr:rowOff>
    </xdr:to>
    <xdr:cxnSp macro="">
      <xdr:nvCxnSpPr>
        <xdr:cNvPr id="256" name="直線コネクタ 255"/>
        <xdr:cNvCxnSpPr/>
      </xdr:nvCxnSpPr>
      <xdr:spPr>
        <a:xfrm flipV="1">
          <a:off x="16179800" y="14709563"/>
          <a:ext cx="8382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7"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8" name="フローチャート : 判断 257"/>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69850</xdr:rowOff>
    </xdr:from>
    <xdr:to>
      <xdr:col>23</xdr:col>
      <xdr:colOff>406400</xdr:colOff>
      <xdr:row>89</xdr:row>
      <xdr:rowOff>85937</xdr:rowOff>
    </xdr:to>
    <xdr:cxnSp macro="">
      <xdr:nvCxnSpPr>
        <xdr:cNvPr id="259" name="直線コネクタ 258"/>
        <xdr:cNvCxnSpPr/>
      </xdr:nvCxnSpPr>
      <xdr:spPr>
        <a:xfrm>
          <a:off x="15290800" y="153289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24130</xdr:rowOff>
    </xdr:from>
    <xdr:to>
      <xdr:col>23</xdr:col>
      <xdr:colOff>457200</xdr:colOff>
      <xdr:row>87</xdr:row>
      <xdr:rowOff>125730</xdr:rowOff>
    </xdr:to>
    <xdr:sp macro="" textlink="">
      <xdr:nvSpPr>
        <xdr:cNvPr id="260" name="フローチャート : 判断 259"/>
        <xdr:cNvSpPr/>
      </xdr:nvSpPr>
      <xdr:spPr>
        <a:xfrm>
          <a:off x="16129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135907</xdr:rowOff>
    </xdr:from>
    <xdr:ext cx="736600" cy="259045"/>
    <xdr:sp macro="" textlink="">
      <xdr:nvSpPr>
        <xdr:cNvPr id="261" name="テキスト ボックス 260"/>
        <xdr:cNvSpPr txBox="1"/>
      </xdr:nvSpPr>
      <xdr:spPr>
        <a:xfrm>
          <a:off x="15798800" y="1470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89</xdr:row>
      <xdr:rowOff>69850</xdr:rowOff>
    </xdr:to>
    <xdr:cxnSp macro="">
      <xdr:nvCxnSpPr>
        <xdr:cNvPr id="262" name="直線コネクタ 261"/>
        <xdr:cNvCxnSpPr/>
      </xdr:nvCxnSpPr>
      <xdr:spPr>
        <a:xfrm>
          <a:off x="14401800" y="1464521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3" name="フローチャート : 判断 262"/>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4" name="テキスト ボックス 263"/>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85</xdr:row>
      <xdr:rowOff>71966</xdr:rowOff>
    </xdr:to>
    <xdr:cxnSp macro="">
      <xdr:nvCxnSpPr>
        <xdr:cNvPr id="265" name="直線コネクタ 264"/>
        <xdr:cNvCxnSpPr/>
      </xdr:nvCxnSpPr>
      <xdr:spPr>
        <a:xfrm>
          <a:off x="13512800" y="1459695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6" name="フローチャート : 判断 265"/>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7" name="テキスト ボックス 266"/>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2116</xdr:rowOff>
    </xdr:from>
    <xdr:to>
      <xdr:col>19</xdr:col>
      <xdr:colOff>533400</xdr:colOff>
      <xdr:row>83</xdr:row>
      <xdr:rowOff>103716</xdr:rowOff>
    </xdr:to>
    <xdr:sp macro="" textlink="">
      <xdr:nvSpPr>
        <xdr:cNvPr id="268" name="フローチャート : 判断 267"/>
        <xdr:cNvSpPr/>
      </xdr:nvSpPr>
      <xdr:spPr>
        <a:xfrm>
          <a:off x="134620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113893</xdr:rowOff>
    </xdr:from>
    <xdr:ext cx="762000" cy="259045"/>
    <xdr:sp macro="" textlink="">
      <xdr:nvSpPr>
        <xdr:cNvPr id="269" name="テキスト ボックス 268"/>
        <xdr:cNvSpPr txBox="1"/>
      </xdr:nvSpPr>
      <xdr:spPr>
        <a:xfrm>
          <a:off x="13131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5" name="円/楕円 274"/>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152840</xdr:rowOff>
    </xdr:from>
    <xdr:ext cx="762000" cy="259045"/>
    <xdr:sp macro="" textlink="">
      <xdr:nvSpPr>
        <xdr:cNvPr id="276" name="給与水準   （国との比較）該当値テキスト"/>
        <xdr:cNvSpPr txBox="1"/>
      </xdr:nvSpPr>
      <xdr:spPr>
        <a:xfrm>
          <a:off x="17106900" y="145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35137</xdr:rowOff>
    </xdr:from>
    <xdr:to>
      <xdr:col>23</xdr:col>
      <xdr:colOff>457200</xdr:colOff>
      <xdr:row>89</xdr:row>
      <xdr:rowOff>136737</xdr:rowOff>
    </xdr:to>
    <xdr:sp macro="" textlink="">
      <xdr:nvSpPr>
        <xdr:cNvPr id="277" name="円/楕円 276"/>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121514</xdr:rowOff>
    </xdr:from>
    <xdr:ext cx="736600" cy="259045"/>
    <xdr:sp macro="" textlink="">
      <xdr:nvSpPr>
        <xdr:cNvPr id="278" name="テキスト ボックス 277"/>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19050</xdr:rowOff>
    </xdr:from>
    <xdr:to>
      <xdr:col>22</xdr:col>
      <xdr:colOff>254000</xdr:colOff>
      <xdr:row>89</xdr:row>
      <xdr:rowOff>120650</xdr:rowOff>
    </xdr:to>
    <xdr:sp macro="" textlink="">
      <xdr:nvSpPr>
        <xdr:cNvPr id="279" name="円/楕円 278"/>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105427</xdr:rowOff>
    </xdr:from>
    <xdr:ext cx="762000" cy="259045"/>
    <xdr:sp macro="" textlink="">
      <xdr:nvSpPr>
        <xdr:cNvPr id="280" name="テキスト ボックス 279"/>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21166</xdr:rowOff>
    </xdr:from>
    <xdr:to>
      <xdr:col>21</xdr:col>
      <xdr:colOff>50800</xdr:colOff>
      <xdr:row>85</xdr:row>
      <xdr:rowOff>122766</xdr:rowOff>
    </xdr:to>
    <xdr:sp macro="" textlink="">
      <xdr:nvSpPr>
        <xdr:cNvPr id="281" name="円/楕円 280"/>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107543</xdr:rowOff>
    </xdr:from>
    <xdr:ext cx="762000" cy="259045"/>
    <xdr:sp macro="" textlink="">
      <xdr:nvSpPr>
        <xdr:cNvPr id="282" name="テキスト ボックス 281"/>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83" name="円/楕円 282"/>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84" name="テキスト ボックス 283"/>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新規採用を抑制するとともに、新たな行政需要には多種多様な人材を活用することにより定員管理の適正化を図っている。引き続き兵庫県内最小規模の職員数で業務を遂行し、全国平均</a:t>
          </a:r>
          <a:r>
            <a:rPr kumimoji="1" lang="en-US" altLang="ja-JP" sz="1300">
              <a:latin typeface="ＭＳ Ｐゴシック"/>
            </a:rPr>
            <a:t>6.96</a:t>
          </a:r>
          <a:r>
            <a:rPr kumimoji="1" lang="ja-JP" altLang="en-US" sz="1300">
              <a:latin typeface="ＭＳ Ｐゴシック"/>
            </a:rPr>
            <a:t>及び兵庫県平均</a:t>
          </a:r>
          <a:r>
            <a:rPr kumimoji="1" lang="en-US" altLang="ja-JP" sz="1300">
              <a:latin typeface="ＭＳ Ｐゴシック"/>
            </a:rPr>
            <a:t>6.68</a:t>
          </a:r>
          <a:r>
            <a:rPr kumimoji="1" lang="ja-JP" altLang="en-US" sz="1300">
              <a:latin typeface="ＭＳ Ｐゴシック"/>
            </a:rPr>
            <a:t>を下回る状況を堅持する。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1" name="直線コネクタ 300"/>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2" name="テキスト ボックス 301"/>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5" name="直線コネクタ 304"/>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6" name="テキスト ボックス 305"/>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9" name="直線コネクタ 308"/>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0" name="テキスト ボックス 309"/>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1" name="直線コネクタ 310"/>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2" name="テキスト ボックス 311"/>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3" name="直線コネクタ 312"/>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4" name="テキスト ボックス 313"/>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87788</xdr:rowOff>
    </xdr:from>
    <xdr:to>
      <xdr:col>24</xdr:col>
      <xdr:colOff>558800</xdr:colOff>
      <xdr:row>67</xdr:row>
      <xdr:rowOff>21193</xdr:rowOff>
    </xdr:to>
    <xdr:cxnSp macro="">
      <xdr:nvCxnSpPr>
        <xdr:cNvPr id="318" name="直線コネクタ 317"/>
        <xdr:cNvCxnSpPr/>
      </xdr:nvCxnSpPr>
      <xdr:spPr>
        <a:xfrm flipV="1">
          <a:off x="17018000" y="10031888"/>
          <a:ext cx="0" cy="1476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164720</xdr:rowOff>
    </xdr:from>
    <xdr:ext cx="762000" cy="259045"/>
    <xdr:sp macro="" textlink="">
      <xdr:nvSpPr>
        <xdr:cNvPr id="319" name="定員管理の状況最小値テキスト"/>
        <xdr:cNvSpPr txBox="1"/>
      </xdr:nvSpPr>
      <xdr:spPr>
        <a:xfrm>
          <a:off x="17106900" y="11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14.73</a:t>
          </a:r>
          <a:endParaRPr kumimoji="1" lang="ja-JP" altLang="en-US" sz="1000" b="1">
            <a:latin typeface="ＭＳ Ｐゴシック"/>
          </a:endParaRPr>
        </a:p>
      </xdr:txBody>
    </xdr:sp>
    <xdr:clientData/>
  </xdr:oneCellAnchor>
  <xdr:twoCellAnchor>
    <xdr:from>
      <xdr:col>24</xdr:col>
      <xdr:colOff>469900</xdr:colOff>
      <xdr:row>67</xdr:row>
      <xdr:rowOff>21193</xdr:rowOff>
    </xdr:from>
    <xdr:to>
      <xdr:col>24</xdr:col>
      <xdr:colOff>647700</xdr:colOff>
      <xdr:row>67</xdr:row>
      <xdr:rowOff>21193</xdr:rowOff>
    </xdr:to>
    <xdr:cxnSp macro="">
      <xdr:nvCxnSpPr>
        <xdr:cNvPr id="320" name="直線コネクタ 319"/>
        <xdr:cNvCxnSpPr/>
      </xdr:nvCxnSpPr>
      <xdr:spPr>
        <a:xfrm>
          <a:off x="16929100" y="1150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2715</xdr:rowOff>
    </xdr:from>
    <xdr:ext cx="762000" cy="259045"/>
    <xdr:sp macro="" textlink="">
      <xdr:nvSpPr>
        <xdr:cNvPr id="321" name="定員管理の状況最大値テキスト"/>
        <xdr:cNvSpPr txBox="1"/>
      </xdr:nvSpPr>
      <xdr:spPr>
        <a:xfrm>
          <a:off x="17106900" y="97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4.94</a:t>
          </a:r>
          <a:endParaRPr kumimoji="1" lang="ja-JP" altLang="en-US" sz="1000" b="1">
            <a:latin typeface="ＭＳ Ｐゴシック"/>
          </a:endParaRPr>
        </a:p>
      </xdr:txBody>
    </xdr:sp>
    <xdr:clientData/>
  </xdr:oneCellAnchor>
  <xdr:twoCellAnchor>
    <xdr:from>
      <xdr:col>24</xdr:col>
      <xdr:colOff>469900</xdr:colOff>
      <xdr:row>58</xdr:row>
      <xdr:rowOff>87788</xdr:rowOff>
    </xdr:from>
    <xdr:to>
      <xdr:col>24</xdr:col>
      <xdr:colOff>647700</xdr:colOff>
      <xdr:row>58</xdr:row>
      <xdr:rowOff>87788</xdr:rowOff>
    </xdr:to>
    <xdr:cxnSp macro="">
      <xdr:nvCxnSpPr>
        <xdr:cNvPr id="322" name="直線コネクタ 321"/>
        <xdr:cNvCxnSpPr/>
      </xdr:nvCxnSpPr>
      <xdr:spPr>
        <a:xfrm>
          <a:off x="16929100" y="1003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47546</xdr:rowOff>
    </xdr:from>
    <xdr:to>
      <xdr:col>24</xdr:col>
      <xdr:colOff>558800</xdr:colOff>
      <xdr:row>59</xdr:row>
      <xdr:rowOff>53578</xdr:rowOff>
    </xdr:to>
    <xdr:cxnSp macro="">
      <xdr:nvCxnSpPr>
        <xdr:cNvPr id="323" name="直線コネクタ 322"/>
        <xdr:cNvCxnSpPr/>
      </xdr:nvCxnSpPr>
      <xdr:spPr>
        <a:xfrm>
          <a:off x="16179800" y="1016309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116064</xdr:rowOff>
    </xdr:from>
    <xdr:ext cx="762000" cy="259045"/>
    <xdr:sp macro="" textlink="">
      <xdr:nvSpPr>
        <xdr:cNvPr id="324" name="定員管理の状況平均値テキスト"/>
        <xdr:cNvSpPr txBox="1"/>
      </xdr:nvSpPr>
      <xdr:spPr>
        <a:xfrm>
          <a:off x="17106900" y="10574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143987</xdr:rowOff>
    </xdr:from>
    <xdr:to>
      <xdr:col>24</xdr:col>
      <xdr:colOff>609600</xdr:colOff>
      <xdr:row>62</xdr:row>
      <xdr:rowOff>74137</xdr:rowOff>
    </xdr:to>
    <xdr:sp macro="" textlink="">
      <xdr:nvSpPr>
        <xdr:cNvPr id="325" name="フローチャート : 判断 324"/>
        <xdr:cNvSpPr/>
      </xdr:nvSpPr>
      <xdr:spPr>
        <a:xfrm>
          <a:off x="169672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47546</xdr:rowOff>
    </xdr:from>
    <xdr:to>
      <xdr:col>23</xdr:col>
      <xdr:colOff>406400</xdr:colOff>
      <xdr:row>59</xdr:row>
      <xdr:rowOff>70168</xdr:rowOff>
    </xdr:to>
    <xdr:cxnSp macro="">
      <xdr:nvCxnSpPr>
        <xdr:cNvPr id="326" name="直線コネクタ 325"/>
        <xdr:cNvCxnSpPr/>
      </xdr:nvCxnSpPr>
      <xdr:spPr>
        <a:xfrm flipV="1">
          <a:off x="15290800" y="10163096"/>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154543</xdr:rowOff>
    </xdr:from>
    <xdr:to>
      <xdr:col>23</xdr:col>
      <xdr:colOff>457200</xdr:colOff>
      <xdr:row>62</xdr:row>
      <xdr:rowOff>84693</xdr:rowOff>
    </xdr:to>
    <xdr:sp macro="" textlink="">
      <xdr:nvSpPr>
        <xdr:cNvPr id="327" name="フローチャート : 判断 326"/>
        <xdr:cNvSpPr/>
      </xdr:nvSpPr>
      <xdr:spPr>
        <a:xfrm>
          <a:off x="16129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69470</xdr:rowOff>
    </xdr:from>
    <xdr:ext cx="736600" cy="259045"/>
    <xdr:sp macro="" textlink="">
      <xdr:nvSpPr>
        <xdr:cNvPr id="328" name="テキスト ボックス 327"/>
        <xdr:cNvSpPr txBox="1"/>
      </xdr:nvSpPr>
      <xdr:spPr>
        <a:xfrm>
          <a:off x="15798800" y="1069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70168</xdr:rowOff>
    </xdr:from>
    <xdr:to>
      <xdr:col>22</xdr:col>
      <xdr:colOff>203200</xdr:colOff>
      <xdr:row>59</xdr:row>
      <xdr:rowOff>92790</xdr:rowOff>
    </xdr:to>
    <xdr:cxnSp macro="">
      <xdr:nvCxnSpPr>
        <xdr:cNvPr id="329" name="直線コネクタ 328"/>
        <xdr:cNvCxnSpPr/>
      </xdr:nvCxnSpPr>
      <xdr:spPr>
        <a:xfrm flipV="1">
          <a:off x="14401800" y="10185718"/>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4207</xdr:rowOff>
    </xdr:from>
    <xdr:to>
      <xdr:col>22</xdr:col>
      <xdr:colOff>254000</xdr:colOff>
      <xdr:row>62</xdr:row>
      <xdr:rowOff>105807</xdr:rowOff>
    </xdr:to>
    <xdr:sp macro="" textlink="">
      <xdr:nvSpPr>
        <xdr:cNvPr id="330" name="フローチャート : 判断 329"/>
        <xdr:cNvSpPr/>
      </xdr:nvSpPr>
      <xdr:spPr>
        <a:xfrm>
          <a:off x="15240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90584</xdr:rowOff>
    </xdr:from>
    <xdr:ext cx="762000" cy="259045"/>
    <xdr:sp macro="" textlink="">
      <xdr:nvSpPr>
        <xdr:cNvPr id="331" name="テキスト ボックス 330"/>
        <xdr:cNvSpPr txBox="1"/>
      </xdr:nvSpPr>
      <xdr:spPr>
        <a:xfrm>
          <a:off x="14909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92790</xdr:rowOff>
    </xdr:from>
    <xdr:to>
      <xdr:col>21</xdr:col>
      <xdr:colOff>0</xdr:colOff>
      <xdr:row>59</xdr:row>
      <xdr:rowOff>104854</xdr:rowOff>
    </xdr:to>
    <xdr:cxnSp macro="">
      <xdr:nvCxnSpPr>
        <xdr:cNvPr id="332" name="直線コネクタ 331"/>
        <xdr:cNvCxnSpPr/>
      </xdr:nvCxnSpPr>
      <xdr:spPr>
        <a:xfrm flipV="1">
          <a:off x="13512800" y="10208340"/>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142002</xdr:rowOff>
    </xdr:from>
    <xdr:to>
      <xdr:col>21</xdr:col>
      <xdr:colOff>50800</xdr:colOff>
      <xdr:row>61</xdr:row>
      <xdr:rowOff>72152</xdr:rowOff>
    </xdr:to>
    <xdr:sp macro="" textlink="">
      <xdr:nvSpPr>
        <xdr:cNvPr id="333" name="フローチャート : 判断 332"/>
        <xdr:cNvSpPr/>
      </xdr:nvSpPr>
      <xdr:spPr>
        <a:xfrm>
          <a:off x="14351000" y="1042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56929</xdr:rowOff>
    </xdr:from>
    <xdr:ext cx="762000" cy="259045"/>
    <xdr:sp macro="" textlink="">
      <xdr:nvSpPr>
        <xdr:cNvPr id="334" name="テキスト ボックス 333"/>
        <xdr:cNvSpPr txBox="1"/>
      </xdr:nvSpPr>
      <xdr:spPr>
        <a:xfrm>
          <a:off x="14020800" y="10515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166132</xdr:rowOff>
    </xdr:from>
    <xdr:to>
      <xdr:col>19</xdr:col>
      <xdr:colOff>533400</xdr:colOff>
      <xdr:row>61</xdr:row>
      <xdr:rowOff>96282</xdr:rowOff>
    </xdr:to>
    <xdr:sp macro="" textlink="">
      <xdr:nvSpPr>
        <xdr:cNvPr id="335" name="フローチャート : 判断 334"/>
        <xdr:cNvSpPr/>
      </xdr:nvSpPr>
      <xdr:spPr>
        <a:xfrm>
          <a:off x="13462000" y="104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81059</xdr:rowOff>
    </xdr:from>
    <xdr:ext cx="762000" cy="259045"/>
    <xdr:sp macro="" textlink="">
      <xdr:nvSpPr>
        <xdr:cNvPr id="336" name="テキスト ボックス 335"/>
        <xdr:cNvSpPr txBox="1"/>
      </xdr:nvSpPr>
      <xdr:spPr>
        <a:xfrm>
          <a:off x="13131800" y="1053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2778</xdr:rowOff>
    </xdr:from>
    <xdr:to>
      <xdr:col>24</xdr:col>
      <xdr:colOff>609600</xdr:colOff>
      <xdr:row>59</xdr:row>
      <xdr:rowOff>104378</xdr:rowOff>
    </xdr:to>
    <xdr:sp macro="" textlink="">
      <xdr:nvSpPr>
        <xdr:cNvPr id="342" name="円/楕円 341"/>
        <xdr:cNvSpPr/>
      </xdr:nvSpPr>
      <xdr:spPr>
        <a:xfrm>
          <a:off x="16967200" y="1011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19305</xdr:rowOff>
    </xdr:from>
    <xdr:ext cx="762000" cy="259045"/>
    <xdr:sp macro="" textlink="">
      <xdr:nvSpPr>
        <xdr:cNvPr id="343" name="定員管理の状況該当値テキスト"/>
        <xdr:cNvSpPr txBox="1"/>
      </xdr:nvSpPr>
      <xdr:spPr>
        <a:xfrm>
          <a:off x="17106900" y="996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168196</xdr:rowOff>
    </xdr:from>
    <xdr:to>
      <xdr:col>23</xdr:col>
      <xdr:colOff>457200</xdr:colOff>
      <xdr:row>59</xdr:row>
      <xdr:rowOff>98346</xdr:rowOff>
    </xdr:to>
    <xdr:sp macro="" textlink="">
      <xdr:nvSpPr>
        <xdr:cNvPr id="344" name="円/楕円 343"/>
        <xdr:cNvSpPr/>
      </xdr:nvSpPr>
      <xdr:spPr>
        <a:xfrm>
          <a:off x="16129000" y="101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108523</xdr:rowOff>
    </xdr:from>
    <xdr:ext cx="736600" cy="259045"/>
    <xdr:sp macro="" textlink="">
      <xdr:nvSpPr>
        <xdr:cNvPr id="345" name="テキスト ボックス 344"/>
        <xdr:cNvSpPr txBox="1"/>
      </xdr:nvSpPr>
      <xdr:spPr>
        <a:xfrm>
          <a:off x="15798800" y="988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19368</xdr:rowOff>
    </xdr:from>
    <xdr:to>
      <xdr:col>22</xdr:col>
      <xdr:colOff>254000</xdr:colOff>
      <xdr:row>59</xdr:row>
      <xdr:rowOff>120968</xdr:rowOff>
    </xdr:to>
    <xdr:sp macro="" textlink="">
      <xdr:nvSpPr>
        <xdr:cNvPr id="346" name="円/楕円 345"/>
        <xdr:cNvSpPr/>
      </xdr:nvSpPr>
      <xdr:spPr>
        <a:xfrm>
          <a:off x="15240000" y="1013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131145</xdr:rowOff>
    </xdr:from>
    <xdr:ext cx="762000" cy="259045"/>
    <xdr:sp macro="" textlink="">
      <xdr:nvSpPr>
        <xdr:cNvPr id="347" name="テキスト ボックス 346"/>
        <xdr:cNvSpPr txBox="1"/>
      </xdr:nvSpPr>
      <xdr:spPr>
        <a:xfrm>
          <a:off x="14909800" y="990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41990</xdr:rowOff>
    </xdr:from>
    <xdr:to>
      <xdr:col>21</xdr:col>
      <xdr:colOff>50800</xdr:colOff>
      <xdr:row>59</xdr:row>
      <xdr:rowOff>143590</xdr:rowOff>
    </xdr:to>
    <xdr:sp macro="" textlink="">
      <xdr:nvSpPr>
        <xdr:cNvPr id="348" name="円/楕円 347"/>
        <xdr:cNvSpPr/>
      </xdr:nvSpPr>
      <xdr:spPr>
        <a:xfrm>
          <a:off x="14351000" y="1015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153767</xdr:rowOff>
    </xdr:from>
    <xdr:ext cx="762000" cy="259045"/>
    <xdr:sp macro="" textlink="">
      <xdr:nvSpPr>
        <xdr:cNvPr id="349" name="テキスト ボックス 348"/>
        <xdr:cNvSpPr txBox="1"/>
      </xdr:nvSpPr>
      <xdr:spPr>
        <a:xfrm>
          <a:off x="14020800" y="992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54054</xdr:rowOff>
    </xdr:from>
    <xdr:to>
      <xdr:col>19</xdr:col>
      <xdr:colOff>533400</xdr:colOff>
      <xdr:row>59</xdr:row>
      <xdr:rowOff>155654</xdr:rowOff>
    </xdr:to>
    <xdr:sp macro="" textlink="">
      <xdr:nvSpPr>
        <xdr:cNvPr id="350" name="円/楕円 349"/>
        <xdr:cNvSpPr/>
      </xdr:nvSpPr>
      <xdr:spPr>
        <a:xfrm>
          <a:off x="13462000" y="1016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165831</xdr:rowOff>
    </xdr:from>
    <xdr:ext cx="762000" cy="259045"/>
    <xdr:sp macro="" textlink="">
      <xdr:nvSpPr>
        <xdr:cNvPr id="351" name="テキスト ボックス 350"/>
        <xdr:cNvSpPr txBox="1"/>
      </xdr:nvSpPr>
      <xdr:spPr>
        <a:xfrm>
          <a:off x="13131800" y="993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公営企業会計や一部事務組合に係る準元利償還金の減少に</a:t>
          </a:r>
          <a:r>
            <a:rPr kumimoji="1" lang="ja-JP" altLang="en-US" sz="1300">
              <a:solidFill>
                <a:schemeClr val="dk1"/>
              </a:solidFill>
              <a:effectLst/>
              <a:latin typeface="+mn-lt"/>
              <a:ea typeface="+mn-ea"/>
              <a:cs typeface="+mn-cs"/>
            </a:rPr>
            <a:t>加えて</a:t>
          </a:r>
          <a:r>
            <a:rPr kumimoji="1" lang="ja-JP" altLang="en-US" sz="1300">
              <a:latin typeface="ＭＳ Ｐゴシック"/>
            </a:rPr>
            <a:t>臨時財政対策債の発行増等もあり、前年度より</a:t>
          </a:r>
          <a:r>
            <a:rPr kumimoji="1" lang="en-US" altLang="ja-JP" sz="1300">
              <a:latin typeface="ＭＳ Ｐゴシック"/>
            </a:rPr>
            <a:t>2</a:t>
          </a:r>
          <a:r>
            <a:rPr kumimoji="1" lang="ja-JP" altLang="en-US" sz="1300">
              <a:latin typeface="ＭＳ Ｐゴシック"/>
            </a:rPr>
            <a:t>％改善した。兵庫県平均</a:t>
          </a:r>
          <a:r>
            <a:rPr kumimoji="1" lang="en-US" altLang="ja-JP" sz="1300">
              <a:latin typeface="ＭＳ Ｐゴシック"/>
            </a:rPr>
            <a:t>10.3</a:t>
          </a:r>
          <a:r>
            <a:rPr kumimoji="1" lang="ja-JP" altLang="en-US" sz="1300">
              <a:latin typeface="ＭＳ Ｐゴシック"/>
            </a:rPr>
            <a:t>％を下回るものの全国平均</a:t>
          </a:r>
          <a:r>
            <a:rPr kumimoji="1" lang="en-US" altLang="ja-JP" sz="1300">
              <a:latin typeface="ＭＳ Ｐゴシック"/>
            </a:rPr>
            <a:t>8.6</a:t>
          </a:r>
          <a:r>
            <a:rPr kumimoji="1" lang="ja-JP" altLang="en-US" sz="1300">
              <a:latin typeface="ＭＳ Ｐゴシック"/>
            </a:rPr>
            <a:t>％を上回っていることから、引き続き公債費の抑制と充当可能基金の確保に努める。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46143</xdr:rowOff>
    </xdr:from>
    <xdr:to>
      <xdr:col>24</xdr:col>
      <xdr:colOff>558800</xdr:colOff>
      <xdr:row>44</xdr:row>
      <xdr:rowOff>116840</xdr:rowOff>
    </xdr:to>
    <xdr:cxnSp macro="">
      <xdr:nvCxnSpPr>
        <xdr:cNvPr id="380" name="直線コネクタ 379"/>
        <xdr:cNvCxnSpPr/>
      </xdr:nvCxnSpPr>
      <xdr:spPr>
        <a:xfrm flipV="1">
          <a:off x="17018000" y="6389793"/>
          <a:ext cx="0" cy="1270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81"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82" name="直線コネクタ 381"/>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132520</xdr:rowOff>
    </xdr:from>
    <xdr:ext cx="762000" cy="259045"/>
    <xdr:sp macro="" textlink="">
      <xdr:nvSpPr>
        <xdr:cNvPr id="383"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24</xdr:col>
      <xdr:colOff>469900</xdr:colOff>
      <xdr:row>37</xdr:row>
      <xdr:rowOff>46143</xdr:rowOff>
    </xdr:from>
    <xdr:to>
      <xdr:col>24</xdr:col>
      <xdr:colOff>647700</xdr:colOff>
      <xdr:row>37</xdr:row>
      <xdr:rowOff>46143</xdr:rowOff>
    </xdr:to>
    <xdr:cxnSp macro="">
      <xdr:nvCxnSpPr>
        <xdr:cNvPr id="384" name="直線コネクタ 383"/>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54610</xdr:rowOff>
    </xdr:from>
    <xdr:to>
      <xdr:col>24</xdr:col>
      <xdr:colOff>558800</xdr:colOff>
      <xdr:row>41</xdr:row>
      <xdr:rowOff>44027</xdr:rowOff>
    </xdr:to>
    <xdr:cxnSp macro="">
      <xdr:nvCxnSpPr>
        <xdr:cNvPr id="385" name="直線コネクタ 384"/>
        <xdr:cNvCxnSpPr/>
      </xdr:nvCxnSpPr>
      <xdr:spPr>
        <a:xfrm flipV="1">
          <a:off x="16179800" y="6912610"/>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168927</xdr:rowOff>
    </xdr:from>
    <xdr:ext cx="762000" cy="259045"/>
    <xdr:sp macro="" textlink="">
      <xdr:nvSpPr>
        <xdr:cNvPr id="386"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387" name="フローチャート : 判断 386"/>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44027</xdr:rowOff>
    </xdr:from>
    <xdr:to>
      <xdr:col>23</xdr:col>
      <xdr:colOff>406400</xdr:colOff>
      <xdr:row>41</xdr:row>
      <xdr:rowOff>132504</xdr:rowOff>
    </xdr:to>
    <xdr:cxnSp macro="">
      <xdr:nvCxnSpPr>
        <xdr:cNvPr id="388" name="直線コネクタ 387"/>
        <xdr:cNvCxnSpPr/>
      </xdr:nvCxnSpPr>
      <xdr:spPr>
        <a:xfrm flipV="1">
          <a:off x="15290800" y="70734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9" name="フローチャート : 判断 388"/>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90" name="テキスト ボックス 389"/>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132504</xdr:rowOff>
    </xdr:from>
    <xdr:to>
      <xdr:col>22</xdr:col>
      <xdr:colOff>203200</xdr:colOff>
      <xdr:row>42</xdr:row>
      <xdr:rowOff>33444</xdr:rowOff>
    </xdr:to>
    <xdr:cxnSp macro="">
      <xdr:nvCxnSpPr>
        <xdr:cNvPr id="391" name="直線コネクタ 390"/>
        <xdr:cNvCxnSpPr/>
      </xdr:nvCxnSpPr>
      <xdr:spPr>
        <a:xfrm flipV="1">
          <a:off x="14401800" y="71619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2" name="フローチャート : 判断 391"/>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93" name="テキスト ボックス 392"/>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33444</xdr:rowOff>
    </xdr:from>
    <xdr:to>
      <xdr:col>21</xdr:col>
      <xdr:colOff>0</xdr:colOff>
      <xdr:row>42</xdr:row>
      <xdr:rowOff>81704</xdr:rowOff>
    </xdr:to>
    <xdr:cxnSp macro="">
      <xdr:nvCxnSpPr>
        <xdr:cNvPr id="394" name="直線コネクタ 393"/>
        <xdr:cNvCxnSpPr/>
      </xdr:nvCxnSpPr>
      <xdr:spPr>
        <a:xfrm flipV="1">
          <a:off x="13512800" y="7234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138006</xdr:rowOff>
    </xdr:from>
    <xdr:to>
      <xdr:col>21</xdr:col>
      <xdr:colOff>50800</xdr:colOff>
      <xdr:row>42</xdr:row>
      <xdr:rowOff>68156</xdr:rowOff>
    </xdr:to>
    <xdr:sp macro="" textlink="">
      <xdr:nvSpPr>
        <xdr:cNvPr id="395" name="フローチャート : 判断 394"/>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78333</xdr:rowOff>
    </xdr:from>
    <xdr:ext cx="762000" cy="259045"/>
    <xdr:sp macro="" textlink="">
      <xdr:nvSpPr>
        <xdr:cNvPr id="396" name="テキスト ボックス 395"/>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6773</xdr:rowOff>
    </xdr:from>
    <xdr:to>
      <xdr:col>19</xdr:col>
      <xdr:colOff>533400</xdr:colOff>
      <xdr:row>42</xdr:row>
      <xdr:rowOff>108373</xdr:rowOff>
    </xdr:to>
    <xdr:sp macro="" textlink="">
      <xdr:nvSpPr>
        <xdr:cNvPr id="397" name="フローチャート : 判断 396"/>
        <xdr:cNvSpPr/>
      </xdr:nvSpPr>
      <xdr:spPr>
        <a:xfrm>
          <a:off x="134620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118550</xdr:rowOff>
    </xdr:from>
    <xdr:ext cx="762000" cy="259045"/>
    <xdr:sp macro="" textlink="">
      <xdr:nvSpPr>
        <xdr:cNvPr id="398" name="テキスト ボックス 397"/>
        <xdr:cNvSpPr txBox="1"/>
      </xdr:nvSpPr>
      <xdr:spPr>
        <a:xfrm>
          <a:off x="13131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404" name="円/楕円 403"/>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20337</xdr:rowOff>
    </xdr:from>
    <xdr:ext cx="762000" cy="259045"/>
    <xdr:sp macro="" textlink="">
      <xdr:nvSpPr>
        <xdr:cNvPr id="405"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164677</xdr:rowOff>
    </xdr:from>
    <xdr:to>
      <xdr:col>23</xdr:col>
      <xdr:colOff>457200</xdr:colOff>
      <xdr:row>41</xdr:row>
      <xdr:rowOff>94827</xdr:rowOff>
    </xdr:to>
    <xdr:sp macro="" textlink="">
      <xdr:nvSpPr>
        <xdr:cNvPr id="406" name="円/楕円 405"/>
        <xdr:cNvSpPr/>
      </xdr:nvSpPr>
      <xdr:spPr>
        <a:xfrm>
          <a:off x="16129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105004</xdr:rowOff>
    </xdr:from>
    <xdr:ext cx="736600" cy="259045"/>
    <xdr:sp macro="" textlink="">
      <xdr:nvSpPr>
        <xdr:cNvPr id="407" name="テキスト ボックス 406"/>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81704</xdr:rowOff>
    </xdr:from>
    <xdr:to>
      <xdr:col>22</xdr:col>
      <xdr:colOff>254000</xdr:colOff>
      <xdr:row>42</xdr:row>
      <xdr:rowOff>11854</xdr:rowOff>
    </xdr:to>
    <xdr:sp macro="" textlink="">
      <xdr:nvSpPr>
        <xdr:cNvPr id="408" name="円/楕円 407"/>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409" name="テキスト ボックス 408"/>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154094</xdr:rowOff>
    </xdr:from>
    <xdr:to>
      <xdr:col>21</xdr:col>
      <xdr:colOff>50800</xdr:colOff>
      <xdr:row>42</xdr:row>
      <xdr:rowOff>84244</xdr:rowOff>
    </xdr:to>
    <xdr:sp macro="" textlink="">
      <xdr:nvSpPr>
        <xdr:cNvPr id="410" name="円/楕円 409"/>
        <xdr:cNvSpPr/>
      </xdr:nvSpPr>
      <xdr:spPr>
        <a:xfrm>
          <a:off x="14351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69021</xdr:rowOff>
    </xdr:from>
    <xdr:ext cx="762000" cy="259045"/>
    <xdr:sp macro="" textlink="">
      <xdr:nvSpPr>
        <xdr:cNvPr id="411" name="テキスト ボックス 410"/>
        <xdr:cNvSpPr txBox="1"/>
      </xdr:nvSpPr>
      <xdr:spPr>
        <a:xfrm>
          <a:off x="14020800" y="726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30904</xdr:rowOff>
    </xdr:from>
    <xdr:to>
      <xdr:col>19</xdr:col>
      <xdr:colOff>533400</xdr:colOff>
      <xdr:row>42</xdr:row>
      <xdr:rowOff>132504</xdr:rowOff>
    </xdr:to>
    <xdr:sp macro="" textlink="">
      <xdr:nvSpPr>
        <xdr:cNvPr id="412" name="円/楕円 411"/>
        <xdr:cNvSpPr/>
      </xdr:nvSpPr>
      <xdr:spPr>
        <a:xfrm>
          <a:off x="13462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117281</xdr:rowOff>
    </xdr:from>
    <xdr:ext cx="762000" cy="259045"/>
    <xdr:sp macro="" textlink="">
      <xdr:nvSpPr>
        <xdr:cNvPr id="413" name="テキスト ボックス 412"/>
        <xdr:cNvSpPr txBox="1"/>
      </xdr:nvSpPr>
      <xdr:spPr>
        <a:xfrm>
          <a:off x="13131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たな地方債の発行により地方債残高は増加したものの、その大部分が臨時財政対策債をはじめとした後年度に交付税により措置されるものであり、将来世代への負担を抑制している。また病院事業の再編に当たっての将来負担額の最適化や、充当可能基金の増加により、将来負担比率はマイナス値を維持した。</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155490</xdr:rowOff>
    </xdr:from>
    <xdr:to>
      <xdr:col>24</xdr:col>
      <xdr:colOff>558800</xdr:colOff>
      <xdr:row>22</xdr:row>
      <xdr:rowOff>98044</xdr:rowOff>
    </xdr:to>
    <xdr:cxnSp macro="">
      <xdr:nvCxnSpPr>
        <xdr:cNvPr id="442" name="直線コネクタ 441"/>
        <xdr:cNvCxnSpPr/>
      </xdr:nvCxnSpPr>
      <xdr:spPr>
        <a:xfrm flipV="1">
          <a:off x="17018000" y="2384340"/>
          <a:ext cx="0" cy="1485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70121</xdr:rowOff>
    </xdr:from>
    <xdr:ext cx="762000" cy="259045"/>
    <xdr:sp macro="" textlink="">
      <xdr:nvSpPr>
        <xdr:cNvPr id="443" name="将来負担の状況最小値テキスト"/>
        <xdr:cNvSpPr txBox="1"/>
      </xdr:nvSpPr>
      <xdr:spPr>
        <a:xfrm>
          <a:off x="17106900" y="384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186.4</a:t>
          </a:r>
          <a:endParaRPr kumimoji="1" lang="ja-JP" altLang="en-US" sz="1000" b="1">
            <a:latin typeface="ＭＳ Ｐゴシック"/>
          </a:endParaRPr>
        </a:p>
      </xdr:txBody>
    </xdr:sp>
    <xdr:clientData/>
  </xdr:oneCellAnchor>
  <xdr:twoCellAnchor>
    <xdr:from>
      <xdr:col>24</xdr:col>
      <xdr:colOff>469900</xdr:colOff>
      <xdr:row>22</xdr:row>
      <xdr:rowOff>98044</xdr:rowOff>
    </xdr:from>
    <xdr:to>
      <xdr:col>24</xdr:col>
      <xdr:colOff>647700</xdr:colOff>
      <xdr:row>22</xdr:row>
      <xdr:rowOff>98044</xdr:rowOff>
    </xdr:to>
    <xdr:cxnSp macro="">
      <xdr:nvCxnSpPr>
        <xdr:cNvPr id="444" name="直線コネクタ 443"/>
        <xdr:cNvCxnSpPr/>
      </xdr:nvCxnSpPr>
      <xdr:spPr>
        <a:xfrm>
          <a:off x="16929100" y="386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70417</xdr:rowOff>
    </xdr:from>
    <xdr:ext cx="762000" cy="259045"/>
    <xdr:sp macro="" textlink="">
      <xdr:nvSpPr>
        <xdr:cNvPr id="445" name="将来負担の状況最大値テキスト"/>
        <xdr:cNvSpPr txBox="1"/>
      </xdr:nvSpPr>
      <xdr:spPr>
        <a:xfrm>
          <a:off x="17106900" y="212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13</xdr:row>
      <xdr:rowOff>155490</xdr:rowOff>
    </xdr:from>
    <xdr:to>
      <xdr:col>24</xdr:col>
      <xdr:colOff>647700</xdr:colOff>
      <xdr:row>13</xdr:row>
      <xdr:rowOff>155490</xdr:rowOff>
    </xdr:to>
    <xdr:cxnSp macro="">
      <xdr:nvCxnSpPr>
        <xdr:cNvPr id="446" name="直線コネクタ 445"/>
        <xdr:cNvCxnSpPr/>
      </xdr:nvCxnSpPr>
      <xdr:spPr>
        <a:xfrm>
          <a:off x="16929100" y="238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144882</xdr:rowOff>
    </xdr:from>
    <xdr:ext cx="762000" cy="259045"/>
    <xdr:sp macro="" textlink="">
      <xdr:nvSpPr>
        <xdr:cNvPr id="447" name="将来負担の状況平均値テキスト"/>
        <xdr:cNvSpPr txBox="1"/>
      </xdr:nvSpPr>
      <xdr:spPr>
        <a:xfrm>
          <a:off x="17106900" y="2716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1355</xdr:rowOff>
    </xdr:from>
    <xdr:to>
      <xdr:col>24</xdr:col>
      <xdr:colOff>609600</xdr:colOff>
      <xdr:row>16</xdr:row>
      <xdr:rowOff>102955</xdr:rowOff>
    </xdr:to>
    <xdr:sp macro="" textlink="">
      <xdr:nvSpPr>
        <xdr:cNvPr id="448" name="フローチャート : 判断 447"/>
        <xdr:cNvSpPr/>
      </xdr:nvSpPr>
      <xdr:spPr>
        <a:xfrm>
          <a:off x="169672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96266</xdr:rowOff>
    </xdr:from>
    <xdr:to>
      <xdr:col>23</xdr:col>
      <xdr:colOff>457200</xdr:colOff>
      <xdr:row>17</xdr:row>
      <xdr:rowOff>26416</xdr:rowOff>
    </xdr:to>
    <xdr:sp macro="" textlink="">
      <xdr:nvSpPr>
        <xdr:cNvPr id="449" name="フローチャート : 判断 448"/>
        <xdr:cNvSpPr/>
      </xdr:nvSpPr>
      <xdr:spPr>
        <a:xfrm>
          <a:off x="16129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36593</xdr:rowOff>
    </xdr:from>
    <xdr:ext cx="736600" cy="259045"/>
    <xdr:sp macro="" textlink="">
      <xdr:nvSpPr>
        <xdr:cNvPr id="450" name="テキスト ボックス 449"/>
        <xdr:cNvSpPr txBox="1"/>
      </xdr:nvSpPr>
      <xdr:spPr>
        <a:xfrm>
          <a:off x="15798800" y="260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15706</xdr:rowOff>
    </xdr:from>
    <xdr:to>
      <xdr:col>22</xdr:col>
      <xdr:colOff>254000</xdr:colOff>
      <xdr:row>17</xdr:row>
      <xdr:rowOff>117306</xdr:rowOff>
    </xdr:to>
    <xdr:sp macro="" textlink="">
      <xdr:nvSpPr>
        <xdr:cNvPr id="451" name="フローチャート : 判断 450"/>
        <xdr:cNvSpPr/>
      </xdr:nvSpPr>
      <xdr:spPr>
        <a:xfrm>
          <a:off x="15240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127483</xdr:rowOff>
    </xdr:from>
    <xdr:ext cx="762000" cy="259045"/>
    <xdr:sp macro="" textlink="">
      <xdr:nvSpPr>
        <xdr:cNvPr id="452" name="テキスト ボックス 451"/>
        <xdr:cNvSpPr txBox="1"/>
      </xdr:nvSpPr>
      <xdr:spPr>
        <a:xfrm>
          <a:off x="14909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166116</xdr:rowOff>
    </xdr:from>
    <xdr:to>
      <xdr:col>21</xdr:col>
      <xdr:colOff>50800</xdr:colOff>
      <xdr:row>18</xdr:row>
      <xdr:rowOff>96266</xdr:rowOff>
    </xdr:to>
    <xdr:sp macro="" textlink="">
      <xdr:nvSpPr>
        <xdr:cNvPr id="453" name="フローチャート : 判断 452"/>
        <xdr:cNvSpPr/>
      </xdr:nvSpPr>
      <xdr:spPr>
        <a:xfrm>
          <a:off x="14351000" y="308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106443</xdr:rowOff>
    </xdr:from>
    <xdr:ext cx="762000" cy="259045"/>
    <xdr:sp macro="" textlink="">
      <xdr:nvSpPr>
        <xdr:cNvPr id="454" name="テキスト ボックス 453"/>
        <xdr:cNvSpPr txBox="1"/>
      </xdr:nvSpPr>
      <xdr:spPr>
        <a:xfrm>
          <a:off x="140208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120946</xdr:rowOff>
    </xdr:from>
    <xdr:to>
      <xdr:col>19</xdr:col>
      <xdr:colOff>533400</xdr:colOff>
      <xdr:row>19</xdr:row>
      <xdr:rowOff>51096</xdr:rowOff>
    </xdr:to>
    <xdr:sp macro="" textlink="">
      <xdr:nvSpPr>
        <xdr:cNvPr id="455" name="フローチャート : 判断 454"/>
        <xdr:cNvSpPr/>
      </xdr:nvSpPr>
      <xdr:spPr>
        <a:xfrm>
          <a:off x="13462000" y="320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35873</xdr:rowOff>
    </xdr:from>
    <xdr:ext cx="762000" cy="259045"/>
    <xdr:sp macro="" textlink="">
      <xdr:nvSpPr>
        <xdr:cNvPr id="456" name="テキスト ボックス 455"/>
        <xdr:cNvSpPr txBox="1"/>
      </xdr:nvSpPr>
      <xdr:spPr>
        <a:xfrm>
          <a:off x="13131800" y="32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13</xdr:row>
      <xdr:rowOff>102277</xdr:rowOff>
    </xdr:from>
    <xdr:to>
      <xdr:col>19</xdr:col>
      <xdr:colOff>533400</xdr:colOff>
      <xdr:row>14</xdr:row>
      <xdr:rowOff>32427</xdr:rowOff>
    </xdr:to>
    <xdr:sp macro="" textlink="">
      <xdr:nvSpPr>
        <xdr:cNvPr id="462" name="円/楕円 461"/>
        <xdr:cNvSpPr/>
      </xdr:nvSpPr>
      <xdr:spPr>
        <a:xfrm>
          <a:off x="13462000" y="23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42604</xdr:rowOff>
    </xdr:from>
    <xdr:ext cx="762000" cy="259045"/>
    <xdr:sp macro="" textlink="">
      <xdr:nvSpPr>
        <xdr:cNvPr id="463" name="テキスト ボックス 462"/>
        <xdr:cNvSpPr txBox="1"/>
      </xdr:nvSpPr>
      <xdr:spPr>
        <a:xfrm>
          <a:off x="13131800" y="210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兵庫県小野市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50,052
49,434
92.92
24,981,766
24,410,025
200,071
10,985,290
18,804,796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４年度から２年間の退職者不補充や民間委託の推進等により他団体に先駆けて職員数の削減を図り、さらに平成１８年度から地域手当（５％）を全廃するなど徹底した人件費の抑制に取り組んできた。県内人口１０万人未満の市では市民１００人当たりの職員数が最少を維持している。経常一般財源に占める人件費の割合は１．２％低下し、全国平均２３．７％及び兵庫県平均２５．０％をいずれも下回ってい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2" name="直線コネクタ 61"/>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3"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4" name="直線コネクタ 63"/>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5"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6" name="直線コネクタ 65"/>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9978</xdr:rowOff>
    </xdr:from>
    <xdr:to>
      <xdr:col>7</xdr:col>
      <xdr:colOff>15875</xdr:colOff>
      <xdr:row>35</xdr:row>
      <xdr:rowOff>140607</xdr:rowOff>
    </xdr:to>
    <xdr:cxnSp macro="">
      <xdr:nvCxnSpPr>
        <xdr:cNvPr id="67" name="直線コネクタ 66"/>
        <xdr:cNvCxnSpPr/>
      </xdr:nvCxnSpPr>
      <xdr:spPr>
        <a:xfrm flipV="1">
          <a:off x="3987800" y="60107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94541</xdr:rowOff>
    </xdr:from>
    <xdr:ext cx="762000" cy="259045"/>
    <xdr:sp macro="" textlink="">
      <xdr:nvSpPr>
        <xdr:cNvPr id="68"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122464</xdr:rowOff>
    </xdr:from>
    <xdr:to>
      <xdr:col>7</xdr:col>
      <xdr:colOff>66675</xdr:colOff>
      <xdr:row>36</xdr:row>
      <xdr:rowOff>52614</xdr:rowOff>
    </xdr:to>
    <xdr:sp macro="" textlink="">
      <xdr:nvSpPr>
        <xdr:cNvPr id="69" name="フローチャート : 判断 68"/>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64407</xdr:rowOff>
    </xdr:from>
    <xdr:to>
      <xdr:col>5</xdr:col>
      <xdr:colOff>549275</xdr:colOff>
      <xdr:row>35</xdr:row>
      <xdr:rowOff>140607</xdr:rowOff>
    </xdr:to>
    <xdr:cxnSp macro="">
      <xdr:nvCxnSpPr>
        <xdr:cNvPr id="70" name="直線コネクタ 69"/>
        <xdr:cNvCxnSpPr/>
      </xdr:nvCxnSpPr>
      <xdr:spPr>
        <a:xfrm>
          <a:off x="3098800" y="606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38100</xdr:rowOff>
    </xdr:from>
    <xdr:to>
      <xdr:col>5</xdr:col>
      <xdr:colOff>600075</xdr:colOff>
      <xdr:row>36</xdr:row>
      <xdr:rowOff>139700</xdr:rowOff>
    </xdr:to>
    <xdr:sp macro="" textlink="">
      <xdr:nvSpPr>
        <xdr:cNvPr id="71" name="フローチャート : 判断 70"/>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72" name="テキスト ボックス 71"/>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148772</xdr:rowOff>
    </xdr:from>
    <xdr:to>
      <xdr:col>4</xdr:col>
      <xdr:colOff>346075</xdr:colOff>
      <xdr:row>35</xdr:row>
      <xdr:rowOff>64407</xdr:rowOff>
    </xdr:to>
    <xdr:cxnSp macro="">
      <xdr:nvCxnSpPr>
        <xdr:cNvPr id="73" name="直線コネクタ 72"/>
        <xdr:cNvCxnSpPr/>
      </xdr:nvCxnSpPr>
      <xdr:spPr>
        <a:xfrm>
          <a:off x="2209800" y="5978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81643</xdr:rowOff>
    </xdr:from>
    <xdr:to>
      <xdr:col>4</xdr:col>
      <xdr:colOff>396875</xdr:colOff>
      <xdr:row>37</xdr:row>
      <xdr:rowOff>11793</xdr:rowOff>
    </xdr:to>
    <xdr:sp macro="" textlink="">
      <xdr:nvSpPr>
        <xdr:cNvPr id="74" name="フローチャート : 判断 73"/>
        <xdr:cNvSpPr/>
      </xdr:nvSpPr>
      <xdr:spPr>
        <a:xfrm>
          <a:off x="3048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168020</xdr:rowOff>
    </xdr:from>
    <xdr:ext cx="762000" cy="259045"/>
    <xdr:sp macro="" textlink="">
      <xdr:nvSpPr>
        <xdr:cNvPr id="75" name="テキスト ボックス 74"/>
        <xdr:cNvSpPr txBox="1"/>
      </xdr:nvSpPr>
      <xdr:spPr>
        <a:xfrm>
          <a:off x="2717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148772</xdr:rowOff>
    </xdr:from>
    <xdr:to>
      <xdr:col>3</xdr:col>
      <xdr:colOff>142875</xdr:colOff>
      <xdr:row>36</xdr:row>
      <xdr:rowOff>67128</xdr:rowOff>
    </xdr:to>
    <xdr:cxnSp macro="">
      <xdr:nvCxnSpPr>
        <xdr:cNvPr id="76" name="直線コネクタ 75"/>
        <xdr:cNvCxnSpPr/>
      </xdr:nvCxnSpPr>
      <xdr:spPr>
        <a:xfrm flipV="1">
          <a:off x="1320800" y="5978072"/>
          <a:ext cx="889000" cy="26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5443</xdr:rowOff>
    </xdr:from>
    <xdr:to>
      <xdr:col>3</xdr:col>
      <xdr:colOff>193675</xdr:colOff>
      <xdr:row>36</xdr:row>
      <xdr:rowOff>107043</xdr:rowOff>
    </xdr:to>
    <xdr:sp macro="" textlink="">
      <xdr:nvSpPr>
        <xdr:cNvPr id="77" name="フローチャート : 判断 76"/>
        <xdr:cNvSpPr/>
      </xdr:nvSpPr>
      <xdr:spPr>
        <a:xfrm>
          <a:off x="2159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91820</xdr:rowOff>
    </xdr:from>
    <xdr:ext cx="762000" cy="259045"/>
    <xdr:sp macro="" textlink="">
      <xdr:nvSpPr>
        <xdr:cNvPr id="78" name="テキスト ボックス 77"/>
        <xdr:cNvSpPr txBox="1"/>
      </xdr:nvSpPr>
      <xdr:spPr>
        <a:xfrm>
          <a:off x="1828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29936</xdr:rowOff>
    </xdr:from>
    <xdr:to>
      <xdr:col>1</xdr:col>
      <xdr:colOff>676275</xdr:colOff>
      <xdr:row>37</xdr:row>
      <xdr:rowOff>131536</xdr:rowOff>
    </xdr:to>
    <xdr:sp macro="" textlink="">
      <xdr:nvSpPr>
        <xdr:cNvPr id="79" name="フローチャート : 判断 78"/>
        <xdr:cNvSpPr/>
      </xdr:nvSpPr>
      <xdr:spPr>
        <a:xfrm>
          <a:off x="1270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116312</xdr:rowOff>
    </xdr:from>
    <xdr:ext cx="762000" cy="259045"/>
    <xdr:sp macro="" textlink="">
      <xdr:nvSpPr>
        <xdr:cNvPr id="80" name="テキスト ボックス 79"/>
        <xdr:cNvSpPr txBox="1"/>
      </xdr:nvSpPr>
      <xdr:spPr>
        <a:xfrm>
          <a:off x="939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130628</xdr:rowOff>
    </xdr:from>
    <xdr:to>
      <xdr:col>7</xdr:col>
      <xdr:colOff>66675</xdr:colOff>
      <xdr:row>35</xdr:row>
      <xdr:rowOff>60778</xdr:rowOff>
    </xdr:to>
    <xdr:sp macro="" textlink="">
      <xdr:nvSpPr>
        <xdr:cNvPr id="86" name="円/楕円 85"/>
        <xdr:cNvSpPr/>
      </xdr:nvSpPr>
      <xdr:spPr>
        <a:xfrm>
          <a:off x="47752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147155</xdr:rowOff>
    </xdr:from>
    <xdr:ext cx="762000" cy="259045"/>
    <xdr:sp macro="" textlink="">
      <xdr:nvSpPr>
        <xdr:cNvPr id="87" name="人件費該当値テキスト"/>
        <xdr:cNvSpPr txBox="1"/>
      </xdr:nvSpPr>
      <xdr:spPr>
        <a:xfrm>
          <a:off x="4914900" y="580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89807</xdr:rowOff>
    </xdr:from>
    <xdr:to>
      <xdr:col>5</xdr:col>
      <xdr:colOff>600075</xdr:colOff>
      <xdr:row>36</xdr:row>
      <xdr:rowOff>19957</xdr:rowOff>
    </xdr:to>
    <xdr:sp macro="" textlink="">
      <xdr:nvSpPr>
        <xdr:cNvPr id="88" name="円/楕円 87"/>
        <xdr:cNvSpPr/>
      </xdr:nvSpPr>
      <xdr:spPr>
        <a:xfrm>
          <a:off x="3937000" y="60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30134</xdr:rowOff>
    </xdr:from>
    <xdr:ext cx="736600" cy="259045"/>
    <xdr:sp macro="" textlink="">
      <xdr:nvSpPr>
        <xdr:cNvPr id="89" name="テキスト ボックス 88"/>
        <xdr:cNvSpPr txBox="1"/>
      </xdr:nvSpPr>
      <xdr:spPr>
        <a:xfrm>
          <a:off x="3606800" y="585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13607</xdr:rowOff>
    </xdr:from>
    <xdr:to>
      <xdr:col>4</xdr:col>
      <xdr:colOff>396875</xdr:colOff>
      <xdr:row>35</xdr:row>
      <xdr:rowOff>115207</xdr:rowOff>
    </xdr:to>
    <xdr:sp macro="" textlink="">
      <xdr:nvSpPr>
        <xdr:cNvPr id="90" name="円/楕円 89"/>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125384</xdr:rowOff>
    </xdr:from>
    <xdr:ext cx="762000" cy="259045"/>
    <xdr:sp macro="" textlink="">
      <xdr:nvSpPr>
        <xdr:cNvPr id="91" name="テキスト ボックス 90"/>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97972</xdr:rowOff>
    </xdr:from>
    <xdr:to>
      <xdr:col>3</xdr:col>
      <xdr:colOff>193675</xdr:colOff>
      <xdr:row>35</xdr:row>
      <xdr:rowOff>28122</xdr:rowOff>
    </xdr:to>
    <xdr:sp macro="" textlink="">
      <xdr:nvSpPr>
        <xdr:cNvPr id="92" name="円/楕円 91"/>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38299</xdr:rowOff>
    </xdr:from>
    <xdr:ext cx="762000" cy="259045"/>
    <xdr:sp macro="" textlink="">
      <xdr:nvSpPr>
        <xdr:cNvPr id="93" name="テキスト ボックス 92"/>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16328</xdr:rowOff>
    </xdr:from>
    <xdr:to>
      <xdr:col>1</xdr:col>
      <xdr:colOff>676275</xdr:colOff>
      <xdr:row>36</xdr:row>
      <xdr:rowOff>117928</xdr:rowOff>
    </xdr:to>
    <xdr:sp macro="" textlink="">
      <xdr:nvSpPr>
        <xdr:cNvPr id="94" name="円/楕円 93"/>
        <xdr:cNvSpPr/>
      </xdr:nvSpPr>
      <xdr:spPr>
        <a:xfrm>
          <a:off x="1270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128105</xdr:rowOff>
    </xdr:from>
    <xdr:ext cx="762000" cy="259045"/>
    <xdr:sp macro="" textlink="">
      <xdr:nvSpPr>
        <xdr:cNvPr id="95" name="テキスト ボックス 94"/>
        <xdr:cNvSpPr txBox="1"/>
      </xdr:nvSpPr>
      <xdr:spPr>
        <a:xfrm>
          <a:off x="939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たに塵芥埋立処分場の管理運営を外部委託したことに加えて、光熱費の上昇に伴う各施設の管理運営経費の上昇により、前年度から０．１％増の１３．２％となった。全国市町村平均１３．７％は下回っているものの、兵庫県平均１１．４％を上回っており、引き続きコスト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167822</xdr:rowOff>
    </xdr:to>
    <xdr:cxnSp macro="">
      <xdr:nvCxnSpPr>
        <xdr:cNvPr id="125" name="直線コネクタ 124"/>
        <xdr:cNvCxnSpPr/>
      </xdr:nvCxnSpPr>
      <xdr:spPr>
        <a:xfrm flipV="1">
          <a:off x="16510000" y="22551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28"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29" name="直線コネクタ 128"/>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26307</xdr:rowOff>
    </xdr:from>
    <xdr:to>
      <xdr:col>24</xdr:col>
      <xdr:colOff>31750</xdr:colOff>
      <xdr:row>17</xdr:row>
      <xdr:rowOff>37193</xdr:rowOff>
    </xdr:to>
    <xdr:cxnSp macro="">
      <xdr:nvCxnSpPr>
        <xdr:cNvPr id="130" name="直線コネクタ 129"/>
        <xdr:cNvCxnSpPr/>
      </xdr:nvCxnSpPr>
      <xdr:spPr>
        <a:xfrm>
          <a:off x="15671800" y="29409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76398</xdr:rowOff>
    </xdr:from>
    <xdr:ext cx="762000" cy="259045"/>
    <xdr:sp macro="" textlink="">
      <xdr:nvSpPr>
        <xdr:cNvPr id="131"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32" name="フローチャート : 判断 131"/>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17</xdr:row>
      <xdr:rowOff>26307</xdr:rowOff>
    </xdr:to>
    <xdr:cxnSp macro="">
      <xdr:nvCxnSpPr>
        <xdr:cNvPr id="133" name="直線コネクタ 132"/>
        <xdr:cNvCxnSpPr/>
      </xdr:nvCxnSpPr>
      <xdr:spPr>
        <a:xfrm>
          <a:off x="14782800" y="2875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4" name="フローチャート : 判断 133"/>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5" name="テキスト ボックス 134"/>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132443</xdr:rowOff>
    </xdr:to>
    <xdr:cxnSp macro="">
      <xdr:nvCxnSpPr>
        <xdr:cNvPr id="136" name="直線コネクタ 135"/>
        <xdr:cNvCxnSpPr/>
      </xdr:nvCxnSpPr>
      <xdr:spPr>
        <a:xfrm>
          <a:off x="13893800" y="2832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7" name="フローチャート : 判断 136"/>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8" name="テキスト ボックス 137"/>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16</xdr:row>
      <xdr:rowOff>121557</xdr:rowOff>
    </xdr:to>
    <xdr:cxnSp macro="">
      <xdr:nvCxnSpPr>
        <xdr:cNvPr id="139" name="直線コネクタ 138"/>
        <xdr:cNvCxnSpPr/>
      </xdr:nvCxnSpPr>
      <xdr:spPr>
        <a:xfrm flipV="1">
          <a:off x="13004800" y="2832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103414</xdr:rowOff>
    </xdr:from>
    <xdr:to>
      <xdr:col>20</xdr:col>
      <xdr:colOff>209550</xdr:colOff>
      <xdr:row>17</xdr:row>
      <xdr:rowOff>33564</xdr:rowOff>
    </xdr:to>
    <xdr:sp macro="" textlink="">
      <xdr:nvSpPr>
        <xdr:cNvPr id="140" name="フローチャート : 判断 139"/>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41" name="テキスト ボックス 140"/>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42" name="フローチャート : 判断 141"/>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43" name="テキスト ボックス 142"/>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49" name="円/楕円 148"/>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129920</xdr:rowOff>
    </xdr:from>
    <xdr:ext cx="762000" cy="259045"/>
    <xdr:sp macro="" textlink="">
      <xdr:nvSpPr>
        <xdr:cNvPr id="150"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51" name="円/楕円 150"/>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52" name="テキスト ボックス 151"/>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53" name="円/楕円 152"/>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4" name="テキスト ボックス 153"/>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5" name="円/楕円 154"/>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6" name="テキスト ボックス 15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7" name="円/楕円 156"/>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11084</xdr:rowOff>
    </xdr:from>
    <xdr:ext cx="762000" cy="259045"/>
    <xdr:sp macro="" textlink="">
      <xdr:nvSpPr>
        <xdr:cNvPr id="158" name="テキスト ボックス 157"/>
        <xdr:cNvSpPr txBox="1"/>
      </xdr:nvSpPr>
      <xdr:spPr>
        <a:xfrm>
          <a:off x="12623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自立支援給付費や</a:t>
          </a:r>
          <a:r>
            <a:rPr lang="ja-JP" altLang="en-US" sz="1300" b="0" i="0" baseline="0">
              <a:solidFill>
                <a:schemeClr val="dk1"/>
              </a:solidFill>
              <a:effectLst/>
              <a:latin typeface="+mn-lt"/>
              <a:ea typeface="+mn-ea"/>
              <a:cs typeface="+mn-cs"/>
            </a:rPr>
            <a:t>生活保護扶助費</a:t>
          </a:r>
          <a:r>
            <a:rPr lang="ja-JP" altLang="ja-JP" sz="1300" b="0" i="0" baseline="0">
              <a:solidFill>
                <a:schemeClr val="dk1"/>
              </a:solidFill>
              <a:effectLst/>
              <a:latin typeface="+mn-lt"/>
              <a:ea typeface="+mn-ea"/>
              <a:cs typeface="+mn-cs"/>
            </a:rPr>
            <a:t>などの福祉・医療関係経費の膨らみによ</a:t>
          </a:r>
          <a:r>
            <a:rPr lang="ja-JP" altLang="en-US" sz="1300" b="0" i="0" baseline="0">
              <a:solidFill>
                <a:schemeClr val="dk1"/>
              </a:solidFill>
              <a:effectLst/>
              <a:latin typeface="+mn-lt"/>
              <a:ea typeface="+mn-ea"/>
              <a:cs typeface="+mn-cs"/>
            </a:rPr>
            <a:t>る増加要因はあるものの、</a:t>
          </a:r>
          <a:r>
            <a:rPr lang="ja-JP" altLang="ja-JP" sz="1300" b="0" i="0" baseline="0">
              <a:solidFill>
                <a:schemeClr val="dk1"/>
              </a:solidFill>
              <a:effectLst/>
              <a:latin typeface="+mn-lt"/>
              <a:ea typeface="+mn-ea"/>
              <a:cs typeface="+mn-cs"/>
            </a:rPr>
            <a:t>前年度</a:t>
          </a:r>
          <a:r>
            <a:rPr lang="ja-JP" altLang="en-US" sz="1300" b="0" i="0" baseline="0">
              <a:solidFill>
                <a:schemeClr val="dk1"/>
              </a:solidFill>
              <a:effectLst/>
              <a:latin typeface="+mn-lt"/>
              <a:ea typeface="+mn-ea"/>
              <a:cs typeface="+mn-cs"/>
            </a:rPr>
            <a:t>と同水準で推移している。</a:t>
          </a:r>
          <a:r>
            <a:rPr lang="ja-JP" altLang="ja-JP" sz="1300" b="0" i="0" baseline="0">
              <a:solidFill>
                <a:schemeClr val="dk1"/>
              </a:solidFill>
              <a:effectLst/>
              <a:latin typeface="+mn-lt"/>
              <a:ea typeface="+mn-ea"/>
              <a:cs typeface="+mn-cs"/>
            </a:rPr>
            <a:t>全国平均１１．</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％及び兵庫県平均１１．</a:t>
          </a:r>
          <a:r>
            <a:rPr lang="ja-JP" altLang="en-US" sz="1300" b="0" i="0" baseline="0">
              <a:solidFill>
                <a:schemeClr val="dk1"/>
              </a:solidFill>
              <a:effectLst/>
              <a:latin typeface="+mn-lt"/>
              <a:ea typeface="+mn-ea"/>
              <a:cs typeface="+mn-cs"/>
            </a:rPr>
            <a:t>９</a:t>
          </a:r>
          <a:r>
            <a:rPr lang="ja-JP" altLang="ja-JP" sz="1300" b="0" i="0" baseline="0">
              <a:solidFill>
                <a:schemeClr val="dk1"/>
              </a:solidFill>
              <a:effectLst/>
              <a:latin typeface="+mn-lt"/>
              <a:ea typeface="+mn-ea"/>
              <a:cs typeface="+mn-cs"/>
            </a:rPr>
            <a:t>％をいずれも下回</a:t>
          </a:r>
          <a:r>
            <a:rPr lang="ja-JP" altLang="en-US" sz="1300" b="0" i="0" baseline="0">
              <a:solidFill>
                <a:schemeClr val="dk1"/>
              </a:solidFill>
              <a:effectLst/>
              <a:latin typeface="+mn-lt"/>
              <a:ea typeface="+mn-ea"/>
              <a:cs typeface="+mn-cs"/>
            </a:rPr>
            <a:t>っているものの、今後の財政圧迫の要因とならないよう資格審査等の適正化に努める。</a:t>
          </a:r>
          <a:endParaRPr lang="en-US" altLang="ja-JP" sz="1300" b="0" i="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151493</xdr:rowOff>
    </xdr:to>
    <xdr:cxnSp macro="">
      <xdr:nvCxnSpPr>
        <xdr:cNvPr id="188" name="直線コネクタ 187"/>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123570</xdr:rowOff>
    </xdr:from>
    <xdr:ext cx="762000" cy="259045"/>
    <xdr:sp macro="" textlink="">
      <xdr:nvSpPr>
        <xdr:cNvPr id="189"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61</xdr:row>
      <xdr:rowOff>151493</xdr:rowOff>
    </xdr:from>
    <xdr:to>
      <xdr:col>7</xdr:col>
      <xdr:colOff>104775</xdr:colOff>
      <xdr:row>61</xdr:row>
      <xdr:rowOff>151493</xdr:rowOff>
    </xdr:to>
    <xdr:cxnSp macro="">
      <xdr:nvCxnSpPr>
        <xdr:cNvPr id="190" name="直線コネクタ 189"/>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2" name="直線コネクタ 19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4535</xdr:rowOff>
    </xdr:from>
    <xdr:to>
      <xdr:col>7</xdr:col>
      <xdr:colOff>15875</xdr:colOff>
      <xdr:row>57</xdr:row>
      <xdr:rowOff>4535</xdr:rowOff>
    </xdr:to>
    <xdr:cxnSp macro="">
      <xdr:nvCxnSpPr>
        <xdr:cNvPr id="193" name="直線コネクタ 192"/>
        <xdr:cNvCxnSpPr/>
      </xdr:nvCxnSpPr>
      <xdr:spPr>
        <a:xfrm>
          <a:off x="3987800" y="9777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68234</xdr:rowOff>
    </xdr:from>
    <xdr:ext cx="762000" cy="259045"/>
    <xdr:sp macro="" textlink="">
      <xdr:nvSpPr>
        <xdr:cNvPr id="194"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51707</xdr:rowOff>
    </xdr:from>
    <xdr:to>
      <xdr:col>7</xdr:col>
      <xdr:colOff>66675</xdr:colOff>
      <xdr:row>55</xdr:row>
      <xdr:rowOff>153307</xdr:rowOff>
    </xdr:to>
    <xdr:sp macro="" textlink="">
      <xdr:nvSpPr>
        <xdr:cNvPr id="195" name="フローチャート : 判断 194"/>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57</xdr:row>
      <xdr:rowOff>4535</xdr:rowOff>
    </xdr:to>
    <xdr:cxnSp macro="">
      <xdr:nvCxnSpPr>
        <xdr:cNvPr id="196" name="直線コネクタ 195"/>
        <xdr:cNvCxnSpPr/>
      </xdr:nvCxnSpPr>
      <xdr:spPr>
        <a:xfrm>
          <a:off x="3098800" y="961390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7" name="フローチャート : 判断 196"/>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198" name="テキスト ボックス 197"/>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94343</xdr:rowOff>
    </xdr:to>
    <xdr:cxnSp macro="">
      <xdr:nvCxnSpPr>
        <xdr:cNvPr id="199" name="直線コネクタ 198"/>
        <xdr:cNvCxnSpPr/>
      </xdr:nvCxnSpPr>
      <xdr:spPr>
        <a:xfrm flipV="1">
          <a:off x="2209800" y="96139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200" name="フローチャート : 判断 199"/>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01" name="テキスト ボックス 200"/>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45357</xdr:rowOff>
    </xdr:from>
    <xdr:to>
      <xdr:col>3</xdr:col>
      <xdr:colOff>142875</xdr:colOff>
      <xdr:row>56</xdr:row>
      <xdr:rowOff>94343</xdr:rowOff>
    </xdr:to>
    <xdr:cxnSp macro="">
      <xdr:nvCxnSpPr>
        <xdr:cNvPr id="202" name="直線コネクタ 201"/>
        <xdr:cNvCxnSpPr/>
      </xdr:nvCxnSpPr>
      <xdr:spPr>
        <a:xfrm>
          <a:off x="1320800" y="96465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3" name="フローチャート : 判断 202"/>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4" name="テキスト ボックス 203"/>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5" name="フローチャート : 判断 204"/>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6" name="テキスト ボックス 205"/>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212" name="円/楕円 211"/>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97262</xdr:rowOff>
    </xdr:from>
    <xdr:ext cx="762000" cy="259045"/>
    <xdr:sp macro="" textlink="">
      <xdr:nvSpPr>
        <xdr:cNvPr id="213"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4" name="円/楕円 213"/>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5" name="テキスト ボックス 214"/>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6" name="円/楕円 215"/>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7" name="テキスト ボックス 216"/>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8" name="円/楕円 217"/>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9" name="テキスト ボックス 218"/>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20" name="円/楕円 219"/>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21" name="テキスト ボックス 220"/>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に公営業法を適用しており、同事業への負担金が補助費となっていることから、全国市町村平均１２．９％、兵庫県平均１２．２％を下回っているものの、介護保険や後期高齢者医療の被保険者の増に伴う特別会計への繰出金が増加傾向にある。今後も介護保険料等の適正化を図ることにより普通会計の負担軽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96520</xdr:rowOff>
    </xdr:from>
    <xdr:to>
      <xdr:col>24</xdr:col>
      <xdr:colOff>31750</xdr:colOff>
      <xdr:row>61</xdr:row>
      <xdr:rowOff>39370</xdr:rowOff>
    </xdr:to>
    <xdr:cxnSp macro="">
      <xdr:nvCxnSpPr>
        <xdr:cNvPr id="249" name="直線コネクタ 248"/>
        <xdr:cNvCxnSpPr/>
      </xdr:nvCxnSpPr>
      <xdr:spPr>
        <a:xfrm flipV="1">
          <a:off x="16510000" y="901192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50"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51" name="直線コネクタ 250"/>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11447</xdr:rowOff>
    </xdr:from>
    <xdr:ext cx="762000" cy="259045"/>
    <xdr:sp macro="" textlink="">
      <xdr:nvSpPr>
        <xdr:cNvPr id="252"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628650</xdr:colOff>
      <xdr:row>52</xdr:row>
      <xdr:rowOff>96520</xdr:rowOff>
    </xdr:from>
    <xdr:to>
      <xdr:col>24</xdr:col>
      <xdr:colOff>120650</xdr:colOff>
      <xdr:row>52</xdr:row>
      <xdr:rowOff>96520</xdr:rowOff>
    </xdr:to>
    <xdr:cxnSp macro="">
      <xdr:nvCxnSpPr>
        <xdr:cNvPr id="253" name="直線コネクタ 252"/>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31750</xdr:rowOff>
    </xdr:from>
    <xdr:to>
      <xdr:col>24</xdr:col>
      <xdr:colOff>31750</xdr:colOff>
      <xdr:row>55</xdr:row>
      <xdr:rowOff>46990</xdr:rowOff>
    </xdr:to>
    <xdr:cxnSp macro="">
      <xdr:nvCxnSpPr>
        <xdr:cNvPr id="254" name="直線コネクタ 253"/>
        <xdr:cNvCxnSpPr/>
      </xdr:nvCxnSpPr>
      <xdr:spPr>
        <a:xfrm>
          <a:off x="15671800" y="9461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55"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56" name="フローチャート : 判断 255"/>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149860</xdr:rowOff>
    </xdr:from>
    <xdr:to>
      <xdr:col>22</xdr:col>
      <xdr:colOff>565150</xdr:colOff>
      <xdr:row>55</xdr:row>
      <xdr:rowOff>31750</xdr:rowOff>
    </xdr:to>
    <xdr:cxnSp macro="">
      <xdr:nvCxnSpPr>
        <xdr:cNvPr id="257" name="直線コネクタ 256"/>
        <xdr:cNvCxnSpPr/>
      </xdr:nvCxnSpPr>
      <xdr:spPr>
        <a:xfrm>
          <a:off x="14782800" y="9408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8" name="フローチャート : 判断 257"/>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9" name="テキスト ボックス 258"/>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149860</xdr:rowOff>
    </xdr:to>
    <xdr:cxnSp macro="">
      <xdr:nvCxnSpPr>
        <xdr:cNvPr id="260" name="直線コネクタ 259"/>
        <xdr:cNvCxnSpPr/>
      </xdr:nvCxnSpPr>
      <xdr:spPr>
        <a:xfrm>
          <a:off x="13893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99060</xdr:rowOff>
    </xdr:from>
    <xdr:to>
      <xdr:col>21</xdr:col>
      <xdr:colOff>412750</xdr:colOff>
      <xdr:row>57</xdr:row>
      <xdr:rowOff>29210</xdr:rowOff>
    </xdr:to>
    <xdr:sp macro="" textlink="">
      <xdr:nvSpPr>
        <xdr:cNvPr id="261" name="フローチャート : 判断 260"/>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13987</xdr:rowOff>
    </xdr:from>
    <xdr:ext cx="762000" cy="259045"/>
    <xdr:sp macro="" textlink="">
      <xdr:nvSpPr>
        <xdr:cNvPr id="262" name="テキスト ボックス 261"/>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88900</xdr:rowOff>
    </xdr:from>
    <xdr:to>
      <xdr:col>20</xdr:col>
      <xdr:colOff>158750</xdr:colOff>
      <xdr:row>54</xdr:row>
      <xdr:rowOff>127000</xdr:rowOff>
    </xdr:to>
    <xdr:cxnSp macro="">
      <xdr:nvCxnSpPr>
        <xdr:cNvPr id="263" name="直線コネクタ 262"/>
        <xdr:cNvCxnSpPr/>
      </xdr:nvCxnSpPr>
      <xdr:spPr>
        <a:xfrm flipV="1">
          <a:off x="13004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4" name="フローチャート : 判断 263"/>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5" name="テキスト ボックス 264"/>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6" name="フローチャート : 判断 265"/>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7" name="テキスト ボックス 266"/>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167640</xdr:rowOff>
    </xdr:from>
    <xdr:to>
      <xdr:col>24</xdr:col>
      <xdr:colOff>82550</xdr:colOff>
      <xdr:row>55</xdr:row>
      <xdr:rowOff>97790</xdr:rowOff>
    </xdr:to>
    <xdr:sp macro="" textlink="">
      <xdr:nvSpPr>
        <xdr:cNvPr id="273" name="円/楕円 272"/>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12717</xdr:rowOff>
    </xdr:from>
    <xdr:ext cx="762000" cy="259045"/>
    <xdr:sp macro="" textlink="">
      <xdr:nvSpPr>
        <xdr:cNvPr id="274"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152400</xdr:rowOff>
    </xdr:from>
    <xdr:to>
      <xdr:col>22</xdr:col>
      <xdr:colOff>615950</xdr:colOff>
      <xdr:row>55</xdr:row>
      <xdr:rowOff>82550</xdr:rowOff>
    </xdr:to>
    <xdr:sp macro="" textlink="">
      <xdr:nvSpPr>
        <xdr:cNvPr id="275" name="円/楕円 274"/>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92727</xdr:rowOff>
    </xdr:from>
    <xdr:ext cx="736600" cy="259045"/>
    <xdr:sp macro="" textlink="">
      <xdr:nvSpPr>
        <xdr:cNvPr id="276" name="テキスト ボックス 275"/>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99060</xdr:rowOff>
    </xdr:from>
    <xdr:to>
      <xdr:col>21</xdr:col>
      <xdr:colOff>412750</xdr:colOff>
      <xdr:row>55</xdr:row>
      <xdr:rowOff>29210</xdr:rowOff>
    </xdr:to>
    <xdr:sp macro="" textlink="">
      <xdr:nvSpPr>
        <xdr:cNvPr id="277" name="円/楕円 276"/>
        <xdr:cNvSpPr/>
      </xdr:nvSpPr>
      <xdr:spPr>
        <a:xfrm>
          <a:off x="14732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39387</xdr:rowOff>
    </xdr:from>
    <xdr:ext cx="762000" cy="259045"/>
    <xdr:sp macro="" textlink="">
      <xdr:nvSpPr>
        <xdr:cNvPr id="278" name="テキスト ボックス 277"/>
        <xdr:cNvSpPr txBox="1"/>
      </xdr:nvSpPr>
      <xdr:spPr>
        <a:xfrm>
          <a:off x="14401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9" name="円/楕円 278"/>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80" name="テキスト ボックス 279"/>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81" name="円/楕円 280"/>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82" name="テキスト ボックス 281"/>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県内市町の平均及び類似団体の平均を大きく上回っているのは、平成１６年度より下水道事業に地方公営企業法を適用しており、当該事業への負担金等を補助費としているためで、反面「その他」が他団体の平均を下回っている。平成２５年度は一部事務組合（ゴミ焼却施設）の起債償還終了に伴う負担金の減等が寄与し前年度から１．４％低下した。</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7" name="直線コネクタ 29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8" name="テキスト ボックス 29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9" name="直線コネクタ 29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0" name="テキスト ボックス 29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3" name="直線コネクタ 30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4" name="テキスト ボックス 30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5" name="直線コネクタ 30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6" name="テキスト ボックス 30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7" name="直線コネクタ 30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8" name="テキスト ボックス 30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40</xdr:row>
      <xdr:rowOff>149860</xdr:rowOff>
    </xdr:to>
    <xdr:cxnSp macro="">
      <xdr:nvCxnSpPr>
        <xdr:cNvPr id="310" name="直線コネクタ 309"/>
        <xdr:cNvCxnSpPr/>
      </xdr:nvCxnSpPr>
      <xdr:spPr>
        <a:xfrm flipV="1">
          <a:off x="16510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121937</xdr:rowOff>
    </xdr:from>
    <xdr:ext cx="762000" cy="259045"/>
    <xdr:sp macro="" textlink="">
      <xdr:nvSpPr>
        <xdr:cNvPr id="311"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40</xdr:row>
      <xdr:rowOff>149860</xdr:rowOff>
    </xdr:from>
    <xdr:to>
      <xdr:col>24</xdr:col>
      <xdr:colOff>120650</xdr:colOff>
      <xdr:row>40</xdr:row>
      <xdr:rowOff>149860</xdr:rowOff>
    </xdr:to>
    <xdr:cxnSp macro="">
      <xdr:nvCxnSpPr>
        <xdr:cNvPr id="312" name="直線コネクタ 311"/>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3"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4" name="直線コネクタ 313"/>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119380</xdr:rowOff>
    </xdr:from>
    <xdr:to>
      <xdr:col>24</xdr:col>
      <xdr:colOff>31750</xdr:colOff>
      <xdr:row>39</xdr:row>
      <xdr:rowOff>54610</xdr:rowOff>
    </xdr:to>
    <xdr:cxnSp macro="">
      <xdr:nvCxnSpPr>
        <xdr:cNvPr id="315" name="直線コネクタ 314"/>
        <xdr:cNvCxnSpPr/>
      </xdr:nvCxnSpPr>
      <xdr:spPr>
        <a:xfrm flipV="1">
          <a:off x="15671800" y="66344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111777</xdr:rowOff>
    </xdr:from>
    <xdr:ext cx="762000" cy="259045"/>
    <xdr:sp macro="" textlink="">
      <xdr:nvSpPr>
        <xdr:cNvPr id="316" name="補助費等平均値テキスト"/>
        <xdr:cNvSpPr txBox="1"/>
      </xdr:nvSpPr>
      <xdr:spPr>
        <a:xfrm>
          <a:off x="16598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95250</xdr:rowOff>
    </xdr:from>
    <xdr:to>
      <xdr:col>24</xdr:col>
      <xdr:colOff>82550</xdr:colOff>
      <xdr:row>36</xdr:row>
      <xdr:rowOff>25400</xdr:rowOff>
    </xdr:to>
    <xdr:sp macro="" textlink="">
      <xdr:nvSpPr>
        <xdr:cNvPr id="317" name="フローチャート : 判断 316"/>
        <xdr:cNvSpPr/>
      </xdr:nvSpPr>
      <xdr:spPr>
        <a:xfrm>
          <a:off x="16459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54610</xdr:rowOff>
    </xdr:from>
    <xdr:to>
      <xdr:col>22</xdr:col>
      <xdr:colOff>565150</xdr:colOff>
      <xdr:row>39</xdr:row>
      <xdr:rowOff>69850</xdr:rowOff>
    </xdr:to>
    <xdr:cxnSp macro="">
      <xdr:nvCxnSpPr>
        <xdr:cNvPr id="318" name="直線コネクタ 317"/>
        <xdr:cNvCxnSpPr/>
      </xdr:nvCxnSpPr>
      <xdr:spPr>
        <a:xfrm flipV="1">
          <a:off x="14782800" y="6741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102870</xdr:rowOff>
    </xdr:from>
    <xdr:to>
      <xdr:col>22</xdr:col>
      <xdr:colOff>615950</xdr:colOff>
      <xdr:row>36</xdr:row>
      <xdr:rowOff>33020</xdr:rowOff>
    </xdr:to>
    <xdr:sp macro="" textlink="">
      <xdr:nvSpPr>
        <xdr:cNvPr id="319" name="フローチャート : 判断 318"/>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43197</xdr:rowOff>
    </xdr:from>
    <xdr:ext cx="736600" cy="259045"/>
    <xdr:sp macro="" textlink="">
      <xdr:nvSpPr>
        <xdr:cNvPr id="320" name="テキスト ボックス 319"/>
        <xdr:cNvSpPr txBox="1"/>
      </xdr:nvSpPr>
      <xdr:spPr>
        <a:xfrm>
          <a:off x="15290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69850</xdr:rowOff>
    </xdr:from>
    <xdr:to>
      <xdr:col>21</xdr:col>
      <xdr:colOff>361950</xdr:colOff>
      <xdr:row>39</xdr:row>
      <xdr:rowOff>138430</xdr:rowOff>
    </xdr:to>
    <xdr:cxnSp macro="">
      <xdr:nvCxnSpPr>
        <xdr:cNvPr id="321" name="直線コネクタ 320"/>
        <xdr:cNvCxnSpPr/>
      </xdr:nvCxnSpPr>
      <xdr:spPr>
        <a:xfrm flipV="1">
          <a:off x="13893800" y="6756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110490</xdr:rowOff>
    </xdr:from>
    <xdr:to>
      <xdr:col>21</xdr:col>
      <xdr:colOff>412750</xdr:colOff>
      <xdr:row>36</xdr:row>
      <xdr:rowOff>40640</xdr:rowOff>
    </xdr:to>
    <xdr:sp macro="" textlink="">
      <xdr:nvSpPr>
        <xdr:cNvPr id="322" name="フローチャート : 判断 321"/>
        <xdr:cNvSpPr/>
      </xdr:nvSpPr>
      <xdr:spPr>
        <a:xfrm>
          <a:off x="14732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3" name="テキスト ボックス 322"/>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138430</xdr:rowOff>
    </xdr:from>
    <xdr:to>
      <xdr:col>20</xdr:col>
      <xdr:colOff>158750</xdr:colOff>
      <xdr:row>40</xdr:row>
      <xdr:rowOff>111760</xdr:rowOff>
    </xdr:to>
    <xdr:cxnSp macro="">
      <xdr:nvCxnSpPr>
        <xdr:cNvPr id="324" name="直線コネクタ 323"/>
        <xdr:cNvCxnSpPr/>
      </xdr:nvCxnSpPr>
      <xdr:spPr>
        <a:xfrm flipV="1">
          <a:off x="13004800" y="68249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0</xdr:rowOff>
    </xdr:from>
    <xdr:to>
      <xdr:col>20</xdr:col>
      <xdr:colOff>209550</xdr:colOff>
      <xdr:row>36</xdr:row>
      <xdr:rowOff>101600</xdr:rowOff>
    </xdr:to>
    <xdr:sp macro="" textlink="">
      <xdr:nvSpPr>
        <xdr:cNvPr id="325" name="フローチャート : 判断 324"/>
        <xdr:cNvSpPr/>
      </xdr:nvSpPr>
      <xdr:spPr>
        <a:xfrm>
          <a:off x="13843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111777</xdr:rowOff>
    </xdr:from>
    <xdr:ext cx="762000" cy="259045"/>
    <xdr:sp macro="" textlink="">
      <xdr:nvSpPr>
        <xdr:cNvPr id="326" name="テキスト ボックス 325"/>
        <xdr:cNvSpPr txBox="1"/>
      </xdr:nvSpPr>
      <xdr:spPr>
        <a:xfrm>
          <a:off x="13512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106680</xdr:rowOff>
    </xdr:from>
    <xdr:to>
      <xdr:col>19</xdr:col>
      <xdr:colOff>6350</xdr:colOff>
      <xdr:row>37</xdr:row>
      <xdr:rowOff>36830</xdr:rowOff>
    </xdr:to>
    <xdr:sp macro="" textlink="">
      <xdr:nvSpPr>
        <xdr:cNvPr id="327" name="フローチャート : 判断 326"/>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47007</xdr:rowOff>
    </xdr:from>
    <xdr:ext cx="762000" cy="259045"/>
    <xdr:sp macro="" textlink="">
      <xdr:nvSpPr>
        <xdr:cNvPr id="328" name="テキスト ボックス 327"/>
        <xdr:cNvSpPr txBox="1"/>
      </xdr:nvSpPr>
      <xdr:spPr>
        <a:xfrm>
          <a:off x="12623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38</xdr:row>
      <xdr:rowOff>68580</xdr:rowOff>
    </xdr:from>
    <xdr:to>
      <xdr:col>24</xdr:col>
      <xdr:colOff>82550</xdr:colOff>
      <xdr:row>38</xdr:row>
      <xdr:rowOff>170180</xdr:rowOff>
    </xdr:to>
    <xdr:sp macro="" textlink="">
      <xdr:nvSpPr>
        <xdr:cNvPr id="334" name="円/楕円 333"/>
        <xdr:cNvSpPr/>
      </xdr:nvSpPr>
      <xdr:spPr>
        <a:xfrm>
          <a:off x="164592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40657</xdr:rowOff>
    </xdr:from>
    <xdr:ext cx="762000" cy="259045"/>
    <xdr:sp macro="" textlink="">
      <xdr:nvSpPr>
        <xdr:cNvPr id="335" name="補助費等該当値テキスト"/>
        <xdr:cNvSpPr txBox="1"/>
      </xdr:nvSpPr>
      <xdr:spPr>
        <a:xfrm>
          <a:off x="165989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3810</xdr:rowOff>
    </xdr:from>
    <xdr:to>
      <xdr:col>22</xdr:col>
      <xdr:colOff>615950</xdr:colOff>
      <xdr:row>39</xdr:row>
      <xdr:rowOff>105410</xdr:rowOff>
    </xdr:to>
    <xdr:sp macro="" textlink="">
      <xdr:nvSpPr>
        <xdr:cNvPr id="336" name="円/楕円 335"/>
        <xdr:cNvSpPr/>
      </xdr:nvSpPr>
      <xdr:spPr>
        <a:xfrm>
          <a:off x="15621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90187</xdr:rowOff>
    </xdr:from>
    <xdr:ext cx="736600" cy="259045"/>
    <xdr:sp macro="" textlink="">
      <xdr:nvSpPr>
        <xdr:cNvPr id="337" name="テキスト ボックス 336"/>
        <xdr:cNvSpPr txBox="1"/>
      </xdr:nvSpPr>
      <xdr:spPr>
        <a:xfrm>
          <a:off x="15290800" y="677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19050</xdr:rowOff>
    </xdr:from>
    <xdr:to>
      <xdr:col>21</xdr:col>
      <xdr:colOff>412750</xdr:colOff>
      <xdr:row>39</xdr:row>
      <xdr:rowOff>120650</xdr:rowOff>
    </xdr:to>
    <xdr:sp macro="" textlink="">
      <xdr:nvSpPr>
        <xdr:cNvPr id="338" name="円/楕円 337"/>
        <xdr:cNvSpPr/>
      </xdr:nvSpPr>
      <xdr:spPr>
        <a:xfrm>
          <a:off x="14732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105427</xdr:rowOff>
    </xdr:from>
    <xdr:ext cx="762000" cy="259045"/>
    <xdr:sp macro="" textlink="">
      <xdr:nvSpPr>
        <xdr:cNvPr id="339" name="テキスト ボックス 338"/>
        <xdr:cNvSpPr txBox="1"/>
      </xdr:nvSpPr>
      <xdr:spPr>
        <a:xfrm>
          <a:off x="14401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87630</xdr:rowOff>
    </xdr:from>
    <xdr:to>
      <xdr:col>20</xdr:col>
      <xdr:colOff>209550</xdr:colOff>
      <xdr:row>40</xdr:row>
      <xdr:rowOff>17780</xdr:rowOff>
    </xdr:to>
    <xdr:sp macro="" textlink="">
      <xdr:nvSpPr>
        <xdr:cNvPr id="340" name="円/楕円 339"/>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2557</xdr:rowOff>
    </xdr:from>
    <xdr:ext cx="762000" cy="259045"/>
    <xdr:sp macro="" textlink="">
      <xdr:nvSpPr>
        <xdr:cNvPr id="341" name="テキスト ボックス 340"/>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60960</xdr:rowOff>
    </xdr:from>
    <xdr:to>
      <xdr:col>19</xdr:col>
      <xdr:colOff>6350</xdr:colOff>
      <xdr:row>40</xdr:row>
      <xdr:rowOff>162560</xdr:rowOff>
    </xdr:to>
    <xdr:sp macro="" textlink="">
      <xdr:nvSpPr>
        <xdr:cNvPr id="342" name="円/楕円 341"/>
        <xdr:cNvSpPr/>
      </xdr:nvSpPr>
      <xdr:spPr>
        <a:xfrm>
          <a:off x="12954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147337</xdr:rowOff>
    </xdr:from>
    <xdr:ext cx="762000" cy="259045"/>
    <xdr:sp macro="" textlink="">
      <xdr:nvSpPr>
        <xdr:cNvPr id="343" name="テキスト ボックス 342"/>
        <xdr:cNvSpPr txBox="1"/>
      </xdr:nvSpPr>
      <xdr:spPr>
        <a:xfrm>
          <a:off x="12623800" y="700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昨年度数値から</a:t>
          </a:r>
          <a:r>
            <a:rPr lang="ja-JP" altLang="en-US" sz="1300" b="0" i="0" baseline="0">
              <a:solidFill>
                <a:schemeClr val="dk1"/>
              </a:solidFill>
              <a:effectLst/>
              <a:latin typeface="+mn-lt"/>
              <a:ea typeface="+mn-ea"/>
              <a:cs typeface="+mn-cs"/>
            </a:rPr>
            <a:t>０．２％低下したものの近年は</a:t>
          </a:r>
          <a:r>
            <a:rPr lang="ja-JP" altLang="ja-JP" sz="1300" b="0" i="0" baseline="0">
              <a:solidFill>
                <a:schemeClr val="dk1"/>
              </a:solidFill>
              <a:effectLst/>
              <a:latin typeface="+mn-lt"/>
              <a:ea typeface="+mn-ea"/>
              <a:cs typeface="+mn-cs"/>
            </a:rPr>
            <a:t>１５％</a:t>
          </a:r>
          <a:r>
            <a:rPr lang="ja-JP" altLang="en-US" sz="1300" b="0" i="0" baseline="0">
              <a:solidFill>
                <a:schemeClr val="dk1"/>
              </a:solidFill>
              <a:effectLst/>
              <a:latin typeface="+mn-lt"/>
              <a:ea typeface="+mn-ea"/>
              <a:cs typeface="+mn-cs"/>
            </a:rPr>
            <a:t>前後で推移し</a:t>
          </a:r>
          <a:r>
            <a:rPr lang="ja-JP" altLang="ja-JP" sz="1300" b="0" i="0" baseline="0">
              <a:solidFill>
                <a:schemeClr val="dk1"/>
              </a:solidFill>
              <a:effectLst/>
              <a:latin typeface="+mn-lt"/>
              <a:ea typeface="+mn-ea"/>
              <a:cs typeface="+mn-cs"/>
            </a:rPr>
            <a:t>、全国平均１８．</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％、兵庫県平均２１．</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％を下回っている。</a:t>
          </a:r>
          <a:r>
            <a:rPr lang="ja-JP" altLang="en-US" sz="1300" b="0" i="0" baseline="0">
              <a:solidFill>
                <a:schemeClr val="dk1"/>
              </a:solidFill>
              <a:effectLst/>
              <a:latin typeface="+mn-lt"/>
              <a:ea typeface="+mn-ea"/>
              <a:cs typeface="+mn-cs"/>
            </a:rPr>
            <a:t>平成２５年１０月に開院した</a:t>
          </a:r>
          <a:r>
            <a:rPr lang="ja-JP" altLang="ja-JP" sz="1300" b="0" i="0" baseline="0">
              <a:solidFill>
                <a:schemeClr val="dk1"/>
              </a:solidFill>
              <a:effectLst/>
              <a:latin typeface="+mn-lt"/>
              <a:ea typeface="+mn-ea"/>
              <a:cs typeface="+mn-cs"/>
            </a:rPr>
            <a:t>北播磨総合医療センターの建設</a:t>
          </a:r>
          <a:r>
            <a:rPr lang="ja-JP" altLang="en-US" sz="1300" b="0" i="0" baseline="0">
              <a:solidFill>
                <a:schemeClr val="dk1"/>
              </a:solidFill>
              <a:effectLst/>
              <a:latin typeface="+mn-lt"/>
              <a:ea typeface="+mn-ea"/>
              <a:cs typeface="+mn-cs"/>
            </a:rPr>
            <a:t>に伴う</a:t>
          </a:r>
          <a:r>
            <a:rPr lang="ja-JP" altLang="ja-JP" sz="1300" b="0" i="0" baseline="0">
              <a:solidFill>
                <a:schemeClr val="dk1"/>
              </a:solidFill>
              <a:effectLst/>
              <a:latin typeface="+mn-lt"/>
              <a:ea typeface="+mn-ea"/>
              <a:cs typeface="+mn-cs"/>
            </a:rPr>
            <a:t>地方債発行額</a:t>
          </a:r>
          <a:r>
            <a:rPr lang="ja-JP" altLang="en-US" sz="1300" b="0" i="0" baseline="0">
              <a:solidFill>
                <a:schemeClr val="dk1"/>
              </a:solidFill>
              <a:effectLst/>
              <a:latin typeface="+mn-lt"/>
              <a:ea typeface="+mn-ea"/>
              <a:cs typeface="+mn-cs"/>
            </a:rPr>
            <a:t>の増加等により、今後、公債費が増加することから、平成２５年度は６７９，４７０千円の繰上償還を実施して将来</a:t>
          </a:r>
          <a:r>
            <a:rPr lang="ja-JP" altLang="ja-JP" sz="1300" b="0" i="0" baseline="0">
              <a:solidFill>
                <a:schemeClr val="dk1"/>
              </a:solidFill>
              <a:effectLst/>
              <a:latin typeface="+mn-lt"/>
              <a:ea typeface="+mn-ea"/>
              <a:cs typeface="+mn-cs"/>
            </a:rPr>
            <a:t>負担額の抑制に努</a:t>
          </a:r>
          <a:r>
            <a:rPr lang="ja-JP" altLang="en-US" sz="1300" b="0" i="0" baseline="0">
              <a:solidFill>
                <a:schemeClr val="dk1"/>
              </a:solidFill>
              <a:effectLst/>
              <a:latin typeface="+mn-lt"/>
              <a:ea typeface="+mn-ea"/>
              <a:cs typeface="+mn-cs"/>
            </a:rPr>
            <a:t>めた。</a:t>
          </a:r>
          <a:endParaRPr lang="en-US" altLang="ja-JP" sz="1300" b="0" i="0" baseline="0">
            <a:solidFill>
              <a:schemeClr val="dk1"/>
            </a:solidFill>
            <a:effectLst/>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145288</xdr:rowOff>
    </xdr:from>
    <xdr:to>
      <xdr:col>7</xdr:col>
      <xdr:colOff>15875</xdr:colOff>
      <xdr:row>81</xdr:row>
      <xdr:rowOff>37846</xdr:rowOff>
    </xdr:to>
    <xdr:cxnSp macro="">
      <xdr:nvCxnSpPr>
        <xdr:cNvPr id="368" name="直線コネクタ 367"/>
        <xdr:cNvCxnSpPr/>
      </xdr:nvCxnSpPr>
      <xdr:spPr>
        <a:xfrm flipV="1">
          <a:off x="4826000" y="12832588"/>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9923</xdr:rowOff>
    </xdr:from>
    <xdr:ext cx="762000" cy="259045"/>
    <xdr:sp macro="" textlink="">
      <xdr:nvSpPr>
        <xdr:cNvPr id="369"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81</xdr:row>
      <xdr:rowOff>37846</xdr:rowOff>
    </xdr:from>
    <xdr:to>
      <xdr:col>7</xdr:col>
      <xdr:colOff>104775</xdr:colOff>
      <xdr:row>81</xdr:row>
      <xdr:rowOff>37846</xdr:rowOff>
    </xdr:to>
    <xdr:cxnSp macro="">
      <xdr:nvCxnSpPr>
        <xdr:cNvPr id="370" name="直線コネクタ 369"/>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60215</xdr:rowOff>
    </xdr:from>
    <xdr:ext cx="762000" cy="259045"/>
    <xdr:sp macro="" textlink="">
      <xdr:nvSpPr>
        <xdr:cNvPr id="371"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74</xdr:row>
      <xdr:rowOff>145288</xdr:rowOff>
    </xdr:from>
    <xdr:to>
      <xdr:col>7</xdr:col>
      <xdr:colOff>104775</xdr:colOff>
      <xdr:row>74</xdr:row>
      <xdr:rowOff>145288</xdr:rowOff>
    </xdr:to>
    <xdr:cxnSp macro="">
      <xdr:nvCxnSpPr>
        <xdr:cNvPr id="372" name="直線コネクタ 371"/>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69850</xdr:rowOff>
    </xdr:from>
    <xdr:to>
      <xdr:col>7</xdr:col>
      <xdr:colOff>15875</xdr:colOff>
      <xdr:row>77</xdr:row>
      <xdr:rowOff>78994</xdr:rowOff>
    </xdr:to>
    <xdr:cxnSp macro="">
      <xdr:nvCxnSpPr>
        <xdr:cNvPr id="373" name="直線コネクタ 372"/>
        <xdr:cNvCxnSpPr/>
      </xdr:nvCxnSpPr>
      <xdr:spPr>
        <a:xfrm flipV="1">
          <a:off x="3987800" y="1327150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74"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5" name="フローチャート : 判断 374"/>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78994</xdr:rowOff>
    </xdr:from>
    <xdr:to>
      <xdr:col>5</xdr:col>
      <xdr:colOff>549275</xdr:colOff>
      <xdr:row>77</xdr:row>
      <xdr:rowOff>78994</xdr:rowOff>
    </xdr:to>
    <xdr:cxnSp macro="">
      <xdr:nvCxnSpPr>
        <xdr:cNvPr id="376" name="直線コネクタ 375"/>
        <xdr:cNvCxnSpPr/>
      </xdr:nvCxnSpPr>
      <xdr:spPr>
        <a:xfrm>
          <a:off x="3098800" y="1328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30480</xdr:rowOff>
    </xdr:from>
    <xdr:to>
      <xdr:col>5</xdr:col>
      <xdr:colOff>600075</xdr:colOff>
      <xdr:row>78</xdr:row>
      <xdr:rowOff>132080</xdr:rowOff>
    </xdr:to>
    <xdr:sp macro="" textlink="">
      <xdr:nvSpPr>
        <xdr:cNvPr id="377" name="フローチャート : 判断 376"/>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116857</xdr:rowOff>
    </xdr:from>
    <xdr:ext cx="736600" cy="259045"/>
    <xdr:sp macro="" textlink="">
      <xdr:nvSpPr>
        <xdr:cNvPr id="378" name="テキスト ボックス 377"/>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78994</xdr:rowOff>
    </xdr:from>
    <xdr:to>
      <xdr:col>4</xdr:col>
      <xdr:colOff>346075</xdr:colOff>
      <xdr:row>77</xdr:row>
      <xdr:rowOff>78994</xdr:rowOff>
    </xdr:to>
    <xdr:cxnSp macro="">
      <xdr:nvCxnSpPr>
        <xdr:cNvPr id="379" name="直線コネクタ 378"/>
        <xdr:cNvCxnSpPr/>
      </xdr:nvCxnSpPr>
      <xdr:spPr>
        <a:xfrm>
          <a:off x="2209800" y="13280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53339</xdr:rowOff>
    </xdr:from>
    <xdr:to>
      <xdr:col>4</xdr:col>
      <xdr:colOff>396875</xdr:colOff>
      <xdr:row>78</xdr:row>
      <xdr:rowOff>154939</xdr:rowOff>
    </xdr:to>
    <xdr:sp macro="" textlink="">
      <xdr:nvSpPr>
        <xdr:cNvPr id="380" name="フローチャート : 判断 379"/>
        <xdr:cNvSpPr/>
      </xdr:nvSpPr>
      <xdr:spPr>
        <a:xfrm>
          <a:off x="3048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139716</xdr:rowOff>
    </xdr:from>
    <xdr:ext cx="762000" cy="259045"/>
    <xdr:sp macro="" textlink="">
      <xdr:nvSpPr>
        <xdr:cNvPr id="381" name="テキスト ボックス 380"/>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78994</xdr:rowOff>
    </xdr:from>
    <xdr:to>
      <xdr:col>3</xdr:col>
      <xdr:colOff>142875</xdr:colOff>
      <xdr:row>77</xdr:row>
      <xdr:rowOff>124713</xdr:rowOff>
    </xdr:to>
    <xdr:cxnSp macro="">
      <xdr:nvCxnSpPr>
        <xdr:cNvPr id="382" name="直線コネクタ 381"/>
        <xdr:cNvCxnSpPr/>
      </xdr:nvCxnSpPr>
      <xdr:spPr>
        <a:xfrm flipV="1">
          <a:off x="1320800" y="132806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83" name="フローチャート : 判断 38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84" name="テキスト ボックス 38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39624</xdr:rowOff>
    </xdr:from>
    <xdr:to>
      <xdr:col>1</xdr:col>
      <xdr:colOff>676275</xdr:colOff>
      <xdr:row>78</xdr:row>
      <xdr:rowOff>141224</xdr:rowOff>
    </xdr:to>
    <xdr:sp macro="" textlink="">
      <xdr:nvSpPr>
        <xdr:cNvPr id="385" name="フローチャート : 判断 384"/>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126001</xdr:rowOff>
    </xdr:from>
    <xdr:ext cx="762000" cy="259045"/>
    <xdr:sp macro="" textlink="">
      <xdr:nvSpPr>
        <xdr:cNvPr id="386" name="テキスト ボックス 385"/>
        <xdr:cNvSpPr txBox="1"/>
      </xdr:nvSpPr>
      <xdr:spPr>
        <a:xfrm>
          <a:off x="939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92" name="円/楕円 391"/>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35577</xdr:rowOff>
    </xdr:from>
    <xdr:ext cx="762000" cy="259045"/>
    <xdr:sp macro="" textlink="">
      <xdr:nvSpPr>
        <xdr:cNvPr id="393" name="公債費該当値テキスト"/>
        <xdr:cNvSpPr txBox="1"/>
      </xdr:nvSpPr>
      <xdr:spPr>
        <a:xfrm>
          <a:off x="4914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28194</xdr:rowOff>
    </xdr:from>
    <xdr:to>
      <xdr:col>5</xdr:col>
      <xdr:colOff>600075</xdr:colOff>
      <xdr:row>77</xdr:row>
      <xdr:rowOff>129794</xdr:rowOff>
    </xdr:to>
    <xdr:sp macro="" textlink="">
      <xdr:nvSpPr>
        <xdr:cNvPr id="394" name="円/楕円 393"/>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95" name="テキスト ボックス 394"/>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28194</xdr:rowOff>
    </xdr:from>
    <xdr:to>
      <xdr:col>4</xdr:col>
      <xdr:colOff>396875</xdr:colOff>
      <xdr:row>77</xdr:row>
      <xdr:rowOff>129794</xdr:rowOff>
    </xdr:to>
    <xdr:sp macro="" textlink="">
      <xdr:nvSpPr>
        <xdr:cNvPr id="396" name="円/楕円 395"/>
        <xdr:cNvSpPr/>
      </xdr:nvSpPr>
      <xdr:spPr>
        <a:xfrm>
          <a:off x="3048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97" name="テキスト ボックス 396"/>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28194</xdr:rowOff>
    </xdr:from>
    <xdr:to>
      <xdr:col>3</xdr:col>
      <xdr:colOff>193675</xdr:colOff>
      <xdr:row>77</xdr:row>
      <xdr:rowOff>129794</xdr:rowOff>
    </xdr:to>
    <xdr:sp macro="" textlink="">
      <xdr:nvSpPr>
        <xdr:cNvPr id="398" name="円/楕円 397"/>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139971</xdr:rowOff>
    </xdr:from>
    <xdr:ext cx="762000" cy="259045"/>
    <xdr:sp macro="" textlink="">
      <xdr:nvSpPr>
        <xdr:cNvPr id="399" name="テキスト ボックス 398"/>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400" name="円/楕円 399"/>
        <xdr:cNvSpPr/>
      </xdr:nvSpPr>
      <xdr:spPr>
        <a:xfrm>
          <a:off x="1270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401" name="テキスト ボックス 40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人件費の抑制や一部事務組合への負担金の減による補助費等の減が寄与し昨年度より２．３％低下したものの、全国平均及び兵庫県平均を上回っている状況であり、</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a:t>
          </a:r>
          <a:r>
            <a:rPr kumimoji="1" lang="ja-JP" altLang="ja-JP" sz="1300">
              <a:solidFill>
                <a:schemeClr val="dk1"/>
              </a:solidFill>
              <a:effectLst/>
              <a:latin typeface="+mn-lt"/>
              <a:ea typeface="+mn-ea"/>
              <a:cs typeface="+mn-cs"/>
            </a:rPr>
            <a:t>一般財源の確保に努めるとともに、引き続きコスト削減にも取り組む。</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104140</xdr:rowOff>
    </xdr:from>
    <xdr:to>
      <xdr:col>24</xdr:col>
      <xdr:colOff>31750</xdr:colOff>
      <xdr:row>81</xdr:row>
      <xdr:rowOff>60706</xdr:rowOff>
    </xdr:to>
    <xdr:cxnSp macro="">
      <xdr:nvCxnSpPr>
        <xdr:cNvPr id="427" name="直線コネクタ 426"/>
        <xdr:cNvCxnSpPr/>
      </xdr:nvCxnSpPr>
      <xdr:spPr>
        <a:xfrm flipV="1">
          <a:off x="16510000" y="127914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28"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29" name="直線コネクタ 428"/>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19067</xdr:rowOff>
    </xdr:from>
    <xdr:ext cx="762000" cy="259045"/>
    <xdr:sp macro="" textlink="">
      <xdr:nvSpPr>
        <xdr:cNvPr id="430"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54.5</a:t>
          </a:r>
          <a:endParaRPr kumimoji="1" lang="ja-JP" altLang="en-US" sz="1000" b="1">
            <a:latin typeface="ＭＳ Ｐゴシック"/>
          </a:endParaRPr>
        </a:p>
      </xdr:txBody>
    </xdr:sp>
    <xdr:clientData/>
  </xdr:oneCellAnchor>
  <xdr:twoCellAnchor>
    <xdr:from>
      <xdr:col>23</xdr:col>
      <xdr:colOff>628650</xdr:colOff>
      <xdr:row>74</xdr:row>
      <xdr:rowOff>104140</xdr:rowOff>
    </xdr:from>
    <xdr:to>
      <xdr:col>24</xdr:col>
      <xdr:colOff>120650</xdr:colOff>
      <xdr:row>74</xdr:row>
      <xdr:rowOff>104140</xdr:rowOff>
    </xdr:to>
    <xdr:cxnSp macro="">
      <xdr:nvCxnSpPr>
        <xdr:cNvPr id="431" name="直線コネクタ 430"/>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33274</xdr:rowOff>
    </xdr:from>
    <xdr:to>
      <xdr:col>24</xdr:col>
      <xdr:colOff>31750</xdr:colOff>
      <xdr:row>79</xdr:row>
      <xdr:rowOff>138430</xdr:rowOff>
    </xdr:to>
    <xdr:cxnSp macro="">
      <xdr:nvCxnSpPr>
        <xdr:cNvPr id="432" name="直線コネクタ 431"/>
        <xdr:cNvCxnSpPr/>
      </xdr:nvCxnSpPr>
      <xdr:spPr>
        <a:xfrm flipV="1">
          <a:off x="15671800" y="13577824"/>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28719</xdr:rowOff>
    </xdr:from>
    <xdr:ext cx="762000" cy="259045"/>
    <xdr:sp macro="" textlink="">
      <xdr:nvSpPr>
        <xdr:cNvPr id="433" name="公債費以外平均値テキスト"/>
        <xdr:cNvSpPr txBox="1"/>
      </xdr:nvSpPr>
      <xdr:spPr>
        <a:xfrm>
          <a:off x="16598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12192</xdr:rowOff>
    </xdr:from>
    <xdr:to>
      <xdr:col>24</xdr:col>
      <xdr:colOff>82550</xdr:colOff>
      <xdr:row>78</xdr:row>
      <xdr:rowOff>113792</xdr:rowOff>
    </xdr:to>
    <xdr:sp macro="" textlink="">
      <xdr:nvSpPr>
        <xdr:cNvPr id="434" name="フローチャート : 判断 433"/>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10413</xdr:rowOff>
    </xdr:from>
    <xdr:to>
      <xdr:col>22</xdr:col>
      <xdr:colOff>565150</xdr:colOff>
      <xdr:row>79</xdr:row>
      <xdr:rowOff>138430</xdr:rowOff>
    </xdr:to>
    <xdr:cxnSp macro="">
      <xdr:nvCxnSpPr>
        <xdr:cNvPr id="435" name="直線コネクタ 434"/>
        <xdr:cNvCxnSpPr/>
      </xdr:nvCxnSpPr>
      <xdr:spPr>
        <a:xfrm>
          <a:off x="14782800" y="13554963"/>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30480</xdr:rowOff>
    </xdr:from>
    <xdr:to>
      <xdr:col>22</xdr:col>
      <xdr:colOff>615950</xdr:colOff>
      <xdr:row>78</xdr:row>
      <xdr:rowOff>132080</xdr:rowOff>
    </xdr:to>
    <xdr:sp macro="" textlink="">
      <xdr:nvSpPr>
        <xdr:cNvPr id="436" name="フローチャート : 判断 435"/>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142257</xdr:rowOff>
    </xdr:from>
    <xdr:ext cx="736600" cy="259045"/>
    <xdr:sp macro="" textlink="">
      <xdr:nvSpPr>
        <xdr:cNvPr id="437" name="テキスト ボックス 436"/>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154432</xdr:rowOff>
    </xdr:from>
    <xdr:to>
      <xdr:col>21</xdr:col>
      <xdr:colOff>361950</xdr:colOff>
      <xdr:row>79</xdr:row>
      <xdr:rowOff>10413</xdr:rowOff>
    </xdr:to>
    <xdr:cxnSp macro="">
      <xdr:nvCxnSpPr>
        <xdr:cNvPr id="438" name="直線コネクタ 437"/>
        <xdr:cNvCxnSpPr/>
      </xdr:nvCxnSpPr>
      <xdr:spPr>
        <a:xfrm>
          <a:off x="13893800" y="135275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151637</xdr:rowOff>
    </xdr:from>
    <xdr:to>
      <xdr:col>21</xdr:col>
      <xdr:colOff>412750</xdr:colOff>
      <xdr:row>78</xdr:row>
      <xdr:rowOff>81787</xdr:rowOff>
    </xdr:to>
    <xdr:sp macro="" textlink="">
      <xdr:nvSpPr>
        <xdr:cNvPr id="439" name="フローチャート : 判断 438"/>
        <xdr:cNvSpPr/>
      </xdr:nvSpPr>
      <xdr:spPr>
        <a:xfrm>
          <a:off x="14732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91964</xdr:rowOff>
    </xdr:from>
    <xdr:ext cx="762000" cy="259045"/>
    <xdr:sp macro="" textlink="">
      <xdr:nvSpPr>
        <xdr:cNvPr id="440" name="テキスト ボックス 439"/>
        <xdr:cNvSpPr txBox="1"/>
      </xdr:nvSpPr>
      <xdr:spPr>
        <a:xfrm>
          <a:off x="14401800" y="1312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154432</xdr:rowOff>
    </xdr:from>
    <xdr:to>
      <xdr:col>20</xdr:col>
      <xdr:colOff>158750</xdr:colOff>
      <xdr:row>80</xdr:row>
      <xdr:rowOff>30987</xdr:rowOff>
    </xdr:to>
    <xdr:cxnSp macro="">
      <xdr:nvCxnSpPr>
        <xdr:cNvPr id="441" name="直線コネクタ 440"/>
        <xdr:cNvCxnSpPr/>
      </xdr:nvCxnSpPr>
      <xdr:spPr>
        <a:xfrm flipV="1">
          <a:off x="13004800" y="13527532"/>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85344</xdr:rowOff>
    </xdr:from>
    <xdr:to>
      <xdr:col>20</xdr:col>
      <xdr:colOff>209550</xdr:colOff>
      <xdr:row>79</xdr:row>
      <xdr:rowOff>15494</xdr:rowOff>
    </xdr:to>
    <xdr:sp macro="" textlink="">
      <xdr:nvSpPr>
        <xdr:cNvPr id="442" name="フローチャート : 判断 441"/>
        <xdr:cNvSpPr/>
      </xdr:nvSpPr>
      <xdr:spPr>
        <a:xfrm>
          <a:off x="13843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25671</xdr:rowOff>
    </xdr:from>
    <xdr:ext cx="762000" cy="259045"/>
    <xdr:sp macro="" textlink="">
      <xdr:nvSpPr>
        <xdr:cNvPr id="443" name="テキスト ボックス 442"/>
        <xdr:cNvSpPr txBox="1"/>
      </xdr:nvSpPr>
      <xdr:spPr>
        <a:xfrm>
          <a:off x="13512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79</xdr:row>
      <xdr:rowOff>64770</xdr:rowOff>
    </xdr:from>
    <xdr:to>
      <xdr:col>19</xdr:col>
      <xdr:colOff>6350</xdr:colOff>
      <xdr:row>79</xdr:row>
      <xdr:rowOff>166370</xdr:rowOff>
    </xdr:to>
    <xdr:sp macro="" textlink="">
      <xdr:nvSpPr>
        <xdr:cNvPr id="444" name="フローチャート : 判断 443"/>
        <xdr:cNvSpPr/>
      </xdr:nvSpPr>
      <xdr:spPr>
        <a:xfrm>
          <a:off x="12954000" y="1360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5097</xdr:rowOff>
    </xdr:from>
    <xdr:ext cx="762000" cy="259045"/>
    <xdr:sp macro="" textlink="">
      <xdr:nvSpPr>
        <xdr:cNvPr id="445" name="テキスト ボックス 444"/>
        <xdr:cNvSpPr txBox="1"/>
      </xdr:nvSpPr>
      <xdr:spPr>
        <a:xfrm>
          <a:off x="12623800" y="1337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153924</xdr:rowOff>
    </xdr:from>
    <xdr:to>
      <xdr:col>24</xdr:col>
      <xdr:colOff>82550</xdr:colOff>
      <xdr:row>79</xdr:row>
      <xdr:rowOff>84074</xdr:rowOff>
    </xdr:to>
    <xdr:sp macro="" textlink="">
      <xdr:nvSpPr>
        <xdr:cNvPr id="451" name="円/楕円 450"/>
        <xdr:cNvSpPr/>
      </xdr:nvSpPr>
      <xdr:spPr>
        <a:xfrm>
          <a:off x="164592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126001</xdr:rowOff>
    </xdr:from>
    <xdr:ext cx="762000" cy="259045"/>
    <xdr:sp macro="" textlink="">
      <xdr:nvSpPr>
        <xdr:cNvPr id="452" name="公債費以外該当値テキスト"/>
        <xdr:cNvSpPr txBox="1"/>
      </xdr:nvSpPr>
      <xdr:spPr>
        <a:xfrm>
          <a:off x="16598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87630</xdr:rowOff>
    </xdr:from>
    <xdr:to>
      <xdr:col>22</xdr:col>
      <xdr:colOff>615950</xdr:colOff>
      <xdr:row>80</xdr:row>
      <xdr:rowOff>17780</xdr:rowOff>
    </xdr:to>
    <xdr:sp macro="" textlink="">
      <xdr:nvSpPr>
        <xdr:cNvPr id="453" name="円/楕円 452"/>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2557</xdr:rowOff>
    </xdr:from>
    <xdr:ext cx="736600" cy="259045"/>
    <xdr:sp macro="" textlink="">
      <xdr:nvSpPr>
        <xdr:cNvPr id="454" name="テキスト ボックス 453"/>
        <xdr:cNvSpPr txBox="1"/>
      </xdr:nvSpPr>
      <xdr:spPr>
        <a:xfrm>
          <a:off x="15290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131063</xdr:rowOff>
    </xdr:from>
    <xdr:to>
      <xdr:col>21</xdr:col>
      <xdr:colOff>412750</xdr:colOff>
      <xdr:row>79</xdr:row>
      <xdr:rowOff>61213</xdr:rowOff>
    </xdr:to>
    <xdr:sp macro="" textlink="">
      <xdr:nvSpPr>
        <xdr:cNvPr id="455" name="円/楕円 454"/>
        <xdr:cNvSpPr/>
      </xdr:nvSpPr>
      <xdr:spPr>
        <a:xfrm>
          <a:off x="14732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45990</xdr:rowOff>
    </xdr:from>
    <xdr:ext cx="762000" cy="259045"/>
    <xdr:sp macro="" textlink="">
      <xdr:nvSpPr>
        <xdr:cNvPr id="456" name="テキスト ボックス 455"/>
        <xdr:cNvSpPr txBox="1"/>
      </xdr:nvSpPr>
      <xdr:spPr>
        <a:xfrm>
          <a:off x="14401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103632</xdr:rowOff>
    </xdr:from>
    <xdr:to>
      <xdr:col>20</xdr:col>
      <xdr:colOff>209550</xdr:colOff>
      <xdr:row>79</xdr:row>
      <xdr:rowOff>33782</xdr:rowOff>
    </xdr:to>
    <xdr:sp macro="" textlink="">
      <xdr:nvSpPr>
        <xdr:cNvPr id="457" name="円/楕円 456"/>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18559</xdr:rowOff>
    </xdr:from>
    <xdr:ext cx="762000" cy="259045"/>
    <xdr:sp macro="" textlink="">
      <xdr:nvSpPr>
        <xdr:cNvPr id="458" name="テキスト ボックス 457"/>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151637</xdr:rowOff>
    </xdr:from>
    <xdr:to>
      <xdr:col>19</xdr:col>
      <xdr:colOff>6350</xdr:colOff>
      <xdr:row>80</xdr:row>
      <xdr:rowOff>81787</xdr:rowOff>
    </xdr:to>
    <xdr:sp macro="" textlink="">
      <xdr:nvSpPr>
        <xdr:cNvPr id="459" name="円/楕円 458"/>
        <xdr:cNvSpPr/>
      </xdr:nvSpPr>
      <xdr:spPr>
        <a:xfrm>
          <a:off x="12954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66564</xdr:rowOff>
    </xdr:from>
    <xdr:ext cx="762000" cy="259045"/>
    <xdr:sp macro="" textlink="">
      <xdr:nvSpPr>
        <xdr:cNvPr id="460" name="テキスト ボックス 459"/>
        <xdr:cNvSpPr txBox="1"/>
      </xdr:nvSpPr>
      <xdr:spPr>
        <a:xfrm>
          <a:off x="12623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兵庫県小野市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1754</xdr:rowOff>
    </xdr:from>
    <xdr:to>
      <xdr:col>4</xdr:col>
      <xdr:colOff>1117600</xdr:colOff>
      <xdr:row>19</xdr:row>
      <xdr:rowOff>116136</xdr:rowOff>
    </xdr:to>
    <xdr:cxnSp macro="">
      <xdr:nvCxnSpPr>
        <xdr:cNvPr id="47" name="直線コネクタ 46"/>
        <xdr:cNvCxnSpPr/>
      </xdr:nvCxnSpPr>
      <xdr:spPr bwMode="auto">
        <a:xfrm flipV="1">
          <a:off x="5651500" y="1935329"/>
          <a:ext cx="0" cy="1485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88213</xdr:rowOff>
    </xdr:from>
    <xdr:ext cx="762000" cy="259045"/>
    <xdr:sp macro="" textlink="">
      <xdr:nvSpPr>
        <xdr:cNvPr id="48" name="人口1人当たり決算額の推移最小値テキスト130"/>
        <xdr:cNvSpPr txBox="1"/>
      </xdr:nvSpPr>
      <xdr:spPr>
        <a:xfrm>
          <a:off x="5740400" y="33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51,582</a:t>
          </a:r>
          <a:endParaRPr kumimoji="1" lang="ja-JP" altLang="en-US" sz="1000" b="1">
            <a:latin typeface="ＭＳ Ｐゴシック"/>
          </a:endParaRPr>
        </a:p>
      </xdr:txBody>
    </xdr:sp>
    <xdr:clientData/>
  </xdr:oneCellAnchor>
  <xdr:twoCellAnchor>
    <xdr:from>
      <xdr:col>4</xdr:col>
      <xdr:colOff>1028700</xdr:colOff>
      <xdr:row>19</xdr:row>
      <xdr:rowOff>116136</xdr:rowOff>
    </xdr:from>
    <xdr:to>
      <xdr:col>5</xdr:col>
      <xdr:colOff>73025</xdr:colOff>
      <xdr:row>19</xdr:row>
      <xdr:rowOff>116136</xdr:rowOff>
    </xdr:to>
    <xdr:cxnSp macro="">
      <xdr:nvCxnSpPr>
        <xdr:cNvPr id="49" name="直線コネクタ 48"/>
        <xdr:cNvCxnSpPr/>
      </xdr:nvCxnSpPr>
      <xdr:spPr bwMode="auto">
        <a:xfrm>
          <a:off x="5562600" y="34213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88131</xdr:rowOff>
    </xdr:from>
    <xdr:ext cx="762000" cy="259045"/>
    <xdr:sp macro="" textlink="">
      <xdr:nvSpPr>
        <xdr:cNvPr id="50" name="人口1人当たり決算額の推移最大値テキスト130"/>
        <xdr:cNvSpPr txBox="1"/>
      </xdr:nvSpPr>
      <xdr:spPr>
        <a:xfrm>
          <a:off x="5740400" y="167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142,587</a:t>
          </a:r>
          <a:endParaRPr kumimoji="1" lang="ja-JP" altLang="en-US" sz="1000" b="1">
            <a:latin typeface="ＭＳ Ｐゴシック"/>
          </a:endParaRPr>
        </a:p>
      </xdr:txBody>
    </xdr:sp>
    <xdr:clientData/>
  </xdr:oneCellAnchor>
  <xdr:twoCellAnchor>
    <xdr:from>
      <xdr:col>4</xdr:col>
      <xdr:colOff>1028700</xdr:colOff>
      <xdr:row>11</xdr:row>
      <xdr:rowOff>1754</xdr:rowOff>
    </xdr:from>
    <xdr:to>
      <xdr:col>5</xdr:col>
      <xdr:colOff>73025</xdr:colOff>
      <xdr:row>11</xdr:row>
      <xdr:rowOff>1754</xdr:rowOff>
    </xdr:to>
    <xdr:cxnSp macro="">
      <xdr:nvCxnSpPr>
        <xdr:cNvPr id="51" name="直線コネクタ 50"/>
        <xdr:cNvCxnSpPr/>
      </xdr:nvCxnSpPr>
      <xdr:spPr bwMode="auto">
        <a:xfrm>
          <a:off x="5562600" y="19353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15438</xdr:rowOff>
    </xdr:from>
    <xdr:to>
      <xdr:col>4</xdr:col>
      <xdr:colOff>1117600</xdr:colOff>
      <xdr:row>18</xdr:row>
      <xdr:rowOff>40061</xdr:rowOff>
    </xdr:to>
    <xdr:cxnSp macro="">
      <xdr:nvCxnSpPr>
        <xdr:cNvPr id="52" name="直線コネクタ 51"/>
        <xdr:cNvCxnSpPr/>
      </xdr:nvCxnSpPr>
      <xdr:spPr bwMode="auto">
        <a:xfrm flipV="1">
          <a:off x="5003800" y="3149163"/>
          <a:ext cx="647700" cy="24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125771</xdr:rowOff>
    </xdr:from>
    <xdr:ext cx="762000" cy="259045"/>
    <xdr:sp macro="" textlink="">
      <xdr:nvSpPr>
        <xdr:cNvPr id="53" name="人口1人当たり決算額の推移平均値テキスト130"/>
        <xdr:cNvSpPr txBox="1"/>
      </xdr:nvSpPr>
      <xdr:spPr>
        <a:xfrm>
          <a:off x="5740400" y="2573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109244</xdr:rowOff>
    </xdr:from>
    <xdr:to>
      <xdr:col>5</xdr:col>
      <xdr:colOff>34925</xdr:colOff>
      <xdr:row>16</xdr:row>
      <xdr:rowOff>39394</xdr:rowOff>
    </xdr:to>
    <xdr:sp macro="" textlink="">
      <xdr:nvSpPr>
        <xdr:cNvPr id="54" name="フローチャート : 判断 53"/>
        <xdr:cNvSpPr/>
      </xdr:nvSpPr>
      <xdr:spPr bwMode="auto">
        <a:xfrm>
          <a:off x="5600700" y="272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156696</xdr:rowOff>
    </xdr:from>
    <xdr:to>
      <xdr:col>4</xdr:col>
      <xdr:colOff>469900</xdr:colOff>
      <xdr:row>18</xdr:row>
      <xdr:rowOff>40061</xdr:rowOff>
    </xdr:to>
    <xdr:cxnSp macro="">
      <xdr:nvCxnSpPr>
        <xdr:cNvPr id="55" name="直線コネクタ 54"/>
        <xdr:cNvCxnSpPr/>
      </xdr:nvCxnSpPr>
      <xdr:spPr bwMode="auto">
        <a:xfrm>
          <a:off x="4305300" y="3118971"/>
          <a:ext cx="698500" cy="54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71525</xdr:rowOff>
    </xdr:from>
    <xdr:to>
      <xdr:col>4</xdr:col>
      <xdr:colOff>520700</xdr:colOff>
      <xdr:row>16</xdr:row>
      <xdr:rowOff>1675</xdr:rowOff>
    </xdr:to>
    <xdr:sp macro="" textlink="">
      <xdr:nvSpPr>
        <xdr:cNvPr id="56" name="フローチャート : 判断 55"/>
        <xdr:cNvSpPr/>
      </xdr:nvSpPr>
      <xdr:spPr bwMode="auto">
        <a:xfrm>
          <a:off x="4953000" y="2690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11852</xdr:rowOff>
    </xdr:from>
    <xdr:ext cx="736600" cy="259045"/>
    <xdr:sp macro="" textlink="">
      <xdr:nvSpPr>
        <xdr:cNvPr id="57" name="テキスト ボックス 56"/>
        <xdr:cNvSpPr txBox="1"/>
      </xdr:nvSpPr>
      <xdr:spPr>
        <a:xfrm>
          <a:off x="4622800" y="245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156696</xdr:rowOff>
    </xdr:from>
    <xdr:to>
      <xdr:col>3</xdr:col>
      <xdr:colOff>904875</xdr:colOff>
      <xdr:row>17</xdr:row>
      <xdr:rowOff>164991</xdr:rowOff>
    </xdr:to>
    <xdr:cxnSp macro="">
      <xdr:nvCxnSpPr>
        <xdr:cNvPr id="58" name="直線コネクタ 57"/>
        <xdr:cNvCxnSpPr/>
      </xdr:nvCxnSpPr>
      <xdr:spPr bwMode="auto">
        <a:xfrm flipV="1">
          <a:off x="3606800" y="3118971"/>
          <a:ext cx="698500" cy="8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37643</xdr:rowOff>
    </xdr:from>
    <xdr:to>
      <xdr:col>3</xdr:col>
      <xdr:colOff>955675</xdr:colOff>
      <xdr:row>15</xdr:row>
      <xdr:rowOff>139243</xdr:rowOff>
    </xdr:to>
    <xdr:sp macro="" textlink="">
      <xdr:nvSpPr>
        <xdr:cNvPr id="59" name="フローチャート : 判断 58"/>
        <xdr:cNvSpPr/>
      </xdr:nvSpPr>
      <xdr:spPr bwMode="auto">
        <a:xfrm>
          <a:off x="4254500" y="2657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149420</xdr:rowOff>
    </xdr:from>
    <xdr:ext cx="762000" cy="259045"/>
    <xdr:sp macro="" textlink="">
      <xdr:nvSpPr>
        <xdr:cNvPr id="60" name="テキスト ボックス 59"/>
        <xdr:cNvSpPr txBox="1"/>
      </xdr:nvSpPr>
      <xdr:spPr>
        <a:xfrm>
          <a:off x="3924300" y="242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152157</xdr:rowOff>
    </xdr:from>
    <xdr:to>
      <xdr:col>3</xdr:col>
      <xdr:colOff>206375</xdr:colOff>
      <xdr:row>17</xdr:row>
      <xdr:rowOff>164991</xdr:rowOff>
    </xdr:to>
    <xdr:cxnSp macro="">
      <xdr:nvCxnSpPr>
        <xdr:cNvPr id="61" name="直線コネクタ 60"/>
        <xdr:cNvCxnSpPr/>
      </xdr:nvCxnSpPr>
      <xdr:spPr bwMode="auto">
        <a:xfrm>
          <a:off x="2908300" y="3114432"/>
          <a:ext cx="698500" cy="12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119923</xdr:rowOff>
    </xdr:from>
    <xdr:to>
      <xdr:col>3</xdr:col>
      <xdr:colOff>257175</xdr:colOff>
      <xdr:row>17</xdr:row>
      <xdr:rowOff>50073</xdr:rowOff>
    </xdr:to>
    <xdr:sp macro="" textlink="">
      <xdr:nvSpPr>
        <xdr:cNvPr id="62" name="フローチャート : 判断 61"/>
        <xdr:cNvSpPr/>
      </xdr:nvSpPr>
      <xdr:spPr bwMode="auto">
        <a:xfrm>
          <a:off x="3556000" y="291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60250</xdr:rowOff>
    </xdr:from>
    <xdr:ext cx="762000" cy="259045"/>
    <xdr:sp macro="" textlink="">
      <xdr:nvSpPr>
        <xdr:cNvPr id="63" name="テキスト ボックス 62"/>
        <xdr:cNvSpPr txBox="1"/>
      </xdr:nvSpPr>
      <xdr:spPr>
        <a:xfrm>
          <a:off x="3225800" y="267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79,739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86661</xdr:rowOff>
    </xdr:from>
    <xdr:to>
      <xdr:col>2</xdr:col>
      <xdr:colOff>692150</xdr:colOff>
      <xdr:row>17</xdr:row>
      <xdr:rowOff>16811</xdr:rowOff>
    </xdr:to>
    <xdr:sp macro="" textlink="">
      <xdr:nvSpPr>
        <xdr:cNvPr id="64" name="フローチャート : 判断 63"/>
        <xdr:cNvSpPr/>
      </xdr:nvSpPr>
      <xdr:spPr bwMode="auto">
        <a:xfrm>
          <a:off x="2857500" y="2877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26988</xdr:rowOff>
    </xdr:from>
    <xdr:ext cx="762000" cy="259045"/>
    <xdr:sp macro="" textlink="">
      <xdr:nvSpPr>
        <xdr:cNvPr id="65" name="テキスト ボックス 64"/>
        <xdr:cNvSpPr txBox="1"/>
      </xdr:nvSpPr>
      <xdr:spPr>
        <a:xfrm>
          <a:off x="2527300" y="264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81,776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136088</xdr:rowOff>
    </xdr:from>
    <xdr:to>
      <xdr:col>5</xdr:col>
      <xdr:colOff>34925</xdr:colOff>
      <xdr:row>18</xdr:row>
      <xdr:rowOff>66238</xdr:rowOff>
    </xdr:to>
    <xdr:sp macro="" textlink="">
      <xdr:nvSpPr>
        <xdr:cNvPr id="71" name="円/楕円 70"/>
        <xdr:cNvSpPr/>
      </xdr:nvSpPr>
      <xdr:spPr bwMode="auto">
        <a:xfrm>
          <a:off x="5600700" y="3098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108165</xdr:rowOff>
    </xdr:from>
    <xdr:ext cx="762000" cy="259045"/>
    <xdr:sp macro="" textlink="">
      <xdr:nvSpPr>
        <xdr:cNvPr id="72" name="人口1人当たり決算額の推移該当値テキスト130"/>
        <xdr:cNvSpPr txBox="1"/>
      </xdr:nvSpPr>
      <xdr:spPr>
        <a:xfrm>
          <a:off x="5740400" y="307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68,249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160711</xdr:rowOff>
    </xdr:from>
    <xdr:to>
      <xdr:col>4</xdr:col>
      <xdr:colOff>520700</xdr:colOff>
      <xdr:row>18</xdr:row>
      <xdr:rowOff>90861</xdr:rowOff>
    </xdr:to>
    <xdr:sp macro="" textlink="">
      <xdr:nvSpPr>
        <xdr:cNvPr id="73" name="円/楕円 72"/>
        <xdr:cNvSpPr/>
      </xdr:nvSpPr>
      <xdr:spPr bwMode="auto">
        <a:xfrm>
          <a:off x="4953000" y="312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75638</xdr:rowOff>
    </xdr:from>
    <xdr:ext cx="736600" cy="259045"/>
    <xdr:sp macro="" textlink="">
      <xdr:nvSpPr>
        <xdr:cNvPr id="74" name="テキスト ボックス 73"/>
        <xdr:cNvSpPr txBox="1"/>
      </xdr:nvSpPr>
      <xdr:spPr>
        <a:xfrm>
          <a:off x="4622800" y="320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66,741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105896</xdr:rowOff>
    </xdr:from>
    <xdr:to>
      <xdr:col>3</xdr:col>
      <xdr:colOff>955675</xdr:colOff>
      <xdr:row>18</xdr:row>
      <xdr:rowOff>36046</xdr:rowOff>
    </xdr:to>
    <xdr:sp macro="" textlink="">
      <xdr:nvSpPr>
        <xdr:cNvPr id="75" name="円/楕円 74"/>
        <xdr:cNvSpPr/>
      </xdr:nvSpPr>
      <xdr:spPr bwMode="auto">
        <a:xfrm>
          <a:off x="4254500" y="3068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20823</xdr:rowOff>
    </xdr:from>
    <xdr:ext cx="762000" cy="259045"/>
    <xdr:sp macro="" textlink="">
      <xdr:nvSpPr>
        <xdr:cNvPr id="76" name="テキスト ボックス 75"/>
        <xdr:cNvSpPr txBox="1"/>
      </xdr:nvSpPr>
      <xdr:spPr>
        <a:xfrm>
          <a:off x="3924300" y="315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70,098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114191</xdr:rowOff>
    </xdr:from>
    <xdr:to>
      <xdr:col>3</xdr:col>
      <xdr:colOff>257175</xdr:colOff>
      <xdr:row>18</xdr:row>
      <xdr:rowOff>44341</xdr:rowOff>
    </xdr:to>
    <xdr:sp macro="" textlink="">
      <xdr:nvSpPr>
        <xdr:cNvPr id="77" name="円/楕円 76"/>
        <xdr:cNvSpPr/>
      </xdr:nvSpPr>
      <xdr:spPr bwMode="auto">
        <a:xfrm>
          <a:off x="3556000" y="307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29118</xdr:rowOff>
    </xdr:from>
    <xdr:ext cx="762000" cy="259045"/>
    <xdr:sp macro="" textlink="">
      <xdr:nvSpPr>
        <xdr:cNvPr id="78" name="テキスト ボックス 77"/>
        <xdr:cNvSpPr txBox="1"/>
      </xdr:nvSpPr>
      <xdr:spPr>
        <a:xfrm>
          <a:off x="3225800" y="316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69,590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101357</xdr:rowOff>
    </xdr:from>
    <xdr:to>
      <xdr:col>2</xdr:col>
      <xdr:colOff>692150</xdr:colOff>
      <xdr:row>18</xdr:row>
      <xdr:rowOff>31507</xdr:rowOff>
    </xdr:to>
    <xdr:sp macro="" textlink="">
      <xdr:nvSpPr>
        <xdr:cNvPr id="79" name="円/楕円 78"/>
        <xdr:cNvSpPr/>
      </xdr:nvSpPr>
      <xdr:spPr bwMode="auto">
        <a:xfrm>
          <a:off x="2857500" y="306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16284</xdr:rowOff>
    </xdr:from>
    <xdr:ext cx="762000" cy="259045"/>
    <xdr:sp macro="" textlink="">
      <xdr:nvSpPr>
        <xdr:cNvPr id="80" name="テキスト ボックス 79"/>
        <xdr:cNvSpPr txBox="1"/>
      </xdr:nvSpPr>
      <xdr:spPr>
        <a:xfrm>
          <a:off x="2527300" y="315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150056</xdr:rowOff>
    </xdr:from>
    <xdr:to>
      <xdr:col>4</xdr:col>
      <xdr:colOff>1117600</xdr:colOff>
      <xdr:row>37</xdr:row>
      <xdr:rowOff>338259</xdr:rowOff>
    </xdr:to>
    <xdr:cxnSp macro="">
      <xdr:nvCxnSpPr>
        <xdr:cNvPr id="111" name="直線コネクタ 110"/>
        <xdr:cNvCxnSpPr/>
      </xdr:nvCxnSpPr>
      <xdr:spPr bwMode="auto">
        <a:xfrm flipV="1">
          <a:off x="5651500" y="5903156"/>
          <a:ext cx="0" cy="15598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310336</xdr:rowOff>
    </xdr:from>
    <xdr:ext cx="762000" cy="259045"/>
    <xdr:sp macro="" textlink="">
      <xdr:nvSpPr>
        <xdr:cNvPr id="112" name="人口1人当たり決算額の推移最小値テキスト445"/>
        <xdr:cNvSpPr txBox="1"/>
      </xdr:nvSpPr>
      <xdr:spPr>
        <a:xfrm>
          <a:off x="5740400" y="743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4,531</a:t>
          </a:r>
          <a:endParaRPr kumimoji="1" lang="ja-JP" altLang="en-US" sz="1000" b="1">
            <a:latin typeface="ＭＳ Ｐゴシック"/>
          </a:endParaRPr>
        </a:p>
      </xdr:txBody>
    </xdr:sp>
    <xdr:clientData/>
  </xdr:oneCellAnchor>
  <xdr:twoCellAnchor>
    <xdr:from>
      <xdr:col>4</xdr:col>
      <xdr:colOff>1028700</xdr:colOff>
      <xdr:row>37</xdr:row>
      <xdr:rowOff>338259</xdr:rowOff>
    </xdr:from>
    <xdr:to>
      <xdr:col>5</xdr:col>
      <xdr:colOff>73025</xdr:colOff>
      <xdr:row>37</xdr:row>
      <xdr:rowOff>338259</xdr:rowOff>
    </xdr:to>
    <xdr:cxnSp macro="">
      <xdr:nvCxnSpPr>
        <xdr:cNvPr id="113" name="直線コネクタ 112"/>
        <xdr:cNvCxnSpPr/>
      </xdr:nvCxnSpPr>
      <xdr:spPr bwMode="auto">
        <a:xfrm>
          <a:off x="5562600" y="746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236433</xdr:rowOff>
    </xdr:from>
    <xdr:ext cx="762000" cy="259045"/>
    <xdr:sp macro="" textlink="">
      <xdr:nvSpPr>
        <xdr:cNvPr id="114" name="人口1人当たり決算額の推移最大値テキスト445"/>
        <xdr:cNvSpPr txBox="1"/>
      </xdr:nvSpPr>
      <xdr:spPr>
        <a:xfrm>
          <a:off x="5740400" y="564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52,294</a:t>
          </a:r>
          <a:endParaRPr kumimoji="1" lang="ja-JP" altLang="en-US" sz="1000" b="1">
            <a:latin typeface="ＭＳ Ｐゴシック"/>
          </a:endParaRPr>
        </a:p>
      </xdr:txBody>
    </xdr:sp>
    <xdr:clientData/>
  </xdr:oneCellAnchor>
  <xdr:twoCellAnchor>
    <xdr:from>
      <xdr:col>4</xdr:col>
      <xdr:colOff>1028700</xdr:colOff>
      <xdr:row>32</xdr:row>
      <xdr:rowOff>150056</xdr:rowOff>
    </xdr:from>
    <xdr:to>
      <xdr:col>5</xdr:col>
      <xdr:colOff>73025</xdr:colOff>
      <xdr:row>32</xdr:row>
      <xdr:rowOff>150056</xdr:rowOff>
    </xdr:to>
    <xdr:cxnSp macro="">
      <xdr:nvCxnSpPr>
        <xdr:cNvPr id="115" name="直線コネクタ 114"/>
        <xdr:cNvCxnSpPr/>
      </xdr:nvCxnSpPr>
      <xdr:spPr bwMode="auto">
        <a:xfrm>
          <a:off x="5562600" y="59031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82390</xdr:rowOff>
    </xdr:from>
    <xdr:to>
      <xdr:col>4</xdr:col>
      <xdr:colOff>1117600</xdr:colOff>
      <xdr:row>37</xdr:row>
      <xdr:rowOff>64592</xdr:rowOff>
    </xdr:to>
    <xdr:cxnSp macro="">
      <xdr:nvCxnSpPr>
        <xdr:cNvPr id="116" name="直線コネクタ 115"/>
        <xdr:cNvCxnSpPr/>
      </xdr:nvCxnSpPr>
      <xdr:spPr bwMode="auto">
        <a:xfrm>
          <a:off x="5003800" y="7035640"/>
          <a:ext cx="647700" cy="153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261205</xdr:rowOff>
    </xdr:from>
    <xdr:ext cx="762000" cy="259045"/>
    <xdr:sp macro="" textlink="">
      <xdr:nvSpPr>
        <xdr:cNvPr id="117" name="人口1人当たり決算額の推移平均値テキスト445"/>
        <xdr:cNvSpPr txBox="1"/>
      </xdr:nvSpPr>
      <xdr:spPr>
        <a:xfrm>
          <a:off x="5740400" y="6528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73228</xdr:rowOff>
    </xdr:from>
    <xdr:to>
      <xdr:col>5</xdr:col>
      <xdr:colOff>34925</xdr:colOff>
      <xdr:row>35</xdr:row>
      <xdr:rowOff>174828</xdr:rowOff>
    </xdr:to>
    <xdr:sp macro="" textlink="">
      <xdr:nvSpPr>
        <xdr:cNvPr id="118" name="フローチャート : 判断 117"/>
        <xdr:cNvSpPr/>
      </xdr:nvSpPr>
      <xdr:spPr bwMode="auto">
        <a:xfrm>
          <a:off x="56007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17697</xdr:rowOff>
    </xdr:from>
    <xdr:to>
      <xdr:col>4</xdr:col>
      <xdr:colOff>469900</xdr:colOff>
      <xdr:row>36</xdr:row>
      <xdr:rowOff>82390</xdr:rowOff>
    </xdr:to>
    <xdr:cxnSp macro="">
      <xdr:nvCxnSpPr>
        <xdr:cNvPr id="119" name="直線コネクタ 118"/>
        <xdr:cNvCxnSpPr/>
      </xdr:nvCxnSpPr>
      <xdr:spPr bwMode="auto">
        <a:xfrm>
          <a:off x="4305300" y="6970947"/>
          <a:ext cx="698500" cy="64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325145</xdr:rowOff>
    </xdr:from>
    <xdr:to>
      <xdr:col>4</xdr:col>
      <xdr:colOff>520700</xdr:colOff>
      <xdr:row>35</xdr:row>
      <xdr:rowOff>83845</xdr:rowOff>
    </xdr:to>
    <xdr:sp macro="" textlink="">
      <xdr:nvSpPr>
        <xdr:cNvPr id="120" name="フローチャート : 判断 119"/>
        <xdr:cNvSpPr/>
      </xdr:nvSpPr>
      <xdr:spPr bwMode="auto">
        <a:xfrm>
          <a:off x="4953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94022</xdr:rowOff>
    </xdr:from>
    <xdr:ext cx="736600" cy="259045"/>
    <xdr:sp macro="" textlink="">
      <xdr:nvSpPr>
        <xdr:cNvPr id="121" name="テキスト ボックス 120"/>
        <xdr:cNvSpPr txBox="1"/>
      </xdr:nvSpPr>
      <xdr:spPr>
        <a:xfrm>
          <a:off x="4622800" y="636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225200</xdr:rowOff>
    </xdr:from>
    <xdr:to>
      <xdr:col>3</xdr:col>
      <xdr:colOff>904875</xdr:colOff>
      <xdr:row>36</xdr:row>
      <xdr:rowOff>17697</xdr:rowOff>
    </xdr:to>
    <xdr:cxnSp macro="">
      <xdr:nvCxnSpPr>
        <xdr:cNvPr id="122" name="直線コネクタ 121"/>
        <xdr:cNvCxnSpPr/>
      </xdr:nvCxnSpPr>
      <xdr:spPr bwMode="auto">
        <a:xfrm>
          <a:off x="3606800" y="6835550"/>
          <a:ext cx="698500" cy="13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227435</xdr:rowOff>
    </xdr:from>
    <xdr:to>
      <xdr:col>3</xdr:col>
      <xdr:colOff>955675</xdr:colOff>
      <xdr:row>34</xdr:row>
      <xdr:rowOff>329036</xdr:rowOff>
    </xdr:to>
    <xdr:sp macro="" textlink="">
      <xdr:nvSpPr>
        <xdr:cNvPr id="123" name="フローチャート : 判断 122"/>
        <xdr:cNvSpPr/>
      </xdr:nvSpPr>
      <xdr:spPr bwMode="auto">
        <a:xfrm>
          <a:off x="4254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339212</xdr:rowOff>
    </xdr:from>
    <xdr:ext cx="762000" cy="259045"/>
    <xdr:sp macro="" textlink="">
      <xdr:nvSpPr>
        <xdr:cNvPr id="124" name="テキスト ボックス 123"/>
        <xdr:cNvSpPr txBox="1"/>
      </xdr:nvSpPr>
      <xdr:spPr>
        <a:xfrm>
          <a:off x="3924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225200</xdr:rowOff>
    </xdr:from>
    <xdr:to>
      <xdr:col>3</xdr:col>
      <xdr:colOff>206375</xdr:colOff>
      <xdr:row>35</xdr:row>
      <xdr:rowOff>237937</xdr:rowOff>
    </xdr:to>
    <xdr:cxnSp macro="">
      <xdr:nvCxnSpPr>
        <xdr:cNvPr id="125" name="直線コネクタ 124"/>
        <xdr:cNvCxnSpPr/>
      </xdr:nvCxnSpPr>
      <xdr:spPr bwMode="auto">
        <a:xfrm flipV="1">
          <a:off x="2908300" y="6835550"/>
          <a:ext cx="698500" cy="12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104187</xdr:rowOff>
    </xdr:from>
    <xdr:to>
      <xdr:col>3</xdr:col>
      <xdr:colOff>257175</xdr:colOff>
      <xdr:row>35</xdr:row>
      <xdr:rowOff>205787</xdr:rowOff>
    </xdr:to>
    <xdr:sp macro="" textlink="">
      <xdr:nvSpPr>
        <xdr:cNvPr id="126" name="フローチャート : 判断 125"/>
        <xdr:cNvSpPr/>
      </xdr:nvSpPr>
      <xdr:spPr bwMode="auto">
        <a:xfrm>
          <a:off x="3556000" y="6714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215964</xdr:rowOff>
    </xdr:from>
    <xdr:ext cx="762000" cy="259045"/>
    <xdr:sp macro="" textlink="">
      <xdr:nvSpPr>
        <xdr:cNvPr id="127" name="テキスト ボックス 126"/>
        <xdr:cNvSpPr txBox="1"/>
      </xdr:nvSpPr>
      <xdr:spPr>
        <a:xfrm>
          <a:off x="3225800" y="6483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66925</xdr:rowOff>
    </xdr:from>
    <xdr:to>
      <xdr:col>2</xdr:col>
      <xdr:colOff>692150</xdr:colOff>
      <xdr:row>35</xdr:row>
      <xdr:rowOff>168525</xdr:rowOff>
    </xdr:to>
    <xdr:sp macro="" textlink="">
      <xdr:nvSpPr>
        <xdr:cNvPr id="128" name="フローチャート : 判断 127"/>
        <xdr:cNvSpPr/>
      </xdr:nvSpPr>
      <xdr:spPr bwMode="auto">
        <a:xfrm>
          <a:off x="2857500" y="667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178702</xdr:rowOff>
    </xdr:from>
    <xdr:ext cx="762000" cy="259045"/>
    <xdr:sp macro="" textlink="">
      <xdr:nvSpPr>
        <xdr:cNvPr id="129" name="テキスト ボックス 128"/>
        <xdr:cNvSpPr txBox="1"/>
      </xdr:nvSpPr>
      <xdr:spPr>
        <a:xfrm>
          <a:off x="2527300" y="644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13792</xdr:rowOff>
    </xdr:from>
    <xdr:to>
      <xdr:col>5</xdr:col>
      <xdr:colOff>34925</xdr:colOff>
      <xdr:row>37</xdr:row>
      <xdr:rowOff>115392</xdr:rowOff>
    </xdr:to>
    <xdr:sp macro="" textlink="">
      <xdr:nvSpPr>
        <xdr:cNvPr id="135" name="円/楕円 134"/>
        <xdr:cNvSpPr/>
      </xdr:nvSpPr>
      <xdr:spPr bwMode="auto">
        <a:xfrm>
          <a:off x="5600700" y="7138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157319</xdr:rowOff>
    </xdr:from>
    <xdr:ext cx="762000" cy="259045"/>
    <xdr:sp macro="" textlink="">
      <xdr:nvSpPr>
        <xdr:cNvPr id="136" name="人口1人当たり決算額の推移該当値テキスト445"/>
        <xdr:cNvSpPr txBox="1"/>
      </xdr:nvSpPr>
      <xdr:spPr>
        <a:xfrm>
          <a:off x="5740400" y="711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12,911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31590</xdr:rowOff>
    </xdr:from>
    <xdr:to>
      <xdr:col>4</xdr:col>
      <xdr:colOff>520700</xdr:colOff>
      <xdr:row>36</xdr:row>
      <xdr:rowOff>133190</xdr:rowOff>
    </xdr:to>
    <xdr:sp macro="" textlink="">
      <xdr:nvSpPr>
        <xdr:cNvPr id="137" name="円/楕円 136"/>
        <xdr:cNvSpPr/>
      </xdr:nvSpPr>
      <xdr:spPr bwMode="auto">
        <a:xfrm>
          <a:off x="4953000" y="6984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117967</xdr:rowOff>
    </xdr:from>
    <xdr:ext cx="736600" cy="259045"/>
    <xdr:sp macro="" textlink="">
      <xdr:nvSpPr>
        <xdr:cNvPr id="138" name="テキスト ボックス 137"/>
        <xdr:cNvSpPr txBox="1"/>
      </xdr:nvSpPr>
      <xdr:spPr>
        <a:xfrm>
          <a:off x="4622800" y="707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17,616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309797</xdr:rowOff>
    </xdr:from>
    <xdr:to>
      <xdr:col>3</xdr:col>
      <xdr:colOff>955675</xdr:colOff>
      <xdr:row>36</xdr:row>
      <xdr:rowOff>68497</xdr:rowOff>
    </xdr:to>
    <xdr:sp macro="" textlink="">
      <xdr:nvSpPr>
        <xdr:cNvPr id="139" name="円/楕円 138"/>
        <xdr:cNvSpPr/>
      </xdr:nvSpPr>
      <xdr:spPr bwMode="auto">
        <a:xfrm>
          <a:off x="4254500" y="692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53274</xdr:rowOff>
    </xdr:from>
    <xdr:ext cx="762000" cy="259045"/>
    <xdr:sp macro="" textlink="">
      <xdr:nvSpPr>
        <xdr:cNvPr id="140" name="テキスト ボックス 139"/>
        <xdr:cNvSpPr txBox="1"/>
      </xdr:nvSpPr>
      <xdr:spPr>
        <a:xfrm>
          <a:off x="3924300" y="700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174400</xdr:rowOff>
    </xdr:from>
    <xdr:to>
      <xdr:col>3</xdr:col>
      <xdr:colOff>257175</xdr:colOff>
      <xdr:row>35</xdr:row>
      <xdr:rowOff>276000</xdr:rowOff>
    </xdr:to>
    <xdr:sp macro="" textlink="">
      <xdr:nvSpPr>
        <xdr:cNvPr id="141" name="円/楕円 140"/>
        <xdr:cNvSpPr/>
      </xdr:nvSpPr>
      <xdr:spPr bwMode="auto">
        <a:xfrm>
          <a:off x="3556000" y="6784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260777</xdr:rowOff>
    </xdr:from>
    <xdr:ext cx="762000" cy="259045"/>
    <xdr:sp macro="" textlink="">
      <xdr:nvSpPr>
        <xdr:cNvPr id="142" name="テキスト ボックス 141"/>
        <xdr:cNvSpPr txBox="1"/>
      </xdr:nvSpPr>
      <xdr:spPr>
        <a:xfrm>
          <a:off x="3225800" y="687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23,743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187137</xdr:rowOff>
    </xdr:from>
    <xdr:to>
      <xdr:col>2</xdr:col>
      <xdr:colOff>692150</xdr:colOff>
      <xdr:row>35</xdr:row>
      <xdr:rowOff>288737</xdr:rowOff>
    </xdr:to>
    <xdr:sp macro="" textlink="">
      <xdr:nvSpPr>
        <xdr:cNvPr id="143" name="円/楕円 142"/>
        <xdr:cNvSpPr/>
      </xdr:nvSpPr>
      <xdr:spPr bwMode="auto">
        <a:xfrm>
          <a:off x="2857500" y="6797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273514</xdr:rowOff>
    </xdr:from>
    <xdr:ext cx="762000" cy="259045"/>
    <xdr:sp macro="" textlink="">
      <xdr:nvSpPr>
        <xdr:cNvPr id="144" name="テキスト ボックス 143"/>
        <xdr:cNvSpPr txBox="1"/>
      </xdr:nvSpPr>
      <xdr:spPr>
        <a:xfrm>
          <a:off x="2527300" y="68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独自のコスト削減と財源確保により、３６年連続で実質収支の黒字を達成。財政調整基金を取り崩すことなく財政運営を行い、基金残高は過去最高額に達するなど将来負担に備えた充当可能基金の充実を図った。なお、</a:t>
          </a:r>
          <a:r>
            <a:rPr kumimoji="1" lang="ja-JP" altLang="ja-JP" sz="1400">
              <a:solidFill>
                <a:schemeClr val="dk1"/>
              </a:solidFill>
              <a:effectLst/>
              <a:latin typeface="+mn-lt"/>
              <a:ea typeface="+mn-ea"/>
              <a:cs typeface="+mn-cs"/>
            </a:rPr>
            <a:t>平成</a:t>
          </a:r>
          <a:r>
            <a:rPr kumimoji="1" lang="ja-JP" altLang="en-US" sz="1400">
              <a:solidFill>
                <a:schemeClr val="dk1"/>
              </a:solidFill>
              <a:effectLst/>
              <a:latin typeface="+mn-lt"/>
              <a:ea typeface="+mn-ea"/>
              <a:cs typeface="+mn-cs"/>
            </a:rPr>
            <a:t>２５</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実質単年度収支</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標準財政規模比</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上昇</a:t>
          </a:r>
          <a:r>
            <a:rPr kumimoji="1" lang="ja-JP" altLang="en-US" sz="1400">
              <a:solidFill>
                <a:schemeClr val="dk1"/>
              </a:solidFill>
              <a:effectLst/>
              <a:latin typeface="+mn-lt"/>
              <a:ea typeface="+mn-ea"/>
              <a:cs typeface="+mn-cs"/>
            </a:rPr>
            <a:t>は、</a:t>
          </a:r>
          <a:r>
            <a:rPr kumimoji="1" lang="ja-JP" altLang="en-US" sz="1400">
              <a:latin typeface="ＭＳ ゴシック" pitchFamily="49" charset="-128"/>
              <a:ea typeface="ＭＳ ゴシック" pitchFamily="49" charset="-128"/>
            </a:rPr>
            <a:t>公債費の抑制を図るため起債の繰上償還を行ったことによるもので財政健全化のための取り組みによるものである。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一般会計及び特別会計（国民健康保険、介護保険、後期高齢者医療）は黒字を達成。公営企業（上水道、下水道等）は、いずれも流動資産が流動負債を上回り、資金不足は生じていない。 </a:t>
          </a:r>
          <a:endParaRPr lang="ja-JP" altLang="ja-JP" sz="1300">
            <a:effectLst/>
          </a:endParaRPr>
        </a:p>
        <a:p>
          <a:r>
            <a:rPr kumimoji="1" lang="ja-JP" altLang="en-US" sz="1400">
              <a:latin typeface="ＭＳ ゴシック" pitchFamily="49" charset="-128"/>
              <a:ea typeface="ＭＳ ゴシック" pitchFamily="49" charset="-128"/>
            </a:rPr>
            <a:t>なお、小野市民病院の病院事業会計は、三木市民病院との統合により一部事務組合である北播磨総合医療センターに機能を移し、平成２５年９月末をもって閉鎖した。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や一部事務組合の既発債の償還期限到来によって準元利償還金が減少するとともに、新発債は後年度に財政措置のあるものの割合が増したことによって実質公債費比率の分子も減少した。類似団体内でも前年度より順位を上げ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兵庫県小野市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立病院改革プランに基づく病院統合によって平成２５年１０月に開院した北播磨総合医療センターへの出資債や防災センターなどの大型事業の完了を受けて地方債残高は約３０億円増加したものの、その大部分は後年度に地方交付税で措置されるものである。加えて、小野市民病院の閉院による余剰金約１３億円を繰入れて基金に積み立てたことにより充当可能基金等も増加しているため、引き続き将来負担比率とその分子はマイナス値を維持している。今後も将来への安全・安心のための基盤づくりと健全財政の運営を推進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24981766</v>
      </c>
      <c r="BO4" s="349"/>
      <c r="BP4" s="349"/>
      <c r="BQ4" s="349"/>
      <c r="BR4" s="349"/>
      <c r="BS4" s="349"/>
      <c r="BT4" s="349"/>
      <c r="BU4" s="350"/>
      <c r="BV4" s="348">
        <v>19616131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1.8</v>
      </c>
      <c r="CU4" s="355"/>
      <c r="CV4" s="355"/>
      <c r="CW4" s="355"/>
      <c r="CX4" s="355"/>
      <c r="CY4" s="355"/>
      <c r="CZ4" s="355"/>
      <c r="DA4" s="356"/>
      <c r="DB4" s="354">
        <v>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24410025</v>
      </c>
      <c r="BO5" s="386"/>
      <c r="BP5" s="386"/>
      <c r="BQ5" s="386"/>
      <c r="BR5" s="386"/>
      <c r="BS5" s="386"/>
      <c r="BT5" s="386"/>
      <c r="BU5" s="387"/>
      <c r="BV5" s="385">
        <v>19139302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86.7</v>
      </c>
      <c r="CU5" s="383"/>
      <c r="CV5" s="383"/>
      <c r="CW5" s="383"/>
      <c r="CX5" s="383"/>
      <c r="CY5" s="383"/>
      <c r="CZ5" s="383"/>
      <c r="DA5" s="384"/>
      <c r="DB5" s="382">
        <v>89.2</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571741</v>
      </c>
      <c r="BO6" s="386"/>
      <c r="BP6" s="386"/>
      <c r="BQ6" s="386"/>
      <c r="BR6" s="386"/>
      <c r="BS6" s="386"/>
      <c r="BT6" s="386"/>
      <c r="BU6" s="387"/>
      <c r="BV6" s="385">
        <v>476829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95.5</v>
      </c>
      <c r="CU6" s="423"/>
      <c r="CV6" s="423"/>
      <c r="CW6" s="423"/>
      <c r="CX6" s="423"/>
      <c r="CY6" s="423"/>
      <c r="CZ6" s="423"/>
      <c r="DA6" s="424"/>
      <c r="DB6" s="422">
        <v>97.4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371670</v>
      </c>
      <c r="BO7" s="386"/>
      <c r="BP7" s="386"/>
      <c r="BQ7" s="386"/>
      <c r="BR7" s="386"/>
      <c r="BS7" s="386"/>
      <c r="BT7" s="386"/>
      <c r="BU7" s="387"/>
      <c r="BV7" s="385">
        <v>264239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10985290</v>
      </c>
      <c r="CU7" s="386"/>
      <c r="CV7" s="386"/>
      <c r="CW7" s="386"/>
      <c r="CX7" s="386"/>
      <c r="CY7" s="386"/>
      <c r="CZ7" s="386"/>
      <c r="DA7" s="387"/>
      <c r="DB7" s="385">
        <v>10899827</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200071</v>
      </c>
      <c r="BO8" s="386"/>
      <c r="BP8" s="386"/>
      <c r="BQ8" s="386"/>
      <c r="BR8" s="386"/>
      <c r="BS8" s="386"/>
      <c r="BT8" s="386"/>
      <c r="BU8" s="387"/>
      <c r="BV8" s="385">
        <v>212590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49680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-12519</v>
      </c>
      <c r="BO9" s="386"/>
      <c r="BP9" s="386"/>
      <c r="BQ9" s="386"/>
      <c r="BR9" s="386"/>
      <c r="BS9" s="386"/>
      <c r="BT9" s="386"/>
      <c r="BU9" s="387"/>
      <c r="BV9" s="385">
        <v>-140354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16.399999999999999</v>
      </c>
      <c r="CU9" s="383"/>
      <c r="CV9" s="383"/>
      <c r="CW9" s="383"/>
      <c r="CX9" s="383"/>
      <c r="CY9" s="383"/>
      <c r="CZ9" s="383"/>
      <c r="DA9" s="384"/>
      <c r="DB9" s="382">
        <v>13.4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49761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12140</v>
      </c>
      <c r="BO10" s="386"/>
      <c r="BP10" s="386"/>
      <c r="BQ10" s="386"/>
      <c r="BR10" s="386"/>
      <c r="BS10" s="386"/>
      <c r="BT10" s="386"/>
      <c r="BU10" s="387"/>
      <c r="BV10" s="385">
        <v>215810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679470</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50052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49434</v>
      </c>
      <c r="S13" s="467"/>
      <c r="T13" s="467"/>
      <c r="U13" s="467"/>
      <c r="V13" s="468"/>
      <c r="W13" s="401" t="s">
        <v>123</v>
      </c>
      <c r="X13" s="402"/>
      <c r="Y13" s="402"/>
      <c r="Z13" s="402"/>
      <c r="AA13" s="402"/>
      <c r="AB13" s="392"/>
      <c r="AC13" s="436">
        <v>575</v>
      </c>
      <c r="AD13" s="437"/>
      <c r="AE13" s="437"/>
      <c r="AF13" s="437"/>
      <c r="AG13" s="476"/>
      <c r="AH13" s="436">
        <v>834</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679091</v>
      </c>
      <c r="BO13" s="386"/>
      <c r="BP13" s="386"/>
      <c r="BQ13" s="386"/>
      <c r="BR13" s="386"/>
      <c r="BS13" s="386"/>
      <c r="BT13" s="386"/>
      <c r="BU13" s="387"/>
      <c r="BV13" s="385">
        <v>75456</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9.1</v>
      </c>
      <c r="CU13" s="383"/>
      <c r="CV13" s="383"/>
      <c r="CW13" s="383"/>
      <c r="CX13" s="383"/>
      <c r="CY13" s="383"/>
      <c r="CZ13" s="383"/>
      <c r="DA13" s="384"/>
      <c r="DB13" s="382">
        <v>11.1</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50231</v>
      </c>
      <c r="S14" s="467"/>
      <c r="T14" s="467"/>
      <c r="U14" s="467"/>
      <c r="V14" s="468"/>
      <c r="W14" s="375"/>
      <c r="X14" s="376"/>
      <c r="Y14" s="376"/>
      <c r="Z14" s="376"/>
      <c r="AA14" s="376"/>
      <c r="AB14" s="365"/>
      <c r="AC14" s="469">
        <v>2.6</v>
      </c>
      <c r="AD14" s="470"/>
      <c r="AE14" s="470"/>
      <c r="AF14" s="470"/>
      <c r="AG14" s="471"/>
      <c r="AH14" s="469">
        <v>3.4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49636</v>
      </c>
      <c r="S15" s="467"/>
      <c r="T15" s="467"/>
      <c r="U15" s="467"/>
      <c r="V15" s="468"/>
      <c r="W15" s="401" t="s">
        <v>130</v>
      </c>
      <c r="X15" s="402"/>
      <c r="Y15" s="402"/>
      <c r="Z15" s="402"/>
      <c r="AA15" s="402"/>
      <c r="AB15" s="392"/>
      <c r="AC15" s="436">
        <v>8883</v>
      </c>
      <c r="AD15" s="437"/>
      <c r="AE15" s="437"/>
      <c r="AF15" s="437"/>
      <c r="AG15" s="476"/>
      <c r="AH15" s="436">
        <v>10068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5658758</v>
      </c>
      <c r="BO15" s="349"/>
      <c r="BP15" s="349"/>
      <c r="BQ15" s="349"/>
      <c r="BR15" s="349"/>
      <c r="BS15" s="349"/>
      <c r="BT15" s="349"/>
      <c r="BU15" s="350"/>
      <c r="BV15" s="348">
        <v>5652564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39.5</v>
      </c>
      <c r="AD16" s="470"/>
      <c r="AE16" s="470"/>
      <c r="AF16" s="470"/>
      <c r="AG16" s="471"/>
      <c r="AH16" s="469">
        <v>40.6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8297067</v>
      </c>
      <c r="BO16" s="386"/>
      <c r="BP16" s="386"/>
      <c r="BQ16" s="386"/>
      <c r="BR16" s="386"/>
      <c r="BS16" s="386"/>
      <c r="BT16" s="386"/>
      <c r="BU16" s="387"/>
      <c r="BV16" s="385">
        <v>8308392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13050</v>
      </c>
      <c r="AD17" s="437"/>
      <c r="AE17" s="437"/>
      <c r="AF17" s="437"/>
      <c r="AG17" s="476"/>
      <c r="AH17" s="436">
        <v>13520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7320575</v>
      </c>
      <c r="BO17" s="386"/>
      <c r="BP17" s="386"/>
      <c r="BQ17" s="386"/>
      <c r="BR17" s="386"/>
      <c r="BS17" s="386"/>
      <c r="BT17" s="386"/>
      <c r="BU17" s="387"/>
      <c r="BV17" s="385">
        <v>7299391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92.92</v>
      </c>
      <c r="M18" s="498"/>
      <c r="N18" s="498"/>
      <c r="O18" s="498"/>
      <c r="P18" s="498"/>
      <c r="Q18" s="498"/>
      <c r="R18" s="499"/>
      <c r="S18" s="499"/>
      <c r="T18" s="499"/>
      <c r="U18" s="499"/>
      <c r="V18" s="500"/>
      <c r="W18" s="403"/>
      <c r="X18" s="404"/>
      <c r="Y18" s="404"/>
      <c r="Z18" s="404"/>
      <c r="AA18" s="404"/>
      <c r="AB18" s="395"/>
      <c r="AC18" s="501">
        <v>58</v>
      </c>
      <c r="AD18" s="502"/>
      <c r="AE18" s="502"/>
      <c r="AF18" s="502"/>
      <c r="AG18" s="503"/>
      <c r="AH18" s="501">
        <v>54.5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9728766</v>
      </c>
      <c r="BO18" s="386"/>
      <c r="BP18" s="386"/>
      <c r="BQ18" s="386"/>
      <c r="BR18" s="386"/>
      <c r="BS18" s="386"/>
      <c r="BT18" s="386"/>
      <c r="BU18" s="387"/>
      <c r="BV18" s="385">
        <v>9861158</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14346348</v>
      </c>
      <c r="BO19" s="386"/>
      <c r="BP19" s="386"/>
      <c r="BQ19" s="386"/>
      <c r="BR19" s="386"/>
      <c r="BS19" s="386"/>
      <c r="BT19" s="386"/>
      <c r="BU19" s="387"/>
      <c r="BV19" s="385">
        <v>12561508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16470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18804796</v>
      </c>
      <c r="BO23" s="386"/>
      <c r="BP23" s="386"/>
      <c r="BQ23" s="386"/>
      <c r="BR23" s="386"/>
      <c r="BS23" s="386"/>
      <c r="BT23" s="386"/>
      <c r="BU23" s="387"/>
      <c r="BV23" s="385">
        <v>15752207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9800</v>
      </c>
      <c r="R24" s="437"/>
      <c r="S24" s="437"/>
      <c r="T24" s="437"/>
      <c r="U24" s="437"/>
      <c r="V24" s="476"/>
      <c r="W24" s="531"/>
      <c r="X24" s="519"/>
      <c r="Y24" s="520"/>
      <c r="Z24" s="435" t="s">
        <v>153</v>
      </c>
      <c r="AA24" s="415"/>
      <c r="AB24" s="415"/>
      <c r="AC24" s="415"/>
      <c r="AD24" s="415"/>
      <c r="AE24" s="415"/>
      <c r="AF24" s="415"/>
      <c r="AG24" s="416"/>
      <c r="AH24" s="436">
        <v>280</v>
      </c>
      <c r="AI24" s="437"/>
      <c r="AJ24" s="437"/>
      <c r="AK24" s="437"/>
      <c r="AL24" s="476"/>
      <c r="AM24" s="436">
        <v>924840</v>
      </c>
      <c r="AN24" s="437"/>
      <c r="AO24" s="437"/>
      <c r="AP24" s="437"/>
      <c r="AQ24" s="437"/>
      <c r="AR24" s="476"/>
      <c r="AS24" s="436">
        <v>3303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15914118</v>
      </c>
      <c r="BO24" s="386"/>
      <c r="BP24" s="386"/>
      <c r="BQ24" s="386"/>
      <c r="BR24" s="386"/>
      <c r="BS24" s="386"/>
      <c r="BT24" s="386"/>
      <c r="BU24" s="387"/>
      <c r="BV24" s="385">
        <v>12552852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7940</v>
      </c>
      <c r="R25" s="437"/>
      <c r="S25" s="437"/>
      <c r="T25" s="437"/>
      <c r="U25" s="437"/>
      <c r="V25" s="476"/>
      <c r="W25" s="531"/>
      <c r="X25" s="519"/>
      <c r="Y25" s="520"/>
      <c r="Z25" s="435" t="s">
        <v>156</v>
      </c>
      <c r="AA25" s="415"/>
      <c r="AB25" s="415"/>
      <c r="AC25" s="415"/>
      <c r="AD25" s="415"/>
      <c r="AE25" s="415"/>
      <c r="AF25" s="415"/>
      <c r="AG25" s="416"/>
      <c r="AH25" s="436">
        <v>64</v>
      </c>
      <c r="AI25" s="437"/>
      <c r="AJ25" s="437"/>
      <c r="AK25" s="437"/>
      <c r="AL25" s="476"/>
      <c r="AM25" s="436">
        <v>201728</v>
      </c>
      <c r="AN25" s="437"/>
      <c r="AO25" s="437"/>
      <c r="AP25" s="437"/>
      <c r="AQ25" s="437"/>
      <c r="AR25" s="476"/>
      <c r="AS25" s="436">
        <v>3152</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85943</v>
      </c>
      <c r="BO25" s="349"/>
      <c r="BP25" s="349"/>
      <c r="BQ25" s="349"/>
      <c r="BR25" s="349"/>
      <c r="BS25" s="349"/>
      <c r="BT25" s="349"/>
      <c r="BU25" s="350"/>
      <c r="BV25" s="348">
        <v>113273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6950</v>
      </c>
      <c r="R26" s="437"/>
      <c r="S26" s="437"/>
      <c r="T26" s="437"/>
      <c r="U26" s="437"/>
      <c r="V26" s="476"/>
      <c r="W26" s="531"/>
      <c r="X26" s="519"/>
      <c r="Y26" s="520"/>
      <c r="Z26" s="435" t="s">
        <v>159</v>
      </c>
      <c r="AA26" s="539"/>
      <c r="AB26" s="539"/>
      <c r="AC26" s="539"/>
      <c r="AD26" s="539"/>
      <c r="AE26" s="539"/>
      <c r="AF26" s="539"/>
      <c r="AG26" s="540"/>
      <c r="AH26" s="436">
        <v>22</v>
      </c>
      <c r="AI26" s="437"/>
      <c r="AJ26" s="437"/>
      <c r="AK26" s="437"/>
      <c r="AL26" s="476"/>
      <c r="AM26" s="436">
        <v>74954</v>
      </c>
      <c r="AN26" s="437"/>
      <c r="AO26" s="437"/>
      <c r="AP26" s="437"/>
      <c r="AQ26" s="437"/>
      <c r="AR26" s="476"/>
      <c r="AS26" s="436">
        <v>3407</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5280</v>
      </c>
      <c r="R27" s="437"/>
      <c r="S27" s="437"/>
      <c r="T27" s="437"/>
      <c r="U27" s="437"/>
      <c r="V27" s="476"/>
      <c r="W27" s="531"/>
      <c r="X27" s="519"/>
      <c r="Y27" s="520"/>
      <c r="Z27" s="435" t="s">
        <v>162</v>
      </c>
      <c r="AA27" s="415"/>
      <c r="AB27" s="415"/>
      <c r="AC27" s="415"/>
      <c r="AD27" s="415"/>
      <c r="AE27" s="415"/>
      <c r="AF27" s="415"/>
      <c r="AG27" s="416"/>
      <c r="AH27" s="436">
        <v>13</v>
      </c>
      <c r="AI27" s="437"/>
      <c r="AJ27" s="437"/>
      <c r="AK27" s="437"/>
      <c r="AL27" s="476"/>
      <c r="AM27" s="436">
        <v>49532</v>
      </c>
      <c r="AN27" s="437"/>
      <c r="AO27" s="437"/>
      <c r="AP27" s="437"/>
      <c r="AQ27" s="437"/>
      <c r="AR27" s="476"/>
      <c r="AS27" s="436">
        <v>3810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550000</v>
      </c>
      <c r="BO27" s="553"/>
      <c r="BP27" s="553"/>
      <c r="BQ27" s="553"/>
      <c r="BR27" s="553"/>
      <c r="BS27" s="553"/>
      <c r="BT27" s="553"/>
      <c r="BU27" s="554"/>
      <c r="BV27" s="552">
        <v>550000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4490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3821352</v>
      </c>
      <c r="BO28" s="349"/>
      <c r="BP28" s="349"/>
      <c r="BQ28" s="349"/>
      <c r="BR28" s="349"/>
      <c r="BS28" s="349"/>
      <c r="BT28" s="349"/>
      <c r="BU28" s="350"/>
      <c r="BV28" s="348">
        <v>3699212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14</v>
      </c>
      <c r="M29" s="437"/>
      <c r="N29" s="437"/>
      <c r="O29" s="437"/>
      <c r="P29" s="476"/>
      <c r="Q29" s="436">
        <v>4090</v>
      </c>
      <c r="R29" s="437"/>
      <c r="S29" s="437"/>
      <c r="T29" s="437"/>
      <c r="U29" s="437"/>
      <c r="V29" s="476"/>
      <c r="W29" s="531"/>
      <c r="X29" s="519"/>
      <c r="Y29" s="520"/>
      <c r="Z29" s="435" t="s">
        <v>169</v>
      </c>
      <c r="AA29" s="415"/>
      <c r="AB29" s="415"/>
      <c r="AC29" s="415"/>
      <c r="AD29" s="415"/>
      <c r="AE29" s="415"/>
      <c r="AF29" s="415"/>
      <c r="AG29" s="416"/>
      <c r="AH29" s="436">
        <v>293</v>
      </c>
      <c r="AI29" s="437"/>
      <c r="AJ29" s="437"/>
      <c r="AK29" s="437"/>
      <c r="AL29" s="476"/>
      <c r="AM29" s="436">
        <v>974372</v>
      </c>
      <c r="AN29" s="437"/>
      <c r="AO29" s="437"/>
      <c r="AP29" s="437"/>
      <c r="AQ29" s="437"/>
      <c r="AR29" s="476"/>
      <c r="AS29" s="436">
        <v>3326</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728697</v>
      </c>
      <c r="BO29" s="386"/>
      <c r="BP29" s="386"/>
      <c r="BQ29" s="386"/>
      <c r="BR29" s="386"/>
      <c r="BS29" s="386"/>
      <c r="BT29" s="386"/>
      <c r="BU29" s="387"/>
      <c r="BV29" s="385">
        <v>1205857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101.3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4668943</v>
      </c>
      <c r="BO30" s="553"/>
      <c r="BP30" s="553"/>
      <c r="BQ30" s="553"/>
      <c r="BR30" s="553"/>
      <c r="BS30" s="553"/>
      <c r="BT30" s="553"/>
      <c r="BU30" s="554"/>
      <c r="BV30" s="552">
        <v>3605692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t="str">
        <f>IF(BG34="","",MAX(C34:D43,U34:V43,AM34:AN43)+1)</f>
        <v/>
      </c>
      <c r="BF34" s="564"/>
      <c r="BG34" s="565"/>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北播磨総合医療センター企業団</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小野市土地開発公社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北播衛生事務組合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小野市都市施設管理協会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f t="shared" si="0"/>
        <v>7</v>
      </c>
      <c r="AN36" s="564"/>
      <c r="AO36" s="565" t="str">
        <f>IF('各会計、関係団体の財政状況及び健全化判断比率'!B33="","",'各会計、関係団体の財政状況及び健全化判断比率'!B33)</f>
        <v>病院事業会計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小野加東環境施設事務組合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f t="shared" si="0"/>
        <v>8</v>
      </c>
      <c r="AN37" s="564"/>
      <c r="AO37" s="565" t="str">
        <f>IF('各会計、関係団体の財政状況及び健全化判断比率'!B34="","",'各会計、関係団体の財政状況及び健全化判断比率'!B34)</f>
        <v>都市開発事業会計</v>
      </c>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小野加東広域事務組合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小野加東広域事務組合（農業共済事業）</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播磨内陸医務事業組合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北播磨こども発達支援センター事務組合わかあゆ園</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16</v>
      </c>
      <c r="BX41" s="564"/>
      <c r="BY41" s="565" t="str">
        <f>IF('各会計、関係団体の財政状況及び健全化判断比率'!B75="","",'各会計、関係団体の財政状況及び健全化判断比率'!B75)</f>
        <v>兵庫県市町村職員退職手当組合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17</v>
      </c>
      <c r="BX42" s="564"/>
      <c r="BY42" s="565" t="str">
        <f>IF('各会計、関係団体の財政状況及び健全化判断比率'!B76="","",'各会計、関係団体の財政状況及び健全化判断比率'!B76)</f>
        <v>兵庫県後期高齢者医療広域連合（一般会計）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18</v>
      </c>
      <c r="BX43" s="564"/>
      <c r="BY43" s="565" t="str">
        <f>IF('各会計、関係団体の財政状況及び健全化判断比率'!B77="","",'各会計、関係団体の財政状況及び健全化判断比率'!B77)</f>
        <v>兵庫県後期高齢者医療広域連合（特別会計）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Y1" workbookViewId="0">
      <selection activeCell="CD40" sqref="CD40:CQ40"/>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6726664</v>
      </c>
      <c r="S5" s="581"/>
      <c r="T5" s="581"/>
      <c r="U5" s="581"/>
      <c r="V5" s="581"/>
      <c r="W5" s="581"/>
      <c r="X5" s="581"/>
      <c r="Y5" s="582"/>
      <c r="Z5" s="583">
        <v>26.9</v>
      </c>
      <c r="AA5" s="583"/>
      <c r="AB5" s="583"/>
      <c r="AC5" s="583"/>
      <c r="AD5" s="584">
        <v>6477898</v>
      </c>
      <c r="AE5" s="584"/>
      <c r="AF5" s="584"/>
      <c r="AG5" s="584"/>
      <c r="AH5" s="584"/>
      <c r="AI5" s="584"/>
      <c r="AJ5" s="584"/>
      <c r="AK5" s="584"/>
      <c r="AL5" s="585">
        <v>63.6</v>
      </c>
      <c r="AM5" s="586"/>
      <c r="AN5" s="586"/>
      <c r="AO5" s="587"/>
      <c r="AP5" s="577" t="s">
        <v>207</v>
      </c>
      <c r="AQ5" s="578"/>
      <c r="AR5" s="578"/>
      <c r="AS5" s="578"/>
      <c r="AT5" s="578"/>
      <c r="AU5" s="578"/>
      <c r="AV5" s="578"/>
      <c r="AW5" s="578"/>
      <c r="AX5" s="578"/>
      <c r="AY5" s="578"/>
      <c r="AZ5" s="578"/>
      <c r="BA5" s="578"/>
      <c r="BB5" s="578"/>
      <c r="BC5" s="578"/>
      <c r="BD5" s="578"/>
      <c r="BE5" s="578"/>
      <c r="BF5" s="579"/>
      <c r="BG5" s="591">
        <v>6477898</v>
      </c>
      <c r="BH5" s="592"/>
      <c r="BI5" s="592"/>
      <c r="BJ5" s="592"/>
      <c r="BK5" s="592"/>
      <c r="BL5" s="592"/>
      <c r="BM5" s="592"/>
      <c r="BN5" s="593"/>
      <c r="BO5" s="594">
        <v>96.3</v>
      </c>
      <c r="BP5" s="594"/>
      <c r="BQ5" s="594"/>
      <c r="BR5" s="594"/>
      <c r="BS5" s="595">
        <v>77231</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169781</v>
      </c>
      <c r="S6" s="592"/>
      <c r="T6" s="592"/>
      <c r="U6" s="592"/>
      <c r="V6" s="592"/>
      <c r="W6" s="592"/>
      <c r="X6" s="592"/>
      <c r="Y6" s="593"/>
      <c r="Z6" s="594">
        <v>0.7</v>
      </c>
      <c r="AA6" s="594"/>
      <c r="AB6" s="594"/>
      <c r="AC6" s="594"/>
      <c r="AD6" s="595">
        <v>169781</v>
      </c>
      <c r="AE6" s="595"/>
      <c r="AF6" s="595"/>
      <c r="AG6" s="595"/>
      <c r="AH6" s="595"/>
      <c r="AI6" s="595"/>
      <c r="AJ6" s="595"/>
      <c r="AK6" s="595"/>
      <c r="AL6" s="596">
        <v>1.7</v>
      </c>
      <c r="AM6" s="597"/>
      <c r="AN6" s="597"/>
      <c r="AO6" s="598"/>
      <c r="AP6" s="588" t="s">
        <v>212</v>
      </c>
      <c r="AQ6" s="589"/>
      <c r="AR6" s="589"/>
      <c r="AS6" s="589"/>
      <c r="AT6" s="589"/>
      <c r="AU6" s="589"/>
      <c r="AV6" s="589"/>
      <c r="AW6" s="589"/>
      <c r="AX6" s="589"/>
      <c r="AY6" s="589"/>
      <c r="AZ6" s="589"/>
      <c r="BA6" s="589"/>
      <c r="BB6" s="589"/>
      <c r="BC6" s="589"/>
      <c r="BD6" s="589"/>
      <c r="BE6" s="589"/>
      <c r="BF6" s="590"/>
      <c r="BG6" s="591">
        <v>6477898</v>
      </c>
      <c r="BH6" s="592"/>
      <c r="BI6" s="592"/>
      <c r="BJ6" s="592"/>
      <c r="BK6" s="592"/>
      <c r="BL6" s="592"/>
      <c r="BM6" s="592"/>
      <c r="BN6" s="593"/>
      <c r="BO6" s="594">
        <v>96.3</v>
      </c>
      <c r="BP6" s="594"/>
      <c r="BQ6" s="594"/>
      <c r="BR6" s="594"/>
      <c r="BS6" s="595">
        <v>77231</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190156</v>
      </c>
      <c r="CS6" s="592"/>
      <c r="CT6" s="592"/>
      <c r="CU6" s="592"/>
      <c r="CV6" s="592"/>
      <c r="CW6" s="592"/>
      <c r="CX6" s="592"/>
      <c r="CY6" s="593"/>
      <c r="CZ6" s="594">
        <v>0.8</v>
      </c>
      <c r="DA6" s="594"/>
      <c r="DB6" s="594"/>
      <c r="DC6" s="594"/>
      <c r="DD6" s="600" t="s">
        <v>214</v>
      </c>
      <c r="DE6" s="592"/>
      <c r="DF6" s="592"/>
      <c r="DG6" s="592"/>
      <c r="DH6" s="592"/>
      <c r="DI6" s="592"/>
      <c r="DJ6" s="592"/>
      <c r="DK6" s="592"/>
      <c r="DL6" s="592"/>
      <c r="DM6" s="592"/>
      <c r="DN6" s="592"/>
      <c r="DO6" s="592"/>
      <c r="DP6" s="593"/>
      <c r="DQ6" s="600">
        <v>190156</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16071</v>
      </c>
      <c r="S7" s="592"/>
      <c r="T7" s="592"/>
      <c r="U7" s="592"/>
      <c r="V7" s="592"/>
      <c r="W7" s="592"/>
      <c r="X7" s="592"/>
      <c r="Y7" s="593"/>
      <c r="Z7" s="594">
        <v>0.1</v>
      </c>
      <c r="AA7" s="594"/>
      <c r="AB7" s="594"/>
      <c r="AC7" s="594"/>
      <c r="AD7" s="595">
        <v>16071</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2663008</v>
      </c>
      <c r="BH7" s="592"/>
      <c r="BI7" s="592"/>
      <c r="BJ7" s="592"/>
      <c r="BK7" s="592"/>
      <c r="BL7" s="592"/>
      <c r="BM7" s="592"/>
      <c r="BN7" s="593"/>
      <c r="BO7" s="594">
        <v>39.6</v>
      </c>
      <c r="BP7" s="594"/>
      <c r="BQ7" s="594"/>
      <c r="BR7" s="594"/>
      <c r="BS7" s="595">
        <v>77231</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3650057</v>
      </c>
      <c r="CS7" s="592"/>
      <c r="CT7" s="592"/>
      <c r="CU7" s="592"/>
      <c r="CV7" s="592"/>
      <c r="CW7" s="592"/>
      <c r="CX7" s="592"/>
      <c r="CY7" s="593"/>
      <c r="CZ7" s="594">
        <v>15</v>
      </c>
      <c r="DA7" s="594"/>
      <c r="DB7" s="594"/>
      <c r="DC7" s="594"/>
      <c r="DD7" s="600">
        <v>490674</v>
      </c>
      <c r="DE7" s="592"/>
      <c r="DF7" s="592"/>
      <c r="DG7" s="592"/>
      <c r="DH7" s="592"/>
      <c r="DI7" s="592"/>
      <c r="DJ7" s="592"/>
      <c r="DK7" s="592"/>
      <c r="DL7" s="592"/>
      <c r="DM7" s="592"/>
      <c r="DN7" s="592"/>
      <c r="DO7" s="592"/>
      <c r="DP7" s="593"/>
      <c r="DQ7" s="600">
        <v>3044110</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31198</v>
      </c>
      <c r="S8" s="592"/>
      <c r="T8" s="592"/>
      <c r="U8" s="592"/>
      <c r="V8" s="592"/>
      <c r="W8" s="592"/>
      <c r="X8" s="592"/>
      <c r="Y8" s="593"/>
      <c r="Z8" s="594">
        <v>0.1</v>
      </c>
      <c r="AA8" s="594"/>
      <c r="AB8" s="594"/>
      <c r="AC8" s="594"/>
      <c r="AD8" s="595">
        <v>31198</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69868</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5896893</v>
      </c>
      <c r="CS8" s="592"/>
      <c r="CT8" s="592"/>
      <c r="CU8" s="592"/>
      <c r="CV8" s="592"/>
      <c r="CW8" s="592"/>
      <c r="CX8" s="592"/>
      <c r="CY8" s="593"/>
      <c r="CZ8" s="594">
        <v>24.2</v>
      </c>
      <c r="DA8" s="594"/>
      <c r="DB8" s="594"/>
      <c r="DC8" s="594"/>
      <c r="DD8" s="600">
        <v>39849</v>
      </c>
      <c r="DE8" s="592"/>
      <c r="DF8" s="592"/>
      <c r="DG8" s="592"/>
      <c r="DH8" s="592"/>
      <c r="DI8" s="592"/>
      <c r="DJ8" s="592"/>
      <c r="DK8" s="592"/>
      <c r="DL8" s="592"/>
      <c r="DM8" s="592"/>
      <c r="DN8" s="592"/>
      <c r="DO8" s="592"/>
      <c r="DP8" s="593"/>
      <c r="DQ8" s="600">
        <v>2859713</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49852</v>
      </c>
      <c r="S9" s="592"/>
      <c r="T9" s="592"/>
      <c r="U9" s="592"/>
      <c r="V9" s="592"/>
      <c r="W9" s="592"/>
      <c r="X9" s="592"/>
      <c r="Y9" s="593"/>
      <c r="Z9" s="594">
        <v>0.2</v>
      </c>
      <c r="AA9" s="594"/>
      <c r="AB9" s="594"/>
      <c r="AC9" s="594"/>
      <c r="AD9" s="595">
        <v>49852</v>
      </c>
      <c r="AE9" s="595"/>
      <c r="AF9" s="595"/>
      <c r="AG9" s="595"/>
      <c r="AH9" s="595"/>
      <c r="AI9" s="595"/>
      <c r="AJ9" s="595"/>
      <c r="AK9" s="595"/>
      <c r="AL9" s="596">
        <v>0.5</v>
      </c>
      <c r="AM9" s="597"/>
      <c r="AN9" s="597"/>
      <c r="AO9" s="598"/>
      <c r="AP9" s="588" t="s">
        <v>222</v>
      </c>
      <c r="AQ9" s="589"/>
      <c r="AR9" s="589"/>
      <c r="AS9" s="589"/>
      <c r="AT9" s="589"/>
      <c r="AU9" s="589"/>
      <c r="AV9" s="589"/>
      <c r="AW9" s="589"/>
      <c r="AX9" s="589"/>
      <c r="AY9" s="589"/>
      <c r="AZ9" s="589"/>
      <c r="BA9" s="589"/>
      <c r="BB9" s="589"/>
      <c r="BC9" s="589"/>
      <c r="BD9" s="589"/>
      <c r="BE9" s="589"/>
      <c r="BF9" s="590"/>
      <c r="BG9" s="591">
        <v>1975067</v>
      </c>
      <c r="BH9" s="592"/>
      <c r="BI9" s="592"/>
      <c r="BJ9" s="592"/>
      <c r="BK9" s="592"/>
      <c r="BL9" s="592"/>
      <c r="BM9" s="592"/>
      <c r="BN9" s="593"/>
      <c r="BO9" s="594">
        <v>29.4</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4233674</v>
      </c>
      <c r="CS9" s="592"/>
      <c r="CT9" s="592"/>
      <c r="CU9" s="592"/>
      <c r="CV9" s="592"/>
      <c r="CW9" s="592"/>
      <c r="CX9" s="592"/>
      <c r="CY9" s="593"/>
      <c r="CZ9" s="594">
        <v>17.3</v>
      </c>
      <c r="DA9" s="594"/>
      <c r="DB9" s="594"/>
      <c r="DC9" s="594"/>
      <c r="DD9" s="600">
        <v>18346</v>
      </c>
      <c r="DE9" s="592"/>
      <c r="DF9" s="592"/>
      <c r="DG9" s="592"/>
      <c r="DH9" s="592"/>
      <c r="DI9" s="592"/>
      <c r="DJ9" s="592"/>
      <c r="DK9" s="592"/>
      <c r="DL9" s="592"/>
      <c r="DM9" s="592"/>
      <c r="DN9" s="592"/>
      <c r="DO9" s="592"/>
      <c r="DP9" s="593"/>
      <c r="DQ9" s="600">
        <v>1488961</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469359</v>
      </c>
      <c r="S10" s="592"/>
      <c r="T10" s="592"/>
      <c r="U10" s="592"/>
      <c r="V10" s="592"/>
      <c r="W10" s="592"/>
      <c r="X10" s="592"/>
      <c r="Y10" s="593"/>
      <c r="Z10" s="594">
        <v>1.9</v>
      </c>
      <c r="AA10" s="594"/>
      <c r="AB10" s="594"/>
      <c r="AC10" s="594"/>
      <c r="AD10" s="595">
        <v>469359</v>
      </c>
      <c r="AE10" s="595"/>
      <c r="AF10" s="595"/>
      <c r="AG10" s="595"/>
      <c r="AH10" s="595"/>
      <c r="AI10" s="595"/>
      <c r="AJ10" s="595"/>
      <c r="AK10" s="595"/>
      <c r="AL10" s="596">
        <v>4.5999999999999996</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147335</v>
      </c>
      <c r="BH10" s="592"/>
      <c r="BI10" s="592"/>
      <c r="BJ10" s="592"/>
      <c r="BK10" s="592"/>
      <c r="BL10" s="592"/>
      <c r="BM10" s="592"/>
      <c r="BN10" s="593"/>
      <c r="BO10" s="594">
        <v>2.2000000000000002</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204290</v>
      </c>
      <c r="CS10" s="592"/>
      <c r="CT10" s="592"/>
      <c r="CU10" s="592"/>
      <c r="CV10" s="592"/>
      <c r="CW10" s="592"/>
      <c r="CX10" s="592"/>
      <c r="CY10" s="593"/>
      <c r="CZ10" s="594">
        <v>0.8</v>
      </c>
      <c r="DA10" s="594"/>
      <c r="DB10" s="594"/>
      <c r="DC10" s="594"/>
      <c r="DD10" s="600" t="s">
        <v>111</v>
      </c>
      <c r="DE10" s="592"/>
      <c r="DF10" s="592"/>
      <c r="DG10" s="592"/>
      <c r="DH10" s="592"/>
      <c r="DI10" s="592"/>
      <c r="DJ10" s="592"/>
      <c r="DK10" s="592"/>
      <c r="DL10" s="592"/>
      <c r="DM10" s="592"/>
      <c r="DN10" s="592"/>
      <c r="DO10" s="592"/>
      <c r="DP10" s="593"/>
      <c r="DQ10" s="600">
        <v>13958</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v>139675</v>
      </c>
      <c r="S11" s="592"/>
      <c r="T11" s="592"/>
      <c r="U11" s="592"/>
      <c r="V11" s="592"/>
      <c r="W11" s="592"/>
      <c r="X11" s="592"/>
      <c r="Y11" s="593"/>
      <c r="Z11" s="594">
        <v>0.6</v>
      </c>
      <c r="AA11" s="594"/>
      <c r="AB11" s="594"/>
      <c r="AC11" s="594"/>
      <c r="AD11" s="595">
        <v>139675</v>
      </c>
      <c r="AE11" s="595"/>
      <c r="AF11" s="595"/>
      <c r="AG11" s="595"/>
      <c r="AH11" s="595"/>
      <c r="AI11" s="595"/>
      <c r="AJ11" s="595"/>
      <c r="AK11" s="595"/>
      <c r="AL11" s="596">
        <v>1.4</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470738</v>
      </c>
      <c r="BH11" s="592"/>
      <c r="BI11" s="592"/>
      <c r="BJ11" s="592"/>
      <c r="BK11" s="592"/>
      <c r="BL11" s="592"/>
      <c r="BM11" s="592"/>
      <c r="BN11" s="593"/>
      <c r="BO11" s="594">
        <v>7</v>
      </c>
      <c r="BP11" s="594"/>
      <c r="BQ11" s="594"/>
      <c r="BR11" s="594"/>
      <c r="BS11" s="600">
        <v>77231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520667</v>
      </c>
      <c r="CS11" s="592"/>
      <c r="CT11" s="592"/>
      <c r="CU11" s="592"/>
      <c r="CV11" s="592"/>
      <c r="CW11" s="592"/>
      <c r="CX11" s="592"/>
      <c r="CY11" s="593"/>
      <c r="CZ11" s="594">
        <v>2.1</v>
      </c>
      <c r="DA11" s="594"/>
      <c r="DB11" s="594"/>
      <c r="DC11" s="594"/>
      <c r="DD11" s="600">
        <v>302497</v>
      </c>
      <c r="DE11" s="592"/>
      <c r="DF11" s="592"/>
      <c r="DG11" s="592"/>
      <c r="DH11" s="592"/>
      <c r="DI11" s="592"/>
      <c r="DJ11" s="592"/>
      <c r="DK11" s="592"/>
      <c r="DL11" s="592"/>
      <c r="DM11" s="592"/>
      <c r="DN11" s="592"/>
      <c r="DO11" s="592"/>
      <c r="DP11" s="593"/>
      <c r="DQ11" s="600">
        <v>243786</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3405044</v>
      </c>
      <c r="BH12" s="592"/>
      <c r="BI12" s="592"/>
      <c r="BJ12" s="592"/>
      <c r="BK12" s="592"/>
      <c r="BL12" s="592"/>
      <c r="BM12" s="592"/>
      <c r="BN12" s="593"/>
      <c r="BO12" s="594">
        <v>50.6</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575860</v>
      </c>
      <c r="CS12" s="592"/>
      <c r="CT12" s="592"/>
      <c r="CU12" s="592"/>
      <c r="CV12" s="592"/>
      <c r="CW12" s="592"/>
      <c r="CX12" s="592"/>
      <c r="CY12" s="593"/>
      <c r="CZ12" s="594">
        <v>2.4</v>
      </c>
      <c r="DA12" s="594"/>
      <c r="DB12" s="594"/>
      <c r="DC12" s="594"/>
      <c r="DD12" s="600">
        <v>51241</v>
      </c>
      <c r="DE12" s="592"/>
      <c r="DF12" s="592"/>
      <c r="DG12" s="592"/>
      <c r="DH12" s="592"/>
      <c r="DI12" s="592"/>
      <c r="DJ12" s="592"/>
      <c r="DK12" s="592"/>
      <c r="DL12" s="592"/>
      <c r="DM12" s="592"/>
      <c r="DN12" s="592"/>
      <c r="DO12" s="592"/>
      <c r="DP12" s="593"/>
      <c r="DQ12" s="600">
        <v>160096</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65757</v>
      </c>
      <c r="S13" s="592"/>
      <c r="T13" s="592"/>
      <c r="U13" s="592"/>
      <c r="V13" s="592"/>
      <c r="W13" s="592"/>
      <c r="X13" s="592"/>
      <c r="Y13" s="593"/>
      <c r="Z13" s="594">
        <v>0.3</v>
      </c>
      <c r="AA13" s="594"/>
      <c r="AB13" s="594"/>
      <c r="AC13" s="594"/>
      <c r="AD13" s="595">
        <v>65757</v>
      </c>
      <c r="AE13" s="595"/>
      <c r="AF13" s="595"/>
      <c r="AG13" s="595"/>
      <c r="AH13" s="595"/>
      <c r="AI13" s="595"/>
      <c r="AJ13" s="595"/>
      <c r="AK13" s="595"/>
      <c r="AL13" s="596">
        <v>0.6</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3395028</v>
      </c>
      <c r="BH13" s="592"/>
      <c r="BI13" s="592"/>
      <c r="BJ13" s="592"/>
      <c r="BK13" s="592"/>
      <c r="BL13" s="592"/>
      <c r="BM13" s="592"/>
      <c r="BN13" s="593"/>
      <c r="BO13" s="594">
        <v>50.5</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2343458</v>
      </c>
      <c r="CS13" s="592"/>
      <c r="CT13" s="592"/>
      <c r="CU13" s="592"/>
      <c r="CV13" s="592"/>
      <c r="CW13" s="592"/>
      <c r="CX13" s="592"/>
      <c r="CY13" s="593"/>
      <c r="CZ13" s="594">
        <v>9.6</v>
      </c>
      <c r="DA13" s="594"/>
      <c r="DB13" s="594"/>
      <c r="DC13" s="594"/>
      <c r="DD13" s="600">
        <v>984487</v>
      </c>
      <c r="DE13" s="592"/>
      <c r="DF13" s="592"/>
      <c r="DG13" s="592"/>
      <c r="DH13" s="592"/>
      <c r="DI13" s="592"/>
      <c r="DJ13" s="592"/>
      <c r="DK13" s="592"/>
      <c r="DL13" s="592"/>
      <c r="DM13" s="592"/>
      <c r="DN13" s="592"/>
      <c r="DO13" s="592"/>
      <c r="DP13" s="593"/>
      <c r="DQ13" s="600">
        <v>1506191</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120008</v>
      </c>
      <c r="BH14" s="592"/>
      <c r="BI14" s="592"/>
      <c r="BJ14" s="592"/>
      <c r="BK14" s="592"/>
      <c r="BL14" s="592"/>
      <c r="BM14" s="592"/>
      <c r="BN14" s="593"/>
      <c r="BO14" s="594">
        <v>1.8</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1982941</v>
      </c>
      <c r="CS14" s="592"/>
      <c r="CT14" s="592"/>
      <c r="CU14" s="592"/>
      <c r="CV14" s="592"/>
      <c r="CW14" s="592"/>
      <c r="CX14" s="592"/>
      <c r="CY14" s="593"/>
      <c r="CZ14" s="594">
        <v>8.1</v>
      </c>
      <c r="DA14" s="594"/>
      <c r="DB14" s="594"/>
      <c r="DC14" s="594"/>
      <c r="DD14" s="600">
        <v>1432633</v>
      </c>
      <c r="DE14" s="592"/>
      <c r="DF14" s="592"/>
      <c r="DG14" s="592"/>
      <c r="DH14" s="592"/>
      <c r="DI14" s="592"/>
      <c r="DJ14" s="592"/>
      <c r="DK14" s="592"/>
      <c r="DL14" s="592"/>
      <c r="DM14" s="592"/>
      <c r="DN14" s="592"/>
      <c r="DO14" s="592"/>
      <c r="DP14" s="593"/>
      <c r="DQ14" s="600">
        <v>580766</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32254</v>
      </c>
      <c r="S15" s="592"/>
      <c r="T15" s="592"/>
      <c r="U15" s="592"/>
      <c r="V15" s="592"/>
      <c r="W15" s="592"/>
      <c r="X15" s="592"/>
      <c r="Y15" s="593"/>
      <c r="Z15" s="594">
        <v>0.1</v>
      </c>
      <c r="AA15" s="594"/>
      <c r="AB15" s="594"/>
      <c r="AC15" s="594"/>
      <c r="AD15" s="595">
        <v>32254</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289828</v>
      </c>
      <c r="BH15" s="592"/>
      <c r="BI15" s="592"/>
      <c r="BJ15" s="592"/>
      <c r="BK15" s="592"/>
      <c r="BL15" s="592"/>
      <c r="BM15" s="592"/>
      <c r="BN15" s="593"/>
      <c r="BO15" s="594">
        <v>4.3</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2379951</v>
      </c>
      <c r="CS15" s="592"/>
      <c r="CT15" s="592"/>
      <c r="CU15" s="592"/>
      <c r="CV15" s="592"/>
      <c r="CW15" s="592"/>
      <c r="CX15" s="592"/>
      <c r="CY15" s="593"/>
      <c r="CZ15" s="594">
        <v>9.6999999999999993</v>
      </c>
      <c r="DA15" s="594"/>
      <c r="DB15" s="594"/>
      <c r="DC15" s="594"/>
      <c r="DD15" s="600">
        <v>1096655</v>
      </c>
      <c r="DE15" s="592"/>
      <c r="DF15" s="592"/>
      <c r="DG15" s="592"/>
      <c r="DH15" s="592"/>
      <c r="DI15" s="592"/>
      <c r="DJ15" s="592"/>
      <c r="DK15" s="592"/>
      <c r="DL15" s="592"/>
      <c r="DM15" s="592"/>
      <c r="DN15" s="592"/>
      <c r="DO15" s="592"/>
      <c r="DP15" s="593"/>
      <c r="DQ15" s="600">
        <v>1327378</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3102324</v>
      </c>
      <c r="S16" s="592"/>
      <c r="T16" s="592"/>
      <c r="U16" s="592"/>
      <c r="V16" s="592"/>
      <c r="W16" s="592"/>
      <c r="X16" s="592"/>
      <c r="Y16" s="593"/>
      <c r="Z16" s="594">
        <v>12.4</v>
      </c>
      <c r="AA16" s="594"/>
      <c r="AB16" s="594"/>
      <c r="AC16" s="594"/>
      <c r="AD16" s="595">
        <v>2638309</v>
      </c>
      <c r="AE16" s="595"/>
      <c r="AF16" s="595"/>
      <c r="AG16" s="595"/>
      <c r="AH16" s="595"/>
      <c r="AI16" s="595"/>
      <c r="AJ16" s="595"/>
      <c r="AK16" s="595"/>
      <c r="AL16" s="596">
        <v>25.9</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5744</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1450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2638309</v>
      </c>
      <c r="S17" s="592"/>
      <c r="T17" s="592"/>
      <c r="U17" s="592"/>
      <c r="V17" s="592"/>
      <c r="W17" s="592"/>
      <c r="X17" s="592"/>
      <c r="Y17" s="593"/>
      <c r="Z17" s="594">
        <v>10.6</v>
      </c>
      <c r="AA17" s="594"/>
      <c r="AB17" s="594"/>
      <c r="AC17" s="594"/>
      <c r="AD17" s="595">
        <v>2638309</v>
      </c>
      <c r="AE17" s="595"/>
      <c r="AF17" s="595"/>
      <c r="AG17" s="595"/>
      <c r="AH17" s="595"/>
      <c r="AI17" s="595"/>
      <c r="AJ17" s="595"/>
      <c r="AK17" s="595"/>
      <c r="AL17" s="596">
        <v>25.9</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v>10</v>
      </c>
      <c r="BH17" s="592"/>
      <c r="BI17" s="592"/>
      <c r="BJ17" s="592"/>
      <c r="BK17" s="592"/>
      <c r="BL17" s="592"/>
      <c r="BM17" s="592"/>
      <c r="BN17" s="593"/>
      <c r="BO17" s="594">
        <v>0</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2426334</v>
      </c>
      <c r="CS17" s="592"/>
      <c r="CT17" s="592"/>
      <c r="CU17" s="592"/>
      <c r="CV17" s="592"/>
      <c r="CW17" s="592"/>
      <c r="CX17" s="592"/>
      <c r="CY17" s="593"/>
      <c r="CZ17" s="594">
        <v>9.9</v>
      </c>
      <c r="DA17" s="594"/>
      <c r="DB17" s="594"/>
      <c r="DC17" s="594"/>
      <c r="DD17" s="600" t="s">
        <v>111</v>
      </c>
      <c r="DE17" s="592"/>
      <c r="DF17" s="592"/>
      <c r="DG17" s="592"/>
      <c r="DH17" s="592"/>
      <c r="DI17" s="592"/>
      <c r="DJ17" s="592"/>
      <c r="DK17" s="592"/>
      <c r="DL17" s="592"/>
      <c r="DM17" s="592"/>
      <c r="DN17" s="592"/>
      <c r="DO17" s="592"/>
      <c r="DP17" s="593"/>
      <c r="DQ17" s="600">
        <v>2358042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464007</v>
      </c>
      <c r="S18" s="592"/>
      <c r="T18" s="592"/>
      <c r="U18" s="592"/>
      <c r="V18" s="592"/>
      <c r="W18" s="592"/>
      <c r="X18" s="592"/>
      <c r="Y18" s="593"/>
      <c r="Z18" s="594">
        <v>1.9</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8</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248766</v>
      </c>
      <c r="BH19" s="592"/>
      <c r="BI19" s="592"/>
      <c r="BJ19" s="592"/>
      <c r="BK19" s="592"/>
      <c r="BL19" s="592"/>
      <c r="BM19" s="592"/>
      <c r="BN19" s="593"/>
      <c r="BO19" s="594">
        <v>3.7</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10802935</v>
      </c>
      <c r="S20" s="592"/>
      <c r="T20" s="592"/>
      <c r="U20" s="592"/>
      <c r="V20" s="592"/>
      <c r="W20" s="592"/>
      <c r="X20" s="592"/>
      <c r="Y20" s="593"/>
      <c r="Z20" s="594">
        <v>43.2</v>
      </c>
      <c r="AA20" s="594"/>
      <c r="AB20" s="594"/>
      <c r="AC20" s="594"/>
      <c r="AD20" s="595">
        <v>10090154</v>
      </c>
      <c r="AE20" s="595"/>
      <c r="AF20" s="595"/>
      <c r="AG20" s="595"/>
      <c r="AH20" s="595"/>
      <c r="AI20" s="595"/>
      <c r="AJ20" s="595"/>
      <c r="AK20" s="595"/>
      <c r="AL20" s="596">
        <v>99</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248766</v>
      </c>
      <c r="BH20" s="592"/>
      <c r="BI20" s="592"/>
      <c r="BJ20" s="592"/>
      <c r="BK20" s="592"/>
      <c r="BL20" s="592"/>
      <c r="BM20" s="592"/>
      <c r="BN20" s="593"/>
      <c r="BO20" s="594">
        <v>3.7</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24410025</v>
      </c>
      <c r="CS20" s="592"/>
      <c r="CT20" s="592"/>
      <c r="CU20" s="592"/>
      <c r="CV20" s="592"/>
      <c r="CW20" s="592"/>
      <c r="CX20" s="592"/>
      <c r="CY20" s="593"/>
      <c r="CZ20" s="594">
        <v>100</v>
      </c>
      <c r="DA20" s="594"/>
      <c r="DB20" s="594"/>
      <c r="DC20" s="594"/>
      <c r="DD20" s="600">
        <v>4416382</v>
      </c>
      <c r="DE20" s="592"/>
      <c r="DF20" s="592"/>
      <c r="DG20" s="592"/>
      <c r="DH20" s="592"/>
      <c r="DI20" s="592"/>
      <c r="DJ20" s="592"/>
      <c r="DK20" s="592"/>
      <c r="DL20" s="592"/>
      <c r="DM20" s="592"/>
      <c r="DN20" s="592"/>
      <c r="DO20" s="592"/>
      <c r="DP20" s="593"/>
      <c r="DQ20" s="600">
        <v>13774607</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9638</v>
      </c>
      <c r="S21" s="592"/>
      <c r="T21" s="592"/>
      <c r="U21" s="592"/>
      <c r="V21" s="592"/>
      <c r="W21" s="592"/>
      <c r="X21" s="592"/>
      <c r="Y21" s="593"/>
      <c r="Z21" s="594">
        <v>0</v>
      </c>
      <c r="AA21" s="594"/>
      <c r="AB21" s="594"/>
      <c r="AC21" s="594"/>
      <c r="AD21" s="595">
        <v>9638</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v>17</v>
      </c>
      <c r="BH21" s="592"/>
      <c r="BI21" s="592"/>
      <c r="BJ21" s="592"/>
      <c r="BK21" s="592"/>
      <c r="BL21" s="592"/>
      <c r="BM21" s="592"/>
      <c r="BN21" s="593"/>
      <c r="BO21" s="594">
        <v>0</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425860</v>
      </c>
      <c r="S22" s="592"/>
      <c r="T22" s="592"/>
      <c r="U22" s="592"/>
      <c r="V22" s="592"/>
      <c r="W22" s="592"/>
      <c r="X22" s="592"/>
      <c r="Y22" s="593"/>
      <c r="Z22" s="594">
        <v>1.7</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401304</v>
      </c>
      <c r="S23" s="592"/>
      <c r="T23" s="592"/>
      <c r="U23" s="592"/>
      <c r="V23" s="592"/>
      <c r="W23" s="592"/>
      <c r="X23" s="592"/>
      <c r="Y23" s="593"/>
      <c r="Z23" s="594">
        <v>1.6</v>
      </c>
      <c r="AA23" s="594"/>
      <c r="AB23" s="594"/>
      <c r="AC23" s="594"/>
      <c r="AD23" s="595">
        <v>44168</v>
      </c>
      <c r="AE23" s="595"/>
      <c r="AF23" s="595"/>
      <c r="AG23" s="595"/>
      <c r="AH23" s="595"/>
      <c r="AI23" s="595"/>
      <c r="AJ23" s="595"/>
      <c r="AK23" s="595"/>
      <c r="AL23" s="596">
        <v>0.4</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248749</v>
      </c>
      <c r="BH23" s="592"/>
      <c r="BI23" s="592"/>
      <c r="BJ23" s="592"/>
      <c r="BK23" s="592"/>
      <c r="BL23" s="592"/>
      <c r="BM23" s="592"/>
      <c r="BN23" s="593"/>
      <c r="BO23" s="594">
        <v>3.7</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43310</v>
      </c>
      <c r="S24" s="592"/>
      <c r="T24" s="592"/>
      <c r="U24" s="592"/>
      <c r="V24" s="592"/>
      <c r="W24" s="592"/>
      <c r="X24" s="592"/>
      <c r="Y24" s="593"/>
      <c r="Z24" s="594">
        <v>0.2</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8934945</v>
      </c>
      <c r="CS24" s="581"/>
      <c r="CT24" s="581"/>
      <c r="CU24" s="581"/>
      <c r="CV24" s="581"/>
      <c r="CW24" s="581"/>
      <c r="CX24" s="581"/>
      <c r="CY24" s="582"/>
      <c r="CZ24" s="618">
        <v>36.6</v>
      </c>
      <c r="DA24" s="619"/>
      <c r="DB24" s="619"/>
      <c r="DC24" s="620"/>
      <c r="DD24" s="617">
        <v>5997947</v>
      </c>
      <c r="DE24" s="581"/>
      <c r="DF24" s="581"/>
      <c r="DG24" s="581"/>
      <c r="DH24" s="581"/>
      <c r="DI24" s="581"/>
      <c r="DJ24" s="581"/>
      <c r="DK24" s="582"/>
      <c r="DL24" s="617">
        <v>5092375</v>
      </c>
      <c r="DM24" s="581"/>
      <c r="DN24" s="581"/>
      <c r="DO24" s="581"/>
      <c r="DP24" s="581"/>
      <c r="DQ24" s="581"/>
      <c r="DR24" s="581"/>
      <c r="DS24" s="581"/>
      <c r="DT24" s="581"/>
      <c r="DU24" s="581"/>
      <c r="DV24" s="582"/>
      <c r="DW24" s="585">
        <v>45.4</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3061939</v>
      </c>
      <c r="S25" s="592"/>
      <c r="T25" s="592"/>
      <c r="U25" s="592"/>
      <c r="V25" s="592"/>
      <c r="W25" s="592"/>
      <c r="X25" s="592"/>
      <c r="Y25" s="593"/>
      <c r="Z25" s="594">
        <v>12.3</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2834284</v>
      </c>
      <c r="CS25" s="623"/>
      <c r="CT25" s="623"/>
      <c r="CU25" s="623"/>
      <c r="CV25" s="623"/>
      <c r="CW25" s="623"/>
      <c r="CX25" s="623"/>
      <c r="CY25" s="624"/>
      <c r="CZ25" s="625">
        <v>11.6</v>
      </c>
      <c r="DA25" s="626"/>
      <c r="DB25" s="626"/>
      <c r="DC25" s="627"/>
      <c r="DD25" s="600">
        <v>2485574</v>
      </c>
      <c r="DE25" s="623"/>
      <c r="DF25" s="623"/>
      <c r="DG25" s="623"/>
      <c r="DH25" s="623"/>
      <c r="DI25" s="623"/>
      <c r="DJ25" s="623"/>
      <c r="DK25" s="624"/>
      <c r="DL25" s="600">
        <v>2449495</v>
      </c>
      <c r="DM25" s="623"/>
      <c r="DN25" s="623"/>
      <c r="DO25" s="623"/>
      <c r="DP25" s="623"/>
      <c r="DQ25" s="623"/>
      <c r="DR25" s="623"/>
      <c r="DS25" s="623"/>
      <c r="DT25" s="623"/>
      <c r="DU25" s="623"/>
      <c r="DV25" s="624"/>
      <c r="DW25" s="596">
        <v>21.8</v>
      </c>
      <c r="DX25" s="621"/>
      <c r="DY25" s="621"/>
      <c r="DZ25" s="621"/>
      <c r="EA25" s="621"/>
      <c r="EB25" s="621"/>
      <c r="EC25" s="622"/>
    </row>
    <row r="26" spans="2:133" ht="11.25" customHeight="1">
      <c r="B26" s="628" t="s">
        <v>275</v>
      </c>
      <c r="C26" s="629"/>
      <c r="D26" s="629"/>
      <c r="E26" s="629"/>
      <c r="F26" s="629"/>
      <c r="G26" s="629"/>
      <c r="H26" s="629"/>
      <c r="I26" s="629"/>
      <c r="J26" s="629"/>
      <c r="K26" s="629"/>
      <c r="L26" s="629"/>
      <c r="M26" s="629"/>
      <c r="N26" s="629"/>
      <c r="O26" s="629"/>
      <c r="P26" s="629"/>
      <c r="Q26" s="630"/>
      <c r="R26" s="591">
        <v>44191</v>
      </c>
      <c r="S26" s="592"/>
      <c r="T26" s="592"/>
      <c r="U26" s="592"/>
      <c r="V26" s="592"/>
      <c r="W26" s="592"/>
      <c r="X26" s="592"/>
      <c r="Y26" s="593"/>
      <c r="Z26" s="594">
        <v>0.2</v>
      </c>
      <c r="AA26" s="594"/>
      <c r="AB26" s="594"/>
      <c r="AC26" s="594"/>
      <c r="AD26" s="595">
        <v>44191</v>
      </c>
      <c r="AE26" s="595"/>
      <c r="AF26" s="595"/>
      <c r="AG26" s="595"/>
      <c r="AH26" s="595"/>
      <c r="AI26" s="595"/>
      <c r="AJ26" s="595"/>
      <c r="AK26" s="595"/>
      <c r="AL26" s="596">
        <v>0.4</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1798997</v>
      </c>
      <c r="CS26" s="592"/>
      <c r="CT26" s="592"/>
      <c r="CU26" s="592"/>
      <c r="CV26" s="592"/>
      <c r="CW26" s="592"/>
      <c r="CX26" s="592"/>
      <c r="CY26" s="593"/>
      <c r="CZ26" s="625">
        <v>7.4</v>
      </c>
      <c r="DA26" s="626"/>
      <c r="DB26" s="626"/>
      <c r="DC26" s="627"/>
      <c r="DD26" s="600">
        <v>1508645</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1"/>
      <c r="DY26" s="621"/>
      <c r="DZ26" s="621"/>
      <c r="EA26" s="621"/>
      <c r="EB26" s="621"/>
      <c r="EC26" s="622"/>
    </row>
    <row r="27" spans="2:133" ht="11.25" customHeight="1">
      <c r="B27" s="588" t="s">
        <v>278</v>
      </c>
      <c r="C27" s="589"/>
      <c r="D27" s="589"/>
      <c r="E27" s="589"/>
      <c r="F27" s="589"/>
      <c r="G27" s="589"/>
      <c r="H27" s="589"/>
      <c r="I27" s="589"/>
      <c r="J27" s="589"/>
      <c r="K27" s="589"/>
      <c r="L27" s="589"/>
      <c r="M27" s="589"/>
      <c r="N27" s="589"/>
      <c r="O27" s="589"/>
      <c r="P27" s="589"/>
      <c r="Q27" s="590"/>
      <c r="R27" s="591">
        <v>1264550</v>
      </c>
      <c r="S27" s="592"/>
      <c r="T27" s="592"/>
      <c r="U27" s="592"/>
      <c r="V27" s="592"/>
      <c r="W27" s="592"/>
      <c r="X27" s="592"/>
      <c r="Y27" s="593"/>
      <c r="Z27" s="594">
        <v>5.0999999999999996</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6726664</v>
      </c>
      <c r="BH27" s="592"/>
      <c r="BI27" s="592"/>
      <c r="BJ27" s="592"/>
      <c r="BK27" s="592"/>
      <c r="BL27" s="592"/>
      <c r="BM27" s="592"/>
      <c r="BN27" s="593"/>
      <c r="BO27" s="594">
        <v>100</v>
      </c>
      <c r="BP27" s="594"/>
      <c r="BQ27" s="594"/>
      <c r="BR27" s="594"/>
      <c r="BS27" s="600">
        <v>77231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3674327</v>
      </c>
      <c r="CS27" s="623"/>
      <c r="CT27" s="623"/>
      <c r="CU27" s="623"/>
      <c r="CV27" s="623"/>
      <c r="CW27" s="623"/>
      <c r="CX27" s="623"/>
      <c r="CY27" s="624"/>
      <c r="CZ27" s="625">
        <v>15.1</v>
      </c>
      <c r="DA27" s="626"/>
      <c r="DB27" s="626"/>
      <c r="DC27" s="627"/>
      <c r="DD27" s="600">
        <v>1154331</v>
      </c>
      <c r="DE27" s="623"/>
      <c r="DF27" s="623"/>
      <c r="DG27" s="623"/>
      <c r="DH27" s="623"/>
      <c r="DI27" s="623"/>
      <c r="DJ27" s="623"/>
      <c r="DK27" s="624"/>
      <c r="DL27" s="600">
        <v>964308</v>
      </c>
      <c r="DM27" s="623"/>
      <c r="DN27" s="623"/>
      <c r="DO27" s="623"/>
      <c r="DP27" s="623"/>
      <c r="DQ27" s="623"/>
      <c r="DR27" s="623"/>
      <c r="DS27" s="623"/>
      <c r="DT27" s="623"/>
      <c r="DU27" s="623"/>
      <c r="DV27" s="624"/>
      <c r="DW27" s="596">
        <v>8.6</v>
      </c>
      <c r="DX27" s="621"/>
      <c r="DY27" s="621"/>
      <c r="DZ27" s="621"/>
      <c r="EA27" s="621"/>
      <c r="EB27" s="621"/>
      <c r="EC27" s="622"/>
    </row>
    <row r="28" spans="2:133" ht="11.25" customHeight="1">
      <c r="B28" s="588" t="s">
        <v>281</v>
      </c>
      <c r="C28" s="589"/>
      <c r="D28" s="589"/>
      <c r="E28" s="589"/>
      <c r="F28" s="589"/>
      <c r="G28" s="589"/>
      <c r="H28" s="589"/>
      <c r="I28" s="589"/>
      <c r="J28" s="589"/>
      <c r="K28" s="589"/>
      <c r="L28" s="589"/>
      <c r="M28" s="589"/>
      <c r="N28" s="589"/>
      <c r="O28" s="589"/>
      <c r="P28" s="589"/>
      <c r="Q28" s="590"/>
      <c r="R28" s="591">
        <v>48089</v>
      </c>
      <c r="S28" s="592"/>
      <c r="T28" s="592"/>
      <c r="U28" s="592"/>
      <c r="V28" s="592"/>
      <c r="W28" s="592"/>
      <c r="X28" s="592"/>
      <c r="Y28" s="593"/>
      <c r="Z28" s="594">
        <v>0.2</v>
      </c>
      <c r="AA28" s="594"/>
      <c r="AB28" s="594"/>
      <c r="AC28" s="594"/>
      <c r="AD28" s="595">
        <v>715</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2426334</v>
      </c>
      <c r="CS28" s="592"/>
      <c r="CT28" s="592"/>
      <c r="CU28" s="592"/>
      <c r="CV28" s="592"/>
      <c r="CW28" s="592"/>
      <c r="CX28" s="592"/>
      <c r="CY28" s="593"/>
      <c r="CZ28" s="625">
        <v>9.9</v>
      </c>
      <c r="DA28" s="626"/>
      <c r="DB28" s="626"/>
      <c r="DC28" s="627"/>
      <c r="DD28" s="600">
        <v>2358042</v>
      </c>
      <c r="DE28" s="592"/>
      <c r="DF28" s="592"/>
      <c r="DG28" s="592"/>
      <c r="DH28" s="592"/>
      <c r="DI28" s="592"/>
      <c r="DJ28" s="592"/>
      <c r="DK28" s="593"/>
      <c r="DL28" s="600">
        <v>1678572</v>
      </c>
      <c r="DM28" s="592"/>
      <c r="DN28" s="592"/>
      <c r="DO28" s="592"/>
      <c r="DP28" s="592"/>
      <c r="DQ28" s="592"/>
      <c r="DR28" s="592"/>
      <c r="DS28" s="592"/>
      <c r="DT28" s="592"/>
      <c r="DU28" s="592"/>
      <c r="DV28" s="593"/>
      <c r="DW28" s="596">
        <v>15</v>
      </c>
      <c r="DX28" s="621"/>
      <c r="DY28" s="621"/>
      <c r="DZ28" s="621"/>
      <c r="EA28" s="621"/>
      <c r="EB28" s="621"/>
      <c r="EC28" s="622"/>
    </row>
    <row r="29" spans="2:133" ht="11.25" customHeight="1">
      <c r="B29" s="588" t="s">
        <v>283</v>
      </c>
      <c r="C29" s="589"/>
      <c r="D29" s="589"/>
      <c r="E29" s="589"/>
      <c r="F29" s="589"/>
      <c r="G29" s="589"/>
      <c r="H29" s="589"/>
      <c r="I29" s="589"/>
      <c r="J29" s="589"/>
      <c r="K29" s="589"/>
      <c r="L29" s="589"/>
      <c r="M29" s="589"/>
      <c r="N29" s="589"/>
      <c r="O29" s="589"/>
      <c r="P29" s="589"/>
      <c r="Q29" s="590"/>
      <c r="R29" s="591">
        <v>852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2426305</v>
      </c>
      <c r="CS29" s="623"/>
      <c r="CT29" s="623"/>
      <c r="CU29" s="623"/>
      <c r="CV29" s="623"/>
      <c r="CW29" s="623"/>
      <c r="CX29" s="623"/>
      <c r="CY29" s="624"/>
      <c r="CZ29" s="625">
        <v>9.9</v>
      </c>
      <c r="DA29" s="626"/>
      <c r="DB29" s="626"/>
      <c r="DC29" s="627"/>
      <c r="DD29" s="600">
        <v>2358013</v>
      </c>
      <c r="DE29" s="623"/>
      <c r="DF29" s="623"/>
      <c r="DG29" s="623"/>
      <c r="DH29" s="623"/>
      <c r="DI29" s="623"/>
      <c r="DJ29" s="623"/>
      <c r="DK29" s="624"/>
      <c r="DL29" s="600">
        <v>1678543</v>
      </c>
      <c r="DM29" s="623"/>
      <c r="DN29" s="623"/>
      <c r="DO29" s="623"/>
      <c r="DP29" s="623"/>
      <c r="DQ29" s="623"/>
      <c r="DR29" s="623"/>
      <c r="DS29" s="623"/>
      <c r="DT29" s="623"/>
      <c r="DU29" s="623"/>
      <c r="DV29" s="624"/>
      <c r="DW29" s="596">
        <v>15</v>
      </c>
      <c r="DX29" s="621"/>
      <c r="DY29" s="621"/>
      <c r="DZ29" s="621"/>
      <c r="EA29" s="621"/>
      <c r="EB29" s="621"/>
      <c r="EC29" s="622"/>
    </row>
    <row r="30" spans="2:133" ht="11.25" customHeight="1">
      <c r="B30" s="588" t="s">
        <v>287</v>
      </c>
      <c r="C30" s="589"/>
      <c r="D30" s="589"/>
      <c r="E30" s="589"/>
      <c r="F30" s="589"/>
      <c r="G30" s="589"/>
      <c r="H30" s="589"/>
      <c r="I30" s="589"/>
      <c r="J30" s="589"/>
      <c r="K30" s="589"/>
      <c r="L30" s="589"/>
      <c r="M30" s="589"/>
      <c r="N30" s="589"/>
      <c r="O30" s="589"/>
      <c r="P30" s="589"/>
      <c r="Q30" s="590"/>
      <c r="R30" s="591">
        <v>2106204</v>
      </c>
      <c r="S30" s="592"/>
      <c r="T30" s="592"/>
      <c r="U30" s="592"/>
      <c r="V30" s="592"/>
      <c r="W30" s="592"/>
      <c r="X30" s="592"/>
      <c r="Y30" s="593"/>
      <c r="Z30" s="594">
        <v>8.4</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99</v>
      </c>
      <c r="BH30" s="650"/>
      <c r="BI30" s="650"/>
      <c r="BJ30" s="650"/>
      <c r="BK30" s="650"/>
      <c r="BL30" s="650"/>
      <c r="BM30" s="586">
        <v>95.2</v>
      </c>
      <c r="BN30" s="650"/>
      <c r="BO30" s="650"/>
      <c r="BP30" s="650"/>
      <c r="BQ30" s="651"/>
      <c r="BR30" s="649">
        <v>99</v>
      </c>
      <c r="BS30" s="650"/>
      <c r="BT30" s="650"/>
      <c r="BU30" s="650"/>
      <c r="BV30" s="650"/>
      <c r="BW30" s="650"/>
      <c r="BX30" s="586">
        <v>94.8</v>
      </c>
      <c r="BY30" s="650"/>
      <c r="BZ30" s="650"/>
      <c r="CA30" s="650"/>
      <c r="CB30" s="651"/>
      <c r="CD30" s="654"/>
      <c r="CE30" s="655"/>
      <c r="CF30" s="605" t="s">
        <v>290</v>
      </c>
      <c r="CG30" s="606"/>
      <c r="CH30" s="606"/>
      <c r="CI30" s="606"/>
      <c r="CJ30" s="606"/>
      <c r="CK30" s="606"/>
      <c r="CL30" s="606"/>
      <c r="CM30" s="606"/>
      <c r="CN30" s="606"/>
      <c r="CO30" s="606"/>
      <c r="CP30" s="606"/>
      <c r="CQ30" s="607"/>
      <c r="CR30" s="591">
        <v>2215817</v>
      </c>
      <c r="CS30" s="592"/>
      <c r="CT30" s="592"/>
      <c r="CU30" s="592"/>
      <c r="CV30" s="592"/>
      <c r="CW30" s="592"/>
      <c r="CX30" s="592"/>
      <c r="CY30" s="593"/>
      <c r="CZ30" s="625">
        <v>9.1</v>
      </c>
      <c r="DA30" s="626"/>
      <c r="DB30" s="626"/>
      <c r="DC30" s="627"/>
      <c r="DD30" s="600">
        <v>2148584</v>
      </c>
      <c r="DE30" s="592"/>
      <c r="DF30" s="592"/>
      <c r="DG30" s="592"/>
      <c r="DH30" s="592"/>
      <c r="DI30" s="592"/>
      <c r="DJ30" s="592"/>
      <c r="DK30" s="593"/>
      <c r="DL30" s="600">
        <v>1469114</v>
      </c>
      <c r="DM30" s="592"/>
      <c r="DN30" s="592"/>
      <c r="DO30" s="592"/>
      <c r="DP30" s="592"/>
      <c r="DQ30" s="592"/>
      <c r="DR30" s="592"/>
      <c r="DS30" s="592"/>
      <c r="DT30" s="592"/>
      <c r="DU30" s="592"/>
      <c r="DV30" s="593"/>
      <c r="DW30" s="596">
        <v>13.1</v>
      </c>
      <c r="DX30" s="621"/>
      <c r="DY30" s="621"/>
      <c r="DZ30" s="621"/>
      <c r="EA30" s="621"/>
      <c r="EB30" s="621"/>
      <c r="EC30" s="622"/>
    </row>
    <row r="31" spans="2:133" ht="11.25" customHeight="1">
      <c r="B31" s="588" t="s">
        <v>291</v>
      </c>
      <c r="C31" s="589"/>
      <c r="D31" s="589"/>
      <c r="E31" s="589"/>
      <c r="F31" s="589"/>
      <c r="G31" s="589"/>
      <c r="H31" s="589"/>
      <c r="I31" s="589"/>
      <c r="J31" s="589"/>
      <c r="K31" s="589"/>
      <c r="L31" s="589"/>
      <c r="M31" s="589"/>
      <c r="N31" s="589"/>
      <c r="O31" s="589"/>
      <c r="P31" s="589"/>
      <c r="Q31" s="590"/>
      <c r="R31" s="591">
        <v>366829</v>
      </c>
      <c r="S31" s="592"/>
      <c r="T31" s="592"/>
      <c r="U31" s="592"/>
      <c r="V31" s="592"/>
      <c r="W31" s="592"/>
      <c r="X31" s="592"/>
      <c r="Y31" s="593"/>
      <c r="Z31" s="594">
        <v>1.5</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98.9</v>
      </c>
      <c r="BH31" s="623"/>
      <c r="BI31" s="623"/>
      <c r="BJ31" s="623"/>
      <c r="BK31" s="623"/>
      <c r="BL31" s="623"/>
      <c r="BM31" s="597">
        <v>95.1</v>
      </c>
      <c r="BN31" s="647"/>
      <c r="BO31" s="647"/>
      <c r="BP31" s="647"/>
      <c r="BQ31" s="648"/>
      <c r="BR31" s="646">
        <v>98.8</v>
      </c>
      <c r="BS31" s="623"/>
      <c r="BT31" s="623"/>
      <c r="BU31" s="623"/>
      <c r="BV31" s="623"/>
      <c r="BW31" s="623"/>
      <c r="BX31" s="597">
        <v>94.8</v>
      </c>
      <c r="BY31" s="647"/>
      <c r="BZ31" s="647"/>
      <c r="CA31" s="647"/>
      <c r="CB31" s="648"/>
      <c r="CD31" s="654"/>
      <c r="CE31" s="655"/>
      <c r="CF31" s="605" t="s">
        <v>294</v>
      </c>
      <c r="CG31" s="606"/>
      <c r="CH31" s="606"/>
      <c r="CI31" s="606"/>
      <c r="CJ31" s="606"/>
      <c r="CK31" s="606"/>
      <c r="CL31" s="606"/>
      <c r="CM31" s="606"/>
      <c r="CN31" s="606"/>
      <c r="CO31" s="606"/>
      <c r="CP31" s="606"/>
      <c r="CQ31" s="607"/>
      <c r="CR31" s="591">
        <v>210488</v>
      </c>
      <c r="CS31" s="623"/>
      <c r="CT31" s="623"/>
      <c r="CU31" s="623"/>
      <c r="CV31" s="623"/>
      <c r="CW31" s="623"/>
      <c r="CX31" s="623"/>
      <c r="CY31" s="624"/>
      <c r="CZ31" s="625">
        <v>0.9</v>
      </c>
      <c r="DA31" s="626"/>
      <c r="DB31" s="626"/>
      <c r="DC31" s="627"/>
      <c r="DD31" s="600">
        <v>209429</v>
      </c>
      <c r="DE31" s="623"/>
      <c r="DF31" s="623"/>
      <c r="DG31" s="623"/>
      <c r="DH31" s="623"/>
      <c r="DI31" s="623"/>
      <c r="DJ31" s="623"/>
      <c r="DK31" s="624"/>
      <c r="DL31" s="600">
        <v>209429</v>
      </c>
      <c r="DM31" s="623"/>
      <c r="DN31" s="623"/>
      <c r="DO31" s="623"/>
      <c r="DP31" s="623"/>
      <c r="DQ31" s="623"/>
      <c r="DR31" s="623"/>
      <c r="DS31" s="623"/>
      <c r="DT31" s="623"/>
      <c r="DU31" s="623"/>
      <c r="DV31" s="624"/>
      <c r="DW31" s="596">
        <v>1.9</v>
      </c>
      <c r="DX31" s="621"/>
      <c r="DY31" s="621"/>
      <c r="DZ31" s="621"/>
      <c r="EA31" s="621"/>
      <c r="EB31" s="621"/>
      <c r="EC31" s="622"/>
    </row>
    <row r="32" spans="2:133" ht="11.25" customHeight="1">
      <c r="B32" s="588" t="s">
        <v>295</v>
      </c>
      <c r="C32" s="589"/>
      <c r="D32" s="589"/>
      <c r="E32" s="589"/>
      <c r="F32" s="589"/>
      <c r="G32" s="589"/>
      <c r="H32" s="589"/>
      <c r="I32" s="589"/>
      <c r="J32" s="589"/>
      <c r="K32" s="589"/>
      <c r="L32" s="589"/>
      <c r="M32" s="589"/>
      <c r="N32" s="589"/>
      <c r="O32" s="589"/>
      <c r="P32" s="589"/>
      <c r="Q32" s="590"/>
      <c r="R32" s="591">
        <v>1137659</v>
      </c>
      <c r="S32" s="592"/>
      <c r="T32" s="592"/>
      <c r="U32" s="592"/>
      <c r="V32" s="592"/>
      <c r="W32" s="592"/>
      <c r="X32" s="592"/>
      <c r="Y32" s="593"/>
      <c r="Z32" s="594">
        <v>4.5999999999999996</v>
      </c>
      <c r="AA32" s="594"/>
      <c r="AB32" s="594"/>
      <c r="AC32" s="594"/>
      <c r="AD32" s="595" t="s">
        <v>111</v>
      </c>
      <c r="AE32" s="595"/>
      <c r="AF32" s="595"/>
      <c r="AG32" s="595"/>
      <c r="AH32" s="595"/>
      <c r="AI32" s="595"/>
      <c r="AJ32" s="595"/>
      <c r="AK32" s="595"/>
      <c r="AL32" s="596" t="s">
        <v>111</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v>
      </c>
      <c r="BH32" s="659"/>
      <c r="BI32" s="659"/>
      <c r="BJ32" s="659"/>
      <c r="BK32" s="659"/>
      <c r="BL32" s="659"/>
      <c r="BM32" s="660">
        <v>95.4</v>
      </c>
      <c r="BN32" s="659"/>
      <c r="BO32" s="659"/>
      <c r="BP32" s="659"/>
      <c r="BQ32" s="661"/>
      <c r="BR32" s="658">
        <v>99.1</v>
      </c>
      <c r="BS32" s="659"/>
      <c r="BT32" s="659"/>
      <c r="BU32" s="659"/>
      <c r="BV32" s="659"/>
      <c r="BW32" s="659"/>
      <c r="BX32" s="660">
        <v>95</v>
      </c>
      <c r="BY32" s="659"/>
      <c r="BZ32" s="659"/>
      <c r="CA32" s="659"/>
      <c r="CB32" s="661"/>
      <c r="CD32" s="656"/>
      <c r="CE32" s="657"/>
      <c r="CF32" s="605" t="s">
        <v>297</v>
      </c>
      <c r="CG32" s="606"/>
      <c r="CH32" s="606"/>
      <c r="CI32" s="606"/>
      <c r="CJ32" s="606"/>
      <c r="CK32" s="606"/>
      <c r="CL32" s="606"/>
      <c r="CM32" s="606"/>
      <c r="CN32" s="606"/>
      <c r="CO32" s="606"/>
      <c r="CP32" s="606"/>
      <c r="CQ32" s="607"/>
      <c r="CR32" s="591">
        <v>29</v>
      </c>
      <c r="CS32" s="592"/>
      <c r="CT32" s="592"/>
      <c r="CU32" s="592"/>
      <c r="CV32" s="592"/>
      <c r="CW32" s="592"/>
      <c r="CX32" s="592"/>
      <c r="CY32" s="593"/>
      <c r="CZ32" s="625">
        <v>0</v>
      </c>
      <c r="DA32" s="626"/>
      <c r="DB32" s="626"/>
      <c r="DC32" s="627"/>
      <c r="DD32" s="600">
        <v>29</v>
      </c>
      <c r="DE32" s="592"/>
      <c r="DF32" s="592"/>
      <c r="DG32" s="592"/>
      <c r="DH32" s="592"/>
      <c r="DI32" s="592"/>
      <c r="DJ32" s="592"/>
      <c r="DK32" s="593"/>
      <c r="DL32" s="600">
        <v>29</v>
      </c>
      <c r="DM32" s="592"/>
      <c r="DN32" s="592"/>
      <c r="DO32" s="592"/>
      <c r="DP32" s="592"/>
      <c r="DQ32" s="592"/>
      <c r="DR32" s="592"/>
      <c r="DS32" s="592"/>
      <c r="DT32" s="592"/>
      <c r="DU32" s="592"/>
      <c r="DV32" s="593"/>
      <c r="DW32" s="596">
        <v>0</v>
      </c>
      <c r="DX32" s="621"/>
      <c r="DY32" s="621"/>
      <c r="DZ32" s="621"/>
      <c r="EA32" s="621"/>
      <c r="EB32" s="621"/>
      <c r="EC32" s="622"/>
    </row>
    <row r="33" spans="2:133" ht="11.25" customHeight="1">
      <c r="B33" s="588" t="s">
        <v>298</v>
      </c>
      <c r="C33" s="589"/>
      <c r="D33" s="589"/>
      <c r="E33" s="589"/>
      <c r="F33" s="589"/>
      <c r="G33" s="589"/>
      <c r="H33" s="589"/>
      <c r="I33" s="589"/>
      <c r="J33" s="589"/>
      <c r="K33" s="589"/>
      <c r="L33" s="589"/>
      <c r="M33" s="589"/>
      <c r="N33" s="589"/>
      <c r="O33" s="589"/>
      <c r="P33" s="589"/>
      <c r="Q33" s="590"/>
      <c r="R33" s="591">
        <v>5268406</v>
      </c>
      <c r="S33" s="592"/>
      <c r="T33" s="592"/>
      <c r="U33" s="592"/>
      <c r="V33" s="592"/>
      <c r="W33" s="592"/>
      <c r="X33" s="592"/>
      <c r="Y33" s="593"/>
      <c r="Z33" s="594">
        <v>21.1</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11052954</v>
      </c>
      <c r="CS33" s="623"/>
      <c r="CT33" s="623"/>
      <c r="CU33" s="623"/>
      <c r="CV33" s="623"/>
      <c r="CW33" s="623"/>
      <c r="CX33" s="623"/>
      <c r="CY33" s="624"/>
      <c r="CZ33" s="625">
        <v>45.3</v>
      </c>
      <c r="DA33" s="626"/>
      <c r="DB33" s="626"/>
      <c r="DC33" s="627"/>
      <c r="DD33" s="600">
        <v>7112910</v>
      </c>
      <c r="DE33" s="623"/>
      <c r="DF33" s="623"/>
      <c r="DG33" s="623"/>
      <c r="DH33" s="623"/>
      <c r="DI33" s="623"/>
      <c r="DJ33" s="623"/>
      <c r="DK33" s="624"/>
      <c r="DL33" s="600">
        <v>4636391</v>
      </c>
      <c r="DM33" s="623"/>
      <c r="DN33" s="623"/>
      <c r="DO33" s="623"/>
      <c r="DP33" s="623"/>
      <c r="DQ33" s="623"/>
      <c r="DR33" s="623"/>
      <c r="DS33" s="623"/>
      <c r="DT33" s="623"/>
      <c r="DU33" s="623"/>
      <c r="DV33" s="624"/>
      <c r="DW33" s="596">
        <v>41.3</v>
      </c>
      <c r="DX33" s="621"/>
      <c r="DY33" s="621"/>
      <c r="DZ33" s="621"/>
      <c r="EA33" s="621"/>
      <c r="EB33" s="621"/>
      <c r="EC33" s="622"/>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2276468</v>
      </c>
      <c r="CS34" s="592"/>
      <c r="CT34" s="592"/>
      <c r="CU34" s="592"/>
      <c r="CV34" s="592"/>
      <c r="CW34" s="592"/>
      <c r="CX34" s="592"/>
      <c r="CY34" s="593"/>
      <c r="CZ34" s="625">
        <v>9.3000000000000007</v>
      </c>
      <c r="DA34" s="626"/>
      <c r="DB34" s="626"/>
      <c r="DC34" s="627"/>
      <c r="DD34" s="600">
        <v>1758832</v>
      </c>
      <c r="DE34" s="592"/>
      <c r="DF34" s="592"/>
      <c r="DG34" s="592"/>
      <c r="DH34" s="592"/>
      <c r="DI34" s="592"/>
      <c r="DJ34" s="592"/>
      <c r="DK34" s="593"/>
      <c r="DL34" s="600">
        <v>1477139</v>
      </c>
      <c r="DM34" s="592"/>
      <c r="DN34" s="592"/>
      <c r="DO34" s="592"/>
      <c r="DP34" s="592"/>
      <c r="DQ34" s="592"/>
      <c r="DR34" s="592"/>
      <c r="DS34" s="592"/>
      <c r="DT34" s="592"/>
      <c r="DU34" s="592"/>
      <c r="DV34" s="593"/>
      <c r="DW34" s="596">
        <v>13.2</v>
      </c>
      <c r="DX34" s="621"/>
      <c r="DY34" s="621"/>
      <c r="DZ34" s="621"/>
      <c r="EA34" s="621"/>
      <c r="EB34" s="621"/>
      <c r="EC34" s="622"/>
    </row>
    <row r="35" spans="2:133" ht="11.25" customHeight="1">
      <c r="B35" s="588" t="s">
        <v>304</v>
      </c>
      <c r="C35" s="589"/>
      <c r="D35" s="589"/>
      <c r="E35" s="589"/>
      <c r="F35" s="589"/>
      <c r="G35" s="589"/>
      <c r="H35" s="589"/>
      <c r="I35" s="589"/>
      <c r="J35" s="589"/>
      <c r="K35" s="589"/>
      <c r="L35" s="589"/>
      <c r="M35" s="589"/>
      <c r="N35" s="589"/>
      <c r="O35" s="589"/>
      <c r="P35" s="589"/>
      <c r="Q35" s="590"/>
      <c r="R35" s="591">
        <v>1026406</v>
      </c>
      <c r="S35" s="592"/>
      <c r="T35" s="592"/>
      <c r="U35" s="592"/>
      <c r="V35" s="592"/>
      <c r="W35" s="592"/>
      <c r="X35" s="592"/>
      <c r="Y35" s="593"/>
      <c r="Z35" s="594">
        <v>4.0999999999999996</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5721784</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27755</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67342</v>
      </c>
      <c r="CS35" s="623"/>
      <c r="CT35" s="623"/>
      <c r="CU35" s="623"/>
      <c r="CV35" s="623"/>
      <c r="CW35" s="623"/>
      <c r="CX35" s="623"/>
      <c r="CY35" s="624"/>
      <c r="CZ35" s="625">
        <v>0.3</v>
      </c>
      <c r="DA35" s="626"/>
      <c r="DB35" s="626"/>
      <c r="DC35" s="627"/>
      <c r="DD35" s="600">
        <v>56388</v>
      </c>
      <c r="DE35" s="623"/>
      <c r="DF35" s="623"/>
      <c r="DG35" s="623"/>
      <c r="DH35" s="623"/>
      <c r="DI35" s="623"/>
      <c r="DJ35" s="623"/>
      <c r="DK35" s="624"/>
      <c r="DL35" s="600">
        <v>56388</v>
      </c>
      <c r="DM35" s="623"/>
      <c r="DN35" s="623"/>
      <c r="DO35" s="623"/>
      <c r="DP35" s="623"/>
      <c r="DQ35" s="623"/>
      <c r="DR35" s="623"/>
      <c r="DS35" s="623"/>
      <c r="DT35" s="623"/>
      <c r="DU35" s="623"/>
      <c r="DV35" s="624"/>
      <c r="DW35" s="596">
        <v>0.5</v>
      </c>
      <c r="DX35" s="621"/>
      <c r="DY35" s="621"/>
      <c r="DZ35" s="621"/>
      <c r="EA35" s="621"/>
      <c r="EB35" s="621"/>
      <c r="EC35" s="622"/>
    </row>
    <row r="36" spans="2:133" ht="11.25" customHeight="1">
      <c r="B36" s="634" t="s">
        <v>308</v>
      </c>
      <c r="C36" s="635"/>
      <c r="D36" s="635"/>
      <c r="E36" s="635"/>
      <c r="F36" s="635"/>
      <c r="G36" s="635"/>
      <c r="H36" s="635"/>
      <c r="I36" s="635"/>
      <c r="J36" s="635"/>
      <c r="K36" s="635"/>
      <c r="L36" s="635"/>
      <c r="M36" s="635"/>
      <c r="N36" s="635"/>
      <c r="O36" s="635"/>
      <c r="P36" s="635"/>
      <c r="Q36" s="636"/>
      <c r="R36" s="663">
        <v>24981766</v>
      </c>
      <c r="S36" s="664"/>
      <c r="T36" s="664"/>
      <c r="U36" s="664"/>
      <c r="V36" s="664"/>
      <c r="W36" s="664"/>
      <c r="X36" s="664"/>
      <c r="Y36" s="665"/>
      <c r="Z36" s="666">
        <v>100</v>
      </c>
      <c r="AA36" s="666"/>
      <c r="AB36" s="666"/>
      <c r="AC36" s="666"/>
      <c r="AD36" s="667">
        <v>10188866</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3281094</v>
      </c>
      <c r="BA36" s="592"/>
      <c r="BB36" s="592"/>
      <c r="BC36" s="592"/>
      <c r="BD36" s="623"/>
      <c r="BE36" s="623"/>
      <c r="BF36" s="648"/>
      <c r="BG36" s="605" t="s">
        <v>310</v>
      </c>
      <c r="BH36" s="606"/>
      <c r="BI36" s="606"/>
      <c r="BJ36" s="606"/>
      <c r="BK36" s="606"/>
      <c r="BL36" s="606"/>
      <c r="BM36" s="606"/>
      <c r="BN36" s="606"/>
      <c r="BO36" s="606"/>
      <c r="BP36" s="606"/>
      <c r="BQ36" s="606"/>
      <c r="BR36" s="606"/>
      <c r="BS36" s="606"/>
      <c r="BT36" s="606"/>
      <c r="BU36" s="607"/>
      <c r="BV36" s="591">
        <v>-17800</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5068359</v>
      </c>
      <c r="CS36" s="592"/>
      <c r="CT36" s="592"/>
      <c r="CU36" s="592"/>
      <c r="CV36" s="592"/>
      <c r="CW36" s="592"/>
      <c r="CX36" s="592"/>
      <c r="CY36" s="593"/>
      <c r="CZ36" s="625">
        <v>20.8</v>
      </c>
      <c r="DA36" s="626"/>
      <c r="DB36" s="626"/>
      <c r="DC36" s="627"/>
      <c r="DD36" s="600">
        <v>2673311</v>
      </c>
      <c r="DE36" s="592"/>
      <c r="DF36" s="592"/>
      <c r="DG36" s="592"/>
      <c r="DH36" s="592"/>
      <c r="DI36" s="592"/>
      <c r="DJ36" s="592"/>
      <c r="DK36" s="593"/>
      <c r="DL36" s="600">
        <v>2007958</v>
      </c>
      <c r="DM36" s="592"/>
      <c r="DN36" s="592"/>
      <c r="DO36" s="592"/>
      <c r="DP36" s="592"/>
      <c r="DQ36" s="592"/>
      <c r="DR36" s="592"/>
      <c r="DS36" s="592"/>
      <c r="DT36" s="592"/>
      <c r="DU36" s="592"/>
      <c r="DV36" s="593"/>
      <c r="DW36" s="596">
        <v>17.899999999999999</v>
      </c>
      <c r="DX36" s="621"/>
      <c r="DY36" s="621"/>
      <c r="DZ36" s="621"/>
      <c r="EA36" s="621"/>
      <c r="EB36" s="621"/>
      <c r="EC36" s="622"/>
    </row>
    <row r="37" spans="2:133" ht="11.25" customHeight="1">
      <c r="AQ37" s="670" t="s">
        <v>312</v>
      </c>
      <c r="AR37" s="671"/>
      <c r="AS37" s="671"/>
      <c r="AT37" s="671"/>
      <c r="AU37" s="671"/>
      <c r="AV37" s="671"/>
      <c r="AW37" s="671"/>
      <c r="AX37" s="671"/>
      <c r="AY37" s="672"/>
      <c r="AZ37" s="591">
        <v>909086</v>
      </c>
      <c r="BA37" s="592"/>
      <c r="BB37" s="592"/>
      <c r="BC37" s="592"/>
      <c r="BD37" s="623"/>
      <c r="BE37" s="623"/>
      <c r="BF37" s="648"/>
      <c r="BG37" s="605" t="s">
        <v>313</v>
      </c>
      <c r="BH37" s="606"/>
      <c r="BI37" s="606"/>
      <c r="BJ37" s="606"/>
      <c r="BK37" s="606"/>
      <c r="BL37" s="606"/>
      <c r="BM37" s="606"/>
      <c r="BN37" s="606"/>
      <c r="BO37" s="606"/>
      <c r="BP37" s="606"/>
      <c r="BQ37" s="606"/>
      <c r="BR37" s="606"/>
      <c r="BS37" s="606"/>
      <c r="BT37" s="606"/>
      <c r="BU37" s="607"/>
      <c r="BV37" s="591">
        <v>7095</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430014</v>
      </c>
      <c r="CS37" s="623"/>
      <c r="CT37" s="623"/>
      <c r="CU37" s="623"/>
      <c r="CV37" s="623"/>
      <c r="CW37" s="623"/>
      <c r="CX37" s="623"/>
      <c r="CY37" s="624"/>
      <c r="CZ37" s="625">
        <v>1.8</v>
      </c>
      <c r="DA37" s="626"/>
      <c r="DB37" s="626"/>
      <c r="DC37" s="627"/>
      <c r="DD37" s="600">
        <v>430014</v>
      </c>
      <c r="DE37" s="623"/>
      <c r="DF37" s="623"/>
      <c r="DG37" s="623"/>
      <c r="DH37" s="623"/>
      <c r="DI37" s="623"/>
      <c r="DJ37" s="623"/>
      <c r="DK37" s="624"/>
      <c r="DL37" s="600">
        <v>419855</v>
      </c>
      <c r="DM37" s="623"/>
      <c r="DN37" s="623"/>
      <c r="DO37" s="623"/>
      <c r="DP37" s="623"/>
      <c r="DQ37" s="623"/>
      <c r="DR37" s="623"/>
      <c r="DS37" s="623"/>
      <c r="DT37" s="623"/>
      <c r="DU37" s="623"/>
      <c r="DV37" s="624"/>
      <c r="DW37" s="596">
        <v>3.7</v>
      </c>
      <c r="DX37" s="621"/>
      <c r="DY37" s="621"/>
      <c r="DZ37" s="621"/>
      <c r="EA37" s="621"/>
      <c r="EB37" s="621"/>
      <c r="EC37" s="622"/>
    </row>
    <row r="38" spans="2:133" ht="11.25" customHeight="1">
      <c r="AQ38" s="670" t="s">
        <v>315</v>
      </c>
      <c r="AR38" s="671"/>
      <c r="AS38" s="671"/>
      <c r="AT38" s="671"/>
      <c r="AU38" s="671"/>
      <c r="AV38" s="671"/>
      <c r="AW38" s="671"/>
      <c r="AX38" s="671"/>
      <c r="AY38" s="672"/>
      <c r="AZ38" s="591">
        <v>1306</v>
      </c>
      <c r="BA38" s="592"/>
      <c r="BB38" s="592"/>
      <c r="BC38" s="592"/>
      <c r="BD38" s="623"/>
      <c r="BE38" s="623"/>
      <c r="BF38" s="648"/>
      <c r="BG38" s="605" t="s">
        <v>316</v>
      </c>
      <c r="BH38" s="606"/>
      <c r="BI38" s="606"/>
      <c r="BJ38" s="606"/>
      <c r="BK38" s="606"/>
      <c r="BL38" s="606"/>
      <c r="BM38" s="606"/>
      <c r="BN38" s="606"/>
      <c r="BO38" s="606"/>
      <c r="BP38" s="606"/>
      <c r="BQ38" s="606"/>
      <c r="BR38" s="606"/>
      <c r="BS38" s="606"/>
      <c r="BT38" s="606"/>
      <c r="BU38" s="607"/>
      <c r="BV38" s="591">
        <v>12420</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1494963</v>
      </c>
      <c r="CS38" s="592"/>
      <c r="CT38" s="592"/>
      <c r="CU38" s="592"/>
      <c r="CV38" s="592"/>
      <c r="CW38" s="592"/>
      <c r="CX38" s="592"/>
      <c r="CY38" s="593"/>
      <c r="CZ38" s="625">
        <v>6.1</v>
      </c>
      <c r="DA38" s="626"/>
      <c r="DB38" s="626"/>
      <c r="DC38" s="627"/>
      <c r="DD38" s="600">
        <v>1275466</v>
      </c>
      <c r="DE38" s="592"/>
      <c r="DF38" s="592"/>
      <c r="DG38" s="592"/>
      <c r="DH38" s="592"/>
      <c r="DI38" s="592"/>
      <c r="DJ38" s="592"/>
      <c r="DK38" s="593"/>
      <c r="DL38" s="600">
        <v>1094906</v>
      </c>
      <c r="DM38" s="592"/>
      <c r="DN38" s="592"/>
      <c r="DO38" s="592"/>
      <c r="DP38" s="592"/>
      <c r="DQ38" s="592"/>
      <c r="DR38" s="592"/>
      <c r="DS38" s="592"/>
      <c r="DT38" s="592"/>
      <c r="DU38" s="592"/>
      <c r="DV38" s="593"/>
      <c r="DW38" s="596">
        <v>9.8000000000000007</v>
      </c>
      <c r="DX38" s="621"/>
      <c r="DY38" s="621"/>
      <c r="DZ38" s="621"/>
      <c r="EA38" s="621"/>
      <c r="EB38" s="621"/>
      <c r="EC38" s="622"/>
    </row>
    <row r="39" spans="2:133" ht="11.25" customHeight="1">
      <c r="AQ39" s="670" t="s">
        <v>318</v>
      </c>
      <c r="AR39" s="671"/>
      <c r="AS39" s="671"/>
      <c r="AT39" s="671"/>
      <c r="AU39" s="671"/>
      <c r="AV39" s="671"/>
      <c r="AW39" s="671"/>
      <c r="AX39" s="671"/>
      <c r="AY39" s="672"/>
      <c r="AZ39" s="591" t="s">
        <v>111</v>
      </c>
      <c r="BA39" s="592"/>
      <c r="BB39" s="592"/>
      <c r="BC39" s="592"/>
      <c r="BD39" s="623"/>
      <c r="BE39" s="623"/>
      <c r="BF39" s="648"/>
      <c r="BG39" s="676" t="s">
        <v>319</v>
      </c>
      <c r="BH39" s="677"/>
      <c r="BI39" s="677"/>
      <c r="BJ39" s="677"/>
      <c r="BK39" s="677"/>
      <c r="BL39" s="187"/>
      <c r="BM39" s="606" t="s">
        <v>320</v>
      </c>
      <c r="BN39" s="606"/>
      <c r="BO39" s="606"/>
      <c r="BP39" s="606"/>
      <c r="BQ39" s="606"/>
      <c r="BR39" s="606"/>
      <c r="BS39" s="606"/>
      <c r="BT39" s="606"/>
      <c r="BU39" s="607"/>
      <c r="BV39" s="591">
        <v>96</v>
      </c>
      <c r="BW39" s="592"/>
      <c r="BX39" s="592"/>
      <c r="BY39" s="592"/>
      <c r="BZ39" s="592"/>
      <c r="CA39" s="592"/>
      <c r="CB39" s="601"/>
      <c r="CD39" s="605" t="s">
        <v>321</v>
      </c>
      <c r="CE39" s="606"/>
      <c r="CF39" s="606"/>
      <c r="CG39" s="606"/>
      <c r="CH39" s="606"/>
      <c r="CI39" s="606"/>
      <c r="CJ39" s="606"/>
      <c r="CK39" s="606"/>
      <c r="CL39" s="606"/>
      <c r="CM39" s="606"/>
      <c r="CN39" s="606"/>
      <c r="CO39" s="606"/>
      <c r="CP39" s="606"/>
      <c r="CQ39" s="607"/>
      <c r="CR39" s="591">
        <v>1385422</v>
      </c>
      <c r="CS39" s="623"/>
      <c r="CT39" s="623"/>
      <c r="CU39" s="623"/>
      <c r="CV39" s="623"/>
      <c r="CW39" s="623"/>
      <c r="CX39" s="623"/>
      <c r="CY39" s="624"/>
      <c r="CZ39" s="625">
        <v>5.7</v>
      </c>
      <c r="DA39" s="626"/>
      <c r="DB39" s="626"/>
      <c r="DC39" s="627"/>
      <c r="DD39" s="600">
        <v>1348913</v>
      </c>
      <c r="DE39" s="623"/>
      <c r="DF39" s="623"/>
      <c r="DG39" s="623"/>
      <c r="DH39" s="623"/>
      <c r="DI39" s="623"/>
      <c r="DJ39" s="623"/>
      <c r="DK39" s="624"/>
      <c r="DL39" s="600" t="s">
        <v>111</v>
      </c>
      <c r="DM39" s="623"/>
      <c r="DN39" s="623"/>
      <c r="DO39" s="623"/>
      <c r="DP39" s="623"/>
      <c r="DQ39" s="623"/>
      <c r="DR39" s="623"/>
      <c r="DS39" s="623"/>
      <c r="DT39" s="623"/>
      <c r="DU39" s="623"/>
      <c r="DV39" s="624"/>
      <c r="DW39" s="596" t="s">
        <v>111</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322</v>
      </c>
      <c r="AR40" s="671"/>
      <c r="AS40" s="671"/>
      <c r="AT40" s="671"/>
      <c r="AU40" s="671"/>
      <c r="AV40" s="671"/>
      <c r="AW40" s="671"/>
      <c r="AX40" s="671"/>
      <c r="AY40" s="672"/>
      <c r="AZ40" s="591">
        <v>453399</v>
      </c>
      <c r="BA40" s="592"/>
      <c r="BB40" s="592"/>
      <c r="BC40" s="592"/>
      <c r="BD40" s="623"/>
      <c r="BE40" s="623"/>
      <c r="BF40" s="648"/>
      <c r="BG40" s="676"/>
      <c r="BH40" s="677"/>
      <c r="BI40" s="677"/>
      <c r="BJ40" s="677"/>
      <c r="BK40" s="677"/>
      <c r="BL40" s="187"/>
      <c r="BM40" s="606" t="s">
        <v>323</v>
      </c>
      <c r="BN40" s="606"/>
      <c r="BO40" s="606"/>
      <c r="BP40" s="606"/>
      <c r="BQ40" s="606"/>
      <c r="BR40" s="606"/>
      <c r="BS40" s="606"/>
      <c r="BT40" s="606"/>
      <c r="BU40" s="607"/>
      <c r="BV40" s="591">
        <v>93</v>
      </c>
      <c r="BW40" s="592"/>
      <c r="BX40" s="592"/>
      <c r="BY40" s="592"/>
      <c r="BZ40" s="592"/>
      <c r="CA40" s="592"/>
      <c r="CB40" s="601"/>
      <c r="CD40" s="605" t="s">
        <v>324</v>
      </c>
      <c r="CE40" s="606"/>
      <c r="CF40" s="606"/>
      <c r="CG40" s="606"/>
      <c r="CH40" s="606"/>
      <c r="CI40" s="606"/>
      <c r="CJ40" s="606"/>
      <c r="CK40" s="606"/>
      <c r="CL40" s="606"/>
      <c r="CM40" s="606"/>
      <c r="CN40" s="606"/>
      <c r="CO40" s="606"/>
      <c r="CP40" s="606"/>
      <c r="CQ40" s="607"/>
      <c r="CR40" s="591">
        <v>760400</v>
      </c>
      <c r="CS40" s="592"/>
      <c r="CT40" s="592"/>
      <c r="CU40" s="592"/>
      <c r="CV40" s="592"/>
      <c r="CW40" s="592"/>
      <c r="CX40" s="592"/>
      <c r="CY40" s="593"/>
      <c r="CZ40" s="625">
        <v>3.1</v>
      </c>
      <c r="DA40" s="626"/>
      <c r="DB40" s="626"/>
      <c r="DC40" s="627"/>
      <c r="DD40" s="600" t="s">
        <v>111</v>
      </c>
      <c r="DE40" s="592"/>
      <c r="DF40" s="592"/>
      <c r="DG40" s="592"/>
      <c r="DH40" s="592"/>
      <c r="DI40" s="592"/>
      <c r="DJ40" s="592"/>
      <c r="DK40" s="593"/>
      <c r="DL40" s="600" t="s">
        <v>111</v>
      </c>
      <c r="DM40" s="592"/>
      <c r="DN40" s="592"/>
      <c r="DO40" s="592"/>
      <c r="DP40" s="592"/>
      <c r="DQ40" s="592"/>
      <c r="DR40" s="592"/>
      <c r="DS40" s="592"/>
      <c r="DT40" s="592"/>
      <c r="DU40" s="592"/>
      <c r="DV40" s="593"/>
      <c r="DW40" s="596" t="s">
        <v>111</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325</v>
      </c>
      <c r="AR41" s="612"/>
      <c r="AS41" s="612"/>
      <c r="AT41" s="612"/>
      <c r="AU41" s="612"/>
      <c r="AV41" s="612"/>
      <c r="AW41" s="612"/>
      <c r="AX41" s="612"/>
      <c r="AY41" s="613"/>
      <c r="AZ41" s="663">
        <v>1076899</v>
      </c>
      <c r="BA41" s="664"/>
      <c r="BB41" s="664"/>
      <c r="BC41" s="664"/>
      <c r="BD41" s="659"/>
      <c r="BE41" s="659"/>
      <c r="BF41" s="661"/>
      <c r="BG41" s="678"/>
      <c r="BH41" s="679"/>
      <c r="BI41" s="679"/>
      <c r="BJ41" s="679"/>
      <c r="BK41" s="679"/>
      <c r="BL41" s="189"/>
      <c r="BM41" s="612" t="s">
        <v>326</v>
      </c>
      <c r="BN41" s="612"/>
      <c r="BO41" s="612"/>
      <c r="BP41" s="612"/>
      <c r="BQ41" s="612"/>
      <c r="BR41" s="612"/>
      <c r="BS41" s="612"/>
      <c r="BT41" s="612"/>
      <c r="BU41" s="613"/>
      <c r="BV41" s="663">
        <v>307</v>
      </c>
      <c r="BW41" s="664"/>
      <c r="BX41" s="664"/>
      <c r="BY41" s="664"/>
      <c r="BZ41" s="664"/>
      <c r="CA41" s="664"/>
      <c r="CB41" s="673"/>
      <c r="CD41" s="605" t="s">
        <v>327</v>
      </c>
      <c r="CE41" s="606"/>
      <c r="CF41" s="606"/>
      <c r="CG41" s="606"/>
      <c r="CH41" s="606"/>
      <c r="CI41" s="606"/>
      <c r="CJ41" s="606"/>
      <c r="CK41" s="606"/>
      <c r="CL41" s="606"/>
      <c r="CM41" s="606"/>
      <c r="CN41" s="606"/>
      <c r="CO41" s="606"/>
      <c r="CP41" s="606"/>
      <c r="CQ41" s="607"/>
      <c r="CR41" s="591" t="s">
        <v>214</v>
      </c>
      <c r="CS41" s="623"/>
      <c r="CT41" s="623"/>
      <c r="CU41" s="623"/>
      <c r="CV41" s="623"/>
      <c r="CW41" s="623"/>
      <c r="CX41" s="623"/>
      <c r="CY41" s="624"/>
      <c r="CZ41" s="625" t="s">
        <v>214</v>
      </c>
      <c r="DA41" s="626"/>
      <c r="DB41" s="626"/>
      <c r="DC41" s="627"/>
      <c r="DD41" s="600" t="s">
        <v>214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329</v>
      </c>
      <c r="CE42" s="589"/>
      <c r="CF42" s="589"/>
      <c r="CG42" s="589"/>
      <c r="CH42" s="589"/>
      <c r="CI42" s="589"/>
      <c r="CJ42" s="589"/>
      <c r="CK42" s="589"/>
      <c r="CL42" s="589"/>
      <c r="CM42" s="589"/>
      <c r="CN42" s="589"/>
      <c r="CO42" s="589"/>
      <c r="CP42" s="589"/>
      <c r="CQ42" s="590"/>
      <c r="CR42" s="591">
        <v>4422126</v>
      </c>
      <c r="CS42" s="592"/>
      <c r="CT42" s="592"/>
      <c r="CU42" s="592"/>
      <c r="CV42" s="592"/>
      <c r="CW42" s="592"/>
      <c r="CX42" s="592"/>
      <c r="CY42" s="593"/>
      <c r="CZ42" s="625">
        <v>18.100000000000001</v>
      </c>
      <c r="DA42" s="674"/>
      <c r="DB42" s="674"/>
      <c r="DC42" s="675"/>
      <c r="DD42" s="600">
        <v>663750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331</v>
      </c>
      <c r="CE43" s="589"/>
      <c r="CF43" s="589"/>
      <c r="CG43" s="589"/>
      <c r="CH43" s="589"/>
      <c r="CI43" s="589"/>
      <c r="CJ43" s="589"/>
      <c r="CK43" s="589"/>
      <c r="CL43" s="589"/>
      <c r="CM43" s="589"/>
      <c r="CN43" s="589"/>
      <c r="CO43" s="589"/>
      <c r="CP43" s="589"/>
      <c r="CQ43" s="590"/>
      <c r="CR43" s="591">
        <v>122519</v>
      </c>
      <c r="CS43" s="623"/>
      <c r="CT43" s="623"/>
      <c r="CU43" s="623"/>
      <c r="CV43" s="623"/>
      <c r="CW43" s="623"/>
      <c r="CX43" s="623"/>
      <c r="CY43" s="624"/>
      <c r="CZ43" s="625">
        <v>0.5</v>
      </c>
      <c r="DA43" s="626"/>
      <c r="DB43" s="626"/>
      <c r="DC43" s="627"/>
      <c r="DD43" s="600">
        <v>120069</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332</v>
      </c>
      <c r="CD44" s="697" t="s">
        <v>286</v>
      </c>
      <c r="CE44" s="698"/>
      <c r="CF44" s="588" t="s">
        <v>333</v>
      </c>
      <c r="CG44" s="589"/>
      <c r="CH44" s="589"/>
      <c r="CI44" s="589"/>
      <c r="CJ44" s="589"/>
      <c r="CK44" s="589"/>
      <c r="CL44" s="589"/>
      <c r="CM44" s="589"/>
      <c r="CN44" s="589"/>
      <c r="CO44" s="589"/>
      <c r="CP44" s="589"/>
      <c r="CQ44" s="590"/>
      <c r="CR44" s="591">
        <v>4416382</v>
      </c>
      <c r="CS44" s="592"/>
      <c r="CT44" s="592"/>
      <c r="CU44" s="592"/>
      <c r="CV44" s="592"/>
      <c r="CW44" s="592"/>
      <c r="CX44" s="592"/>
      <c r="CY44" s="593"/>
      <c r="CZ44" s="625">
        <v>18.100000000000001</v>
      </c>
      <c r="DA44" s="674"/>
      <c r="DB44" s="674"/>
      <c r="DC44" s="675"/>
      <c r="DD44" s="600">
        <v>662300</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334</v>
      </c>
      <c r="CG45" s="589"/>
      <c r="CH45" s="589"/>
      <c r="CI45" s="589"/>
      <c r="CJ45" s="589"/>
      <c r="CK45" s="589"/>
      <c r="CL45" s="589"/>
      <c r="CM45" s="589"/>
      <c r="CN45" s="589"/>
      <c r="CO45" s="589"/>
      <c r="CP45" s="589"/>
      <c r="CQ45" s="590"/>
      <c r="CR45" s="591">
        <v>2017667</v>
      </c>
      <c r="CS45" s="623"/>
      <c r="CT45" s="623"/>
      <c r="CU45" s="623"/>
      <c r="CV45" s="623"/>
      <c r="CW45" s="623"/>
      <c r="CX45" s="623"/>
      <c r="CY45" s="624"/>
      <c r="CZ45" s="625">
        <v>8.3000000000000007</v>
      </c>
      <c r="DA45" s="626"/>
      <c r="DB45" s="626"/>
      <c r="DC45" s="627"/>
      <c r="DD45" s="600">
        <v>32724</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335</v>
      </c>
      <c r="CG46" s="589"/>
      <c r="CH46" s="589"/>
      <c r="CI46" s="589"/>
      <c r="CJ46" s="589"/>
      <c r="CK46" s="589"/>
      <c r="CL46" s="589"/>
      <c r="CM46" s="589"/>
      <c r="CN46" s="589"/>
      <c r="CO46" s="589"/>
      <c r="CP46" s="589"/>
      <c r="CQ46" s="590"/>
      <c r="CR46" s="591">
        <v>2371804</v>
      </c>
      <c r="CS46" s="592"/>
      <c r="CT46" s="592"/>
      <c r="CU46" s="592"/>
      <c r="CV46" s="592"/>
      <c r="CW46" s="592"/>
      <c r="CX46" s="592"/>
      <c r="CY46" s="593"/>
      <c r="CZ46" s="625">
        <v>9.6999999999999993</v>
      </c>
      <c r="DA46" s="674"/>
      <c r="DB46" s="674"/>
      <c r="DC46" s="675"/>
      <c r="DD46" s="600">
        <v>625454</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336</v>
      </c>
      <c r="CG47" s="589"/>
      <c r="CH47" s="589"/>
      <c r="CI47" s="589"/>
      <c r="CJ47" s="589"/>
      <c r="CK47" s="589"/>
      <c r="CL47" s="589"/>
      <c r="CM47" s="589"/>
      <c r="CN47" s="589"/>
      <c r="CO47" s="589"/>
      <c r="CP47" s="589"/>
      <c r="CQ47" s="590"/>
      <c r="CR47" s="591">
        <v>5744</v>
      </c>
      <c r="CS47" s="623"/>
      <c r="CT47" s="623"/>
      <c r="CU47" s="623"/>
      <c r="CV47" s="623"/>
      <c r="CW47" s="623"/>
      <c r="CX47" s="623"/>
      <c r="CY47" s="624"/>
      <c r="CZ47" s="625">
        <v>0</v>
      </c>
      <c r="DA47" s="626"/>
      <c r="DB47" s="626"/>
      <c r="DC47" s="627"/>
      <c r="DD47" s="600">
        <v>1450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337</v>
      </c>
      <c r="CG48" s="589"/>
      <c r="CH48" s="589"/>
      <c r="CI48" s="589"/>
      <c r="CJ48" s="589"/>
      <c r="CK48" s="589"/>
      <c r="CL48" s="589"/>
      <c r="CM48" s="589"/>
      <c r="CN48" s="589"/>
      <c r="CO48" s="589"/>
      <c r="CP48" s="589"/>
      <c r="CQ48" s="590"/>
      <c r="CR48" s="591" t="s">
        <v>338</v>
      </c>
      <c r="CS48" s="592"/>
      <c r="CT48" s="592"/>
      <c r="CU48" s="592"/>
      <c r="CV48" s="592"/>
      <c r="CW48" s="592"/>
      <c r="CX48" s="592"/>
      <c r="CY48" s="593"/>
      <c r="CZ48" s="625" t="s">
        <v>338</v>
      </c>
      <c r="DA48" s="674"/>
      <c r="DB48" s="674"/>
      <c r="DC48" s="675"/>
      <c r="DD48" s="600" t="s">
        <v>338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339</v>
      </c>
      <c r="CE49" s="635"/>
      <c r="CF49" s="635"/>
      <c r="CG49" s="635"/>
      <c r="CH49" s="635"/>
      <c r="CI49" s="635"/>
      <c r="CJ49" s="635"/>
      <c r="CK49" s="635"/>
      <c r="CL49" s="635"/>
      <c r="CM49" s="635"/>
      <c r="CN49" s="635"/>
      <c r="CO49" s="635"/>
      <c r="CP49" s="635"/>
      <c r="CQ49" s="636"/>
      <c r="CR49" s="663">
        <v>24410025</v>
      </c>
      <c r="CS49" s="659"/>
      <c r="CT49" s="659"/>
      <c r="CU49" s="659"/>
      <c r="CV49" s="659"/>
      <c r="CW49" s="659"/>
      <c r="CX49" s="659"/>
      <c r="CY49" s="686"/>
      <c r="CZ49" s="687">
        <v>100</v>
      </c>
      <c r="DA49" s="688"/>
      <c r="DB49" s="688"/>
      <c r="DC49" s="689"/>
      <c r="DD49" s="690">
        <v>13774607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1" zoomScale="70" zoomScaleNormal="25" zoomScaleSheetLayoutView="70" workbookViewId="0">
      <selection activeCell="AK73" sqref="AK73:AO7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341</v>
      </c>
      <c r="DK2" s="733"/>
      <c r="DL2" s="733"/>
      <c r="DM2" s="733"/>
      <c r="DN2" s="733"/>
      <c r="DO2" s="734"/>
      <c r="DP2" s="200"/>
      <c r="DQ2" s="732" t="s">
        <v>342</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343</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345</v>
      </c>
      <c r="B5" s="727"/>
      <c r="C5" s="727"/>
      <c r="D5" s="727"/>
      <c r="E5" s="727"/>
      <c r="F5" s="727"/>
      <c r="G5" s="727"/>
      <c r="H5" s="727"/>
      <c r="I5" s="727"/>
      <c r="J5" s="727"/>
      <c r="K5" s="727"/>
      <c r="L5" s="727"/>
      <c r="M5" s="727"/>
      <c r="N5" s="727"/>
      <c r="O5" s="727"/>
      <c r="P5" s="728"/>
      <c r="Q5" s="703" t="s">
        <v>346</v>
      </c>
      <c r="R5" s="704"/>
      <c r="S5" s="704"/>
      <c r="T5" s="704"/>
      <c r="U5" s="705"/>
      <c r="V5" s="703" t="s">
        <v>347</v>
      </c>
      <c r="W5" s="704"/>
      <c r="X5" s="704"/>
      <c r="Y5" s="704"/>
      <c r="Z5" s="705"/>
      <c r="AA5" s="703" t="s">
        <v>348</v>
      </c>
      <c r="AB5" s="704"/>
      <c r="AC5" s="704"/>
      <c r="AD5" s="704"/>
      <c r="AE5" s="704"/>
      <c r="AF5" s="736" t="s">
        <v>349</v>
      </c>
      <c r="AG5" s="704"/>
      <c r="AH5" s="704"/>
      <c r="AI5" s="704"/>
      <c r="AJ5" s="715"/>
      <c r="AK5" s="704" t="s">
        <v>350</v>
      </c>
      <c r="AL5" s="704"/>
      <c r="AM5" s="704"/>
      <c r="AN5" s="704"/>
      <c r="AO5" s="705"/>
      <c r="AP5" s="703" t="s">
        <v>351</v>
      </c>
      <c r="AQ5" s="704"/>
      <c r="AR5" s="704"/>
      <c r="AS5" s="704"/>
      <c r="AT5" s="705"/>
      <c r="AU5" s="703" t="s">
        <v>352</v>
      </c>
      <c r="AV5" s="704"/>
      <c r="AW5" s="704"/>
      <c r="AX5" s="704"/>
      <c r="AY5" s="715"/>
      <c r="AZ5" s="207"/>
      <c r="BA5" s="207"/>
      <c r="BB5" s="207"/>
      <c r="BC5" s="207"/>
      <c r="BD5" s="207"/>
      <c r="BE5" s="208"/>
      <c r="BF5" s="208"/>
      <c r="BG5" s="208"/>
      <c r="BH5" s="208"/>
      <c r="BI5" s="208"/>
      <c r="BJ5" s="208"/>
      <c r="BK5" s="208"/>
      <c r="BL5" s="208"/>
      <c r="BM5" s="208"/>
      <c r="BN5" s="208"/>
      <c r="BO5" s="208"/>
      <c r="BP5" s="208"/>
      <c r="BQ5" s="726" t="s">
        <v>353</v>
      </c>
      <c r="BR5" s="727"/>
      <c r="BS5" s="727"/>
      <c r="BT5" s="727"/>
      <c r="BU5" s="727"/>
      <c r="BV5" s="727"/>
      <c r="BW5" s="727"/>
      <c r="BX5" s="727"/>
      <c r="BY5" s="727"/>
      <c r="BZ5" s="727"/>
      <c r="CA5" s="727"/>
      <c r="CB5" s="727"/>
      <c r="CC5" s="727"/>
      <c r="CD5" s="727"/>
      <c r="CE5" s="727"/>
      <c r="CF5" s="727"/>
      <c r="CG5" s="728"/>
      <c r="CH5" s="703" t="s">
        <v>354</v>
      </c>
      <c r="CI5" s="704"/>
      <c r="CJ5" s="704"/>
      <c r="CK5" s="704"/>
      <c r="CL5" s="705"/>
      <c r="CM5" s="703" t="s">
        <v>355</v>
      </c>
      <c r="CN5" s="704"/>
      <c r="CO5" s="704"/>
      <c r="CP5" s="704"/>
      <c r="CQ5" s="705"/>
      <c r="CR5" s="703" t="s">
        <v>356</v>
      </c>
      <c r="CS5" s="704"/>
      <c r="CT5" s="704"/>
      <c r="CU5" s="704"/>
      <c r="CV5" s="705"/>
      <c r="CW5" s="703" t="s">
        <v>357</v>
      </c>
      <c r="CX5" s="704"/>
      <c r="CY5" s="704"/>
      <c r="CZ5" s="704"/>
      <c r="DA5" s="705"/>
      <c r="DB5" s="703" t="s">
        <v>358</v>
      </c>
      <c r="DC5" s="704"/>
      <c r="DD5" s="704"/>
      <c r="DE5" s="704"/>
      <c r="DF5" s="705"/>
      <c r="DG5" s="709" t="s">
        <v>359</v>
      </c>
      <c r="DH5" s="710"/>
      <c r="DI5" s="710"/>
      <c r="DJ5" s="710"/>
      <c r="DK5" s="711"/>
      <c r="DL5" s="709" t="s">
        <v>360</v>
      </c>
      <c r="DM5" s="710"/>
      <c r="DN5" s="710"/>
      <c r="DO5" s="710"/>
      <c r="DP5" s="711"/>
      <c r="DQ5" s="703" t="s">
        <v>361</v>
      </c>
      <c r="DR5" s="704"/>
      <c r="DS5" s="704"/>
      <c r="DT5" s="704"/>
      <c r="DU5" s="705"/>
      <c r="DV5" s="703" t="s">
        <v>352</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362</v>
      </c>
      <c r="C7" s="718"/>
      <c r="D7" s="718"/>
      <c r="E7" s="718"/>
      <c r="F7" s="718"/>
      <c r="G7" s="718"/>
      <c r="H7" s="718"/>
      <c r="I7" s="718"/>
      <c r="J7" s="718"/>
      <c r="K7" s="718"/>
      <c r="L7" s="718"/>
      <c r="M7" s="718"/>
      <c r="N7" s="718"/>
      <c r="O7" s="718"/>
      <c r="P7" s="719"/>
      <c r="Q7" s="720">
        <v>24982</v>
      </c>
      <c r="R7" s="721"/>
      <c r="S7" s="721"/>
      <c r="T7" s="721"/>
      <c r="U7" s="721"/>
      <c r="V7" s="721">
        <v>24410</v>
      </c>
      <c r="W7" s="721"/>
      <c r="X7" s="721"/>
      <c r="Y7" s="721"/>
      <c r="Z7" s="721"/>
      <c r="AA7" s="721">
        <v>572</v>
      </c>
      <c r="AB7" s="721"/>
      <c r="AC7" s="721"/>
      <c r="AD7" s="721"/>
      <c r="AE7" s="722"/>
      <c r="AF7" s="723">
        <v>200</v>
      </c>
      <c r="AG7" s="724"/>
      <c r="AH7" s="724"/>
      <c r="AI7" s="724"/>
      <c r="AJ7" s="725"/>
      <c r="AK7" s="760">
        <v>2106</v>
      </c>
      <c r="AL7" s="761"/>
      <c r="AM7" s="761"/>
      <c r="AN7" s="761"/>
      <c r="AO7" s="761"/>
      <c r="AP7" s="761">
        <v>18805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t="s">
        <v>548</v>
      </c>
      <c r="BS7" s="764" t="s">
        <v>546</v>
      </c>
      <c r="BT7" s="765"/>
      <c r="BU7" s="765"/>
      <c r="BV7" s="765"/>
      <c r="BW7" s="765"/>
      <c r="BX7" s="765"/>
      <c r="BY7" s="765"/>
      <c r="BZ7" s="765"/>
      <c r="CA7" s="765"/>
      <c r="CB7" s="765"/>
      <c r="CC7" s="765"/>
      <c r="CD7" s="765"/>
      <c r="CE7" s="765"/>
      <c r="CF7" s="765"/>
      <c r="CG7" s="766"/>
      <c r="CH7" s="757">
        <v>1</v>
      </c>
      <c r="CI7" s="758"/>
      <c r="CJ7" s="758"/>
      <c r="CK7" s="758"/>
      <c r="CL7" s="759"/>
      <c r="CM7" s="757">
        <v>317</v>
      </c>
      <c r="CN7" s="758"/>
      <c r="CO7" s="758"/>
      <c r="CP7" s="758"/>
      <c r="CQ7" s="759"/>
      <c r="CR7" s="757">
        <v>5</v>
      </c>
      <c r="CS7" s="758"/>
      <c r="CT7" s="758"/>
      <c r="CU7" s="758"/>
      <c r="CV7" s="759"/>
      <c r="CW7" s="757" t="s">
        <v>476</v>
      </c>
      <c r="CX7" s="758"/>
      <c r="CY7" s="758"/>
      <c r="CZ7" s="758"/>
      <c r="DA7" s="759"/>
      <c r="DB7" s="757">
        <v>114</v>
      </c>
      <c r="DC7" s="758"/>
      <c r="DD7" s="758"/>
      <c r="DE7" s="758"/>
      <c r="DF7" s="759"/>
      <c r="DG7" s="757">
        <v>0</v>
      </c>
      <c r="DH7" s="758"/>
      <c r="DI7" s="758"/>
      <c r="DJ7" s="758"/>
      <c r="DK7" s="759"/>
      <c r="DL7" s="757" t="s">
        <v>476</v>
      </c>
      <c r="DM7" s="758"/>
      <c r="DN7" s="758"/>
      <c r="DO7" s="758"/>
      <c r="DP7" s="759"/>
      <c r="DQ7" s="757" t="s">
        <v>476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547</v>
      </c>
      <c r="BT8" s="755"/>
      <c r="BU8" s="755"/>
      <c r="BV8" s="755"/>
      <c r="BW8" s="755"/>
      <c r="BX8" s="755"/>
      <c r="BY8" s="755"/>
      <c r="BZ8" s="755"/>
      <c r="CA8" s="755"/>
      <c r="CB8" s="755"/>
      <c r="CC8" s="755"/>
      <c r="CD8" s="755"/>
      <c r="CE8" s="755"/>
      <c r="CF8" s="755"/>
      <c r="CG8" s="756"/>
      <c r="CH8" s="767">
        <v>1</v>
      </c>
      <c r="CI8" s="768"/>
      <c r="CJ8" s="768"/>
      <c r="CK8" s="768"/>
      <c r="CL8" s="769"/>
      <c r="CM8" s="767">
        <v>140</v>
      </c>
      <c r="CN8" s="768"/>
      <c r="CO8" s="768"/>
      <c r="CP8" s="768"/>
      <c r="CQ8" s="769"/>
      <c r="CR8" s="767">
        <v>105</v>
      </c>
      <c r="CS8" s="768"/>
      <c r="CT8" s="768"/>
      <c r="CU8" s="768"/>
      <c r="CV8" s="769"/>
      <c r="CW8" s="767" t="s">
        <v>476</v>
      </c>
      <c r="CX8" s="768"/>
      <c r="CY8" s="768"/>
      <c r="CZ8" s="768"/>
      <c r="DA8" s="769"/>
      <c r="DB8" s="767" t="s">
        <v>476</v>
      </c>
      <c r="DC8" s="768"/>
      <c r="DD8" s="768"/>
      <c r="DE8" s="768"/>
      <c r="DF8" s="769"/>
      <c r="DG8" s="767" t="s">
        <v>476</v>
      </c>
      <c r="DH8" s="768"/>
      <c r="DI8" s="768"/>
      <c r="DJ8" s="768"/>
      <c r="DK8" s="769"/>
      <c r="DL8" s="767" t="s">
        <v>476</v>
      </c>
      <c r="DM8" s="768"/>
      <c r="DN8" s="768"/>
      <c r="DO8" s="768"/>
      <c r="DP8" s="769"/>
      <c r="DQ8" s="767" t="s">
        <v>476</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363</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364</v>
      </c>
      <c r="B23" s="776" t="s">
        <v>365</v>
      </c>
      <c r="C23" s="777"/>
      <c r="D23" s="777"/>
      <c r="E23" s="777"/>
      <c r="F23" s="777"/>
      <c r="G23" s="777"/>
      <c r="H23" s="777"/>
      <c r="I23" s="777"/>
      <c r="J23" s="777"/>
      <c r="K23" s="777"/>
      <c r="L23" s="777"/>
      <c r="M23" s="777"/>
      <c r="N23" s="777"/>
      <c r="O23" s="777"/>
      <c r="P23" s="778"/>
      <c r="Q23" s="779">
        <v>24982</v>
      </c>
      <c r="R23" s="780"/>
      <c r="S23" s="780"/>
      <c r="T23" s="780"/>
      <c r="U23" s="780"/>
      <c r="V23" s="780">
        <v>24410</v>
      </c>
      <c r="W23" s="780"/>
      <c r="X23" s="780"/>
      <c r="Y23" s="780"/>
      <c r="Z23" s="780"/>
      <c r="AA23" s="780">
        <v>572</v>
      </c>
      <c r="AB23" s="780"/>
      <c r="AC23" s="780"/>
      <c r="AD23" s="780"/>
      <c r="AE23" s="781"/>
      <c r="AF23" s="782">
        <v>200</v>
      </c>
      <c r="AG23" s="780"/>
      <c r="AH23" s="780"/>
      <c r="AI23" s="780"/>
      <c r="AJ23" s="783"/>
      <c r="AK23" s="784"/>
      <c r="AL23" s="785"/>
      <c r="AM23" s="785"/>
      <c r="AN23" s="785"/>
      <c r="AO23" s="785"/>
      <c r="AP23" s="780">
        <v>18805</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345</v>
      </c>
      <c r="B26" s="727"/>
      <c r="C26" s="727"/>
      <c r="D26" s="727"/>
      <c r="E26" s="727"/>
      <c r="F26" s="727"/>
      <c r="G26" s="727"/>
      <c r="H26" s="727"/>
      <c r="I26" s="727"/>
      <c r="J26" s="727"/>
      <c r="K26" s="727"/>
      <c r="L26" s="727"/>
      <c r="M26" s="727"/>
      <c r="N26" s="727"/>
      <c r="O26" s="727"/>
      <c r="P26" s="728"/>
      <c r="Q26" s="703" t="s">
        <v>368</v>
      </c>
      <c r="R26" s="704"/>
      <c r="S26" s="704"/>
      <c r="T26" s="704"/>
      <c r="U26" s="705"/>
      <c r="V26" s="703" t="s">
        <v>369</v>
      </c>
      <c r="W26" s="704"/>
      <c r="X26" s="704"/>
      <c r="Y26" s="704"/>
      <c r="Z26" s="705"/>
      <c r="AA26" s="703" t="s">
        <v>370</v>
      </c>
      <c r="AB26" s="704"/>
      <c r="AC26" s="704"/>
      <c r="AD26" s="704"/>
      <c r="AE26" s="704"/>
      <c r="AF26" s="798" t="s">
        <v>371</v>
      </c>
      <c r="AG26" s="799"/>
      <c r="AH26" s="799"/>
      <c r="AI26" s="799"/>
      <c r="AJ26" s="800"/>
      <c r="AK26" s="704" t="s">
        <v>372</v>
      </c>
      <c r="AL26" s="704"/>
      <c r="AM26" s="704"/>
      <c r="AN26" s="704"/>
      <c r="AO26" s="705"/>
      <c r="AP26" s="703" t="s">
        <v>373</v>
      </c>
      <c r="AQ26" s="704"/>
      <c r="AR26" s="704"/>
      <c r="AS26" s="704"/>
      <c r="AT26" s="705"/>
      <c r="AU26" s="703" t="s">
        <v>374</v>
      </c>
      <c r="AV26" s="704"/>
      <c r="AW26" s="704"/>
      <c r="AX26" s="704"/>
      <c r="AY26" s="705"/>
      <c r="AZ26" s="703" t="s">
        <v>375</v>
      </c>
      <c r="BA26" s="704"/>
      <c r="BB26" s="704"/>
      <c r="BC26" s="704"/>
      <c r="BD26" s="705"/>
      <c r="BE26" s="703" t="s">
        <v>352</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376</v>
      </c>
      <c r="C28" s="718"/>
      <c r="D28" s="718"/>
      <c r="E28" s="718"/>
      <c r="F28" s="718"/>
      <c r="G28" s="718"/>
      <c r="H28" s="718"/>
      <c r="I28" s="718"/>
      <c r="J28" s="718"/>
      <c r="K28" s="718"/>
      <c r="L28" s="718"/>
      <c r="M28" s="718"/>
      <c r="N28" s="718"/>
      <c r="O28" s="718"/>
      <c r="P28" s="719"/>
      <c r="Q28" s="808">
        <v>5605</v>
      </c>
      <c r="R28" s="809"/>
      <c r="S28" s="809"/>
      <c r="T28" s="809"/>
      <c r="U28" s="809"/>
      <c r="V28" s="809">
        <v>5578</v>
      </c>
      <c r="W28" s="809"/>
      <c r="X28" s="809"/>
      <c r="Y28" s="809"/>
      <c r="Z28" s="809"/>
      <c r="AA28" s="809">
        <v>28</v>
      </c>
      <c r="AB28" s="809"/>
      <c r="AC28" s="809"/>
      <c r="AD28" s="809"/>
      <c r="AE28" s="810"/>
      <c r="AF28" s="811">
        <v>28</v>
      </c>
      <c r="AG28" s="809"/>
      <c r="AH28" s="809"/>
      <c r="AI28" s="809"/>
      <c r="AJ28" s="812"/>
      <c r="AK28" s="813">
        <v>453</v>
      </c>
      <c r="AL28" s="804"/>
      <c r="AM28" s="804"/>
      <c r="AN28" s="804"/>
      <c r="AO28" s="804"/>
      <c r="AP28" s="804" t="s">
        <v>543</v>
      </c>
      <c r="AQ28" s="804"/>
      <c r="AR28" s="804"/>
      <c r="AS28" s="804"/>
      <c r="AT28" s="804"/>
      <c r="AU28" s="804" t="s">
        <v>543</v>
      </c>
      <c r="AV28" s="804"/>
      <c r="AW28" s="804"/>
      <c r="AX28" s="804"/>
      <c r="AY28" s="804"/>
      <c r="AZ28" s="805" t="s">
        <v>543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377</v>
      </c>
      <c r="C29" s="742"/>
      <c r="D29" s="742"/>
      <c r="E29" s="742"/>
      <c r="F29" s="742"/>
      <c r="G29" s="742"/>
      <c r="H29" s="742"/>
      <c r="I29" s="742"/>
      <c r="J29" s="742"/>
      <c r="K29" s="742"/>
      <c r="L29" s="742"/>
      <c r="M29" s="742"/>
      <c r="N29" s="742"/>
      <c r="O29" s="742"/>
      <c r="P29" s="743"/>
      <c r="Q29" s="744">
        <v>3429</v>
      </c>
      <c r="R29" s="745"/>
      <c r="S29" s="745"/>
      <c r="T29" s="745"/>
      <c r="U29" s="745"/>
      <c r="V29" s="745">
        <v>3309</v>
      </c>
      <c r="W29" s="745"/>
      <c r="X29" s="745"/>
      <c r="Y29" s="745"/>
      <c r="Z29" s="745"/>
      <c r="AA29" s="745">
        <v>120</v>
      </c>
      <c r="AB29" s="745"/>
      <c r="AC29" s="745"/>
      <c r="AD29" s="745"/>
      <c r="AE29" s="746"/>
      <c r="AF29" s="747">
        <v>119</v>
      </c>
      <c r="AG29" s="748"/>
      <c r="AH29" s="748"/>
      <c r="AI29" s="748"/>
      <c r="AJ29" s="749"/>
      <c r="AK29" s="816">
        <v>491</v>
      </c>
      <c r="AL29" s="817"/>
      <c r="AM29" s="817"/>
      <c r="AN29" s="817"/>
      <c r="AO29" s="817"/>
      <c r="AP29" s="817" t="s">
        <v>543</v>
      </c>
      <c r="AQ29" s="817"/>
      <c r="AR29" s="817"/>
      <c r="AS29" s="817"/>
      <c r="AT29" s="817"/>
      <c r="AU29" s="817" t="s">
        <v>543</v>
      </c>
      <c r="AV29" s="817"/>
      <c r="AW29" s="817"/>
      <c r="AX29" s="817"/>
      <c r="AY29" s="817"/>
      <c r="AZ29" s="818" t="s">
        <v>543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378</v>
      </c>
      <c r="C30" s="742"/>
      <c r="D30" s="742"/>
      <c r="E30" s="742"/>
      <c r="F30" s="742"/>
      <c r="G30" s="742"/>
      <c r="H30" s="742"/>
      <c r="I30" s="742"/>
      <c r="J30" s="742"/>
      <c r="K30" s="742"/>
      <c r="L30" s="742"/>
      <c r="M30" s="742"/>
      <c r="N30" s="742"/>
      <c r="O30" s="742"/>
      <c r="P30" s="743"/>
      <c r="Q30" s="744">
        <v>443</v>
      </c>
      <c r="R30" s="745"/>
      <c r="S30" s="745"/>
      <c r="T30" s="745"/>
      <c r="U30" s="745"/>
      <c r="V30" s="745">
        <v>433</v>
      </c>
      <c r="W30" s="745"/>
      <c r="X30" s="745"/>
      <c r="Y30" s="745"/>
      <c r="Z30" s="745"/>
      <c r="AA30" s="745">
        <v>9</v>
      </c>
      <c r="AB30" s="745"/>
      <c r="AC30" s="745"/>
      <c r="AD30" s="745"/>
      <c r="AE30" s="746"/>
      <c r="AF30" s="747">
        <v>9</v>
      </c>
      <c r="AG30" s="748"/>
      <c r="AH30" s="748"/>
      <c r="AI30" s="748"/>
      <c r="AJ30" s="749"/>
      <c r="AK30" s="816">
        <v>129</v>
      </c>
      <c r="AL30" s="817"/>
      <c r="AM30" s="817"/>
      <c r="AN30" s="817"/>
      <c r="AO30" s="817"/>
      <c r="AP30" s="817" t="s">
        <v>544</v>
      </c>
      <c r="AQ30" s="817"/>
      <c r="AR30" s="817"/>
      <c r="AS30" s="817"/>
      <c r="AT30" s="817"/>
      <c r="AU30" s="817" t="s">
        <v>544</v>
      </c>
      <c r="AV30" s="817"/>
      <c r="AW30" s="817"/>
      <c r="AX30" s="817"/>
      <c r="AY30" s="817"/>
      <c r="AZ30" s="818" t="s">
        <v>544</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379</v>
      </c>
      <c r="C31" s="742"/>
      <c r="D31" s="742"/>
      <c r="E31" s="742"/>
      <c r="F31" s="742"/>
      <c r="G31" s="742"/>
      <c r="H31" s="742"/>
      <c r="I31" s="742"/>
      <c r="J31" s="742"/>
      <c r="K31" s="742"/>
      <c r="L31" s="742"/>
      <c r="M31" s="742"/>
      <c r="N31" s="742"/>
      <c r="O31" s="742"/>
      <c r="P31" s="743"/>
      <c r="Q31" s="744">
        <v>1061</v>
      </c>
      <c r="R31" s="745"/>
      <c r="S31" s="745"/>
      <c r="T31" s="745"/>
      <c r="U31" s="745"/>
      <c r="V31" s="745">
        <v>1028</v>
      </c>
      <c r="W31" s="745"/>
      <c r="X31" s="745"/>
      <c r="Y31" s="745"/>
      <c r="Z31" s="745"/>
      <c r="AA31" s="745">
        <v>33</v>
      </c>
      <c r="AB31" s="745"/>
      <c r="AC31" s="745"/>
      <c r="AD31" s="745"/>
      <c r="AE31" s="746"/>
      <c r="AF31" s="747">
        <v>3325</v>
      </c>
      <c r="AG31" s="748"/>
      <c r="AH31" s="748"/>
      <c r="AI31" s="748"/>
      <c r="AJ31" s="749"/>
      <c r="AK31" s="816">
        <v>1</v>
      </c>
      <c r="AL31" s="817"/>
      <c r="AM31" s="817"/>
      <c r="AN31" s="817"/>
      <c r="AO31" s="817"/>
      <c r="AP31" s="817">
        <v>505</v>
      </c>
      <c r="AQ31" s="817"/>
      <c r="AR31" s="817"/>
      <c r="AS31" s="817"/>
      <c r="AT31" s="817"/>
      <c r="AU31" s="817">
        <v>5</v>
      </c>
      <c r="AV31" s="817"/>
      <c r="AW31" s="817"/>
      <c r="AX31" s="817"/>
      <c r="AY31" s="817"/>
      <c r="AZ31" s="818" t="s">
        <v>544</v>
      </c>
      <c r="BA31" s="818"/>
      <c r="BB31" s="818"/>
      <c r="BC31" s="818"/>
      <c r="BD31" s="818"/>
      <c r="BE31" s="814" t="s">
        <v>545</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380</v>
      </c>
      <c r="C32" s="742"/>
      <c r="D32" s="742"/>
      <c r="E32" s="742"/>
      <c r="F32" s="742"/>
      <c r="G32" s="742"/>
      <c r="H32" s="742"/>
      <c r="I32" s="742"/>
      <c r="J32" s="742"/>
      <c r="K32" s="742"/>
      <c r="L32" s="742"/>
      <c r="M32" s="742"/>
      <c r="N32" s="742"/>
      <c r="O32" s="742"/>
      <c r="P32" s="743"/>
      <c r="Q32" s="744">
        <v>1259</v>
      </c>
      <c r="R32" s="745"/>
      <c r="S32" s="745"/>
      <c r="T32" s="745"/>
      <c r="U32" s="745"/>
      <c r="V32" s="745">
        <v>1412</v>
      </c>
      <c r="W32" s="745"/>
      <c r="X32" s="745"/>
      <c r="Y32" s="745"/>
      <c r="Z32" s="745"/>
      <c r="AA32" s="745">
        <v>-153</v>
      </c>
      <c r="AB32" s="745"/>
      <c r="AC32" s="745"/>
      <c r="AD32" s="745"/>
      <c r="AE32" s="746"/>
      <c r="AF32" s="747">
        <v>54</v>
      </c>
      <c r="AG32" s="748"/>
      <c r="AH32" s="748"/>
      <c r="AI32" s="748"/>
      <c r="AJ32" s="749"/>
      <c r="AK32" s="816">
        <v>1149</v>
      </c>
      <c r="AL32" s="817"/>
      <c r="AM32" s="817"/>
      <c r="AN32" s="817"/>
      <c r="AO32" s="817"/>
      <c r="AP32" s="817">
        <v>16322</v>
      </c>
      <c r="AQ32" s="817"/>
      <c r="AR32" s="817"/>
      <c r="AS32" s="817"/>
      <c r="AT32" s="817"/>
      <c r="AU32" s="817">
        <v>9336</v>
      </c>
      <c r="AV32" s="817"/>
      <c r="AW32" s="817"/>
      <c r="AX32" s="817"/>
      <c r="AY32" s="817"/>
      <c r="AZ32" s="818" t="s">
        <v>544</v>
      </c>
      <c r="BA32" s="818"/>
      <c r="BB32" s="818"/>
      <c r="BC32" s="818"/>
      <c r="BD32" s="818"/>
      <c r="BE32" s="814" t="s">
        <v>545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381</v>
      </c>
      <c r="C33" s="742"/>
      <c r="D33" s="742"/>
      <c r="E33" s="742"/>
      <c r="F33" s="742"/>
      <c r="G33" s="742"/>
      <c r="H33" s="742"/>
      <c r="I33" s="742"/>
      <c r="J33" s="742"/>
      <c r="K33" s="742"/>
      <c r="L33" s="742"/>
      <c r="M33" s="742"/>
      <c r="N33" s="742"/>
      <c r="O33" s="742"/>
      <c r="P33" s="743"/>
      <c r="Q33" s="744">
        <v>1331</v>
      </c>
      <c r="R33" s="745"/>
      <c r="S33" s="745"/>
      <c r="T33" s="745"/>
      <c r="U33" s="745"/>
      <c r="V33" s="745">
        <v>3211</v>
      </c>
      <c r="W33" s="745"/>
      <c r="X33" s="745"/>
      <c r="Y33" s="745"/>
      <c r="Z33" s="745"/>
      <c r="AA33" s="745">
        <v>-1880</v>
      </c>
      <c r="AB33" s="745"/>
      <c r="AC33" s="745"/>
      <c r="AD33" s="745"/>
      <c r="AE33" s="746"/>
      <c r="AF33" s="747" t="s">
        <v>111</v>
      </c>
      <c r="AG33" s="748"/>
      <c r="AH33" s="748"/>
      <c r="AI33" s="748"/>
      <c r="AJ33" s="749"/>
      <c r="AK33" s="816">
        <v>710</v>
      </c>
      <c r="AL33" s="817"/>
      <c r="AM33" s="817"/>
      <c r="AN33" s="817"/>
      <c r="AO33" s="817"/>
      <c r="AP33" s="817" t="s">
        <v>544</v>
      </c>
      <c r="AQ33" s="817"/>
      <c r="AR33" s="817"/>
      <c r="AS33" s="817"/>
      <c r="AT33" s="817"/>
      <c r="AU33" s="817" t="s">
        <v>544</v>
      </c>
      <c r="AV33" s="817"/>
      <c r="AW33" s="817"/>
      <c r="AX33" s="817"/>
      <c r="AY33" s="817"/>
      <c r="AZ33" s="818" t="s">
        <v>544</v>
      </c>
      <c r="BA33" s="818"/>
      <c r="BB33" s="818"/>
      <c r="BC33" s="818"/>
      <c r="BD33" s="818"/>
      <c r="BE33" s="814" t="s">
        <v>545</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382</v>
      </c>
      <c r="C34" s="742"/>
      <c r="D34" s="742"/>
      <c r="E34" s="742"/>
      <c r="F34" s="742"/>
      <c r="G34" s="742"/>
      <c r="H34" s="742"/>
      <c r="I34" s="742"/>
      <c r="J34" s="742"/>
      <c r="K34" s="742"/>
      <c r="L34" s="742"/>
      <c r="M34" s="742"/>
      <c r="N34" s="742"/>
      <c r="O34" s="742"/>
      <c r="P34" s="743"/>
      <c r="Q34" s="744">
        <v>10</v>
      </c>
      <c r="R34" s="745"/>
      <c r="S34" s="745"/>
      <c r="T34" s="745"/>
      <c r="U34" s="745"/>
      <c r="V34" s="745">
        <v>10</v>
      </c>
      <c r="W34" s="745"/>
      <c r="X34" s="745"/>
      <c r="Y34" s="745"/>
      <c r="Z34" s="745"/>
      <c r="AA34" s="745">
        <v>0</v>
      </c>
      <c r="AB34" s="745"/>
      <c r="AC34" s="745"/>
      <c r="AD34" s="745"/>
      <c r="AE34" s="746"/>
      <c r="AF34" s="747">
        <v>456</v>
      </c>
      <c r="AG34" s="748"/>
      <c r="AH34" s="748"/>
      <c r="AI34" s="748"/>
      <c r="AJ34" s="749"/>
      <c r="AK34" s="816" t="s">
        <v>544</v>
      </c>
      <c r="AL34" s="817"/>
      <c r="AM34" s="817"/>
      <c r="AN34" s="817"/>
      <c r="AO34" s="817"/>
      <c r="AP34" s="817" t="s">
        <v>544</v>
      </c>
      <c r="AQ34" s="817"/>
      <c r="AR34" s="817"/>
      <c r="AS34" s="817"/>
      <c r="AT34" s="817"/>
      <c r="AU34" s="817" t="s">
        <v>544</v>
      </c>
      <c r="AV34" s="817"/>
      <c r="AW34" s="817"/>
      <c r="AX34" s="817"/>
      <c r="AY34" s="817"/>
      <c r="AZ34" s="818" t="s">
        <v>544</v>
      </c>
      <c r="BA34" s="818"/>
      <c r="BB34" s="818"/>
      <c r="BC34" s="818"/>
      <c r="BD34" s="818"/>
      <c r="BE34" s="814" t="s">
        <v>545</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364</v>
      </c>
      <c r="B63" s="776" t="s">
        <v>384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3991</v>
      </c>
      <c r="AG63" s="828"/>
      <c r="AH63" s="828"/>
      <c r="AI63" s="828"/>
      <c r="AJ63" s="829"/>
      <c r="AK63" s="830"/>
      <c r="AL63" s="825"/>
      <c r="AM63" s="825"/>
      <c r="AN63" s="825"/>
      <c r="AO63" s="825"/>
      <c r="AP63" s="828">
        <v>16827</v>
      </c>
      <c r="AQ63" s="828"/>
      <c r="AR63" s="828"/>
      <c r="AS63" s="828"/>
      <c r="AT63" s="828"/>
      <c r="AU63" s="828">
        <v>9341</v>
      </c>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386</v>
      </c>
      <c r="B66" s="727"/>
      <c r="C66" s="727"/>
      <c r="D66" s="727"/>
      <c r="E66" s="727"/>
      <c r="F66" s="727"/>
      <c r="G66" s="727"/>
      <c r="H66" s="727"/>
      <c r="I66" s="727"/>
      <c r="J66" s="727"/>
      <c r="K66" s="727"/>
      <c r="L66" s="727"/>
      <c r="M66" s="727"/>
      <c r="N66" s="727"/>
      <c r="O66" s="727"/>
      <c r="P66" s="728"/>
      <c r="Q66" s="703" t="s">
        <v>368</v>
      </c>
      <c r="R66" s="704"/>
      <c r="S66" s="704"/>
      <c r="T66" s="704"/>
      <c r="U66" s="705"/>
      <c r="V66" s="703" t="s">
        <v>369</v>
      </c>
      <c r="W66" s="704"/>
      <c r="X66" s="704"/>
      <c r="Y66" s="704"/>
      <c r="Z66" s="705"/>
      <c r="AA66" s="703" t="s">
        <v>370</v>
      </c>
      <c r="AB66" s="704"/>
      <c r="AC66" s="704"/>
      <c r="AD66" s="704"/>
      <c r="AE66" s="705"/>
      <c r="AF66" s="838" t="s">
        <v>371</v>
      </c>
      <c r="AG66" s="799"/>
      <c r="AH66" s="799"/>
      <c r="AI66" s="799"/>
      <c r="AJ66" s="839"/>
      <c r="AK66" s="703" t="s">
        <v>372</v>
      </c>
      <c r="AL66" s="727"/>
      <c r="AM66" s="727"/>
      <c r="AN66" s="727"/>
      <c r="AO66" s="728"/>
      <c r="AP66" s="703" t="s">
        <v>373</v>
      </c>
      <c r="AQ66" s="704"/>
      <c r="AR66" s="704"/>
      <c r="AS66" s="704"/>
      <c r="AT66" s="705"/>
      <c r="AU66" s="703" t="s">
        <v>387</v>
      </c>
      <c r="AV66" s="704"/>
      <c r="AW66" s="704"/>
      <c r="AX66" s="704"/>
      <c r="AY66" s="705"/>
      <c r="AZ66" s="703" t="s">
        <v>352</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531</v>
      </c>
      <c r="C68" s="856"/>
      <c r="D68" s="856"/>
      <c r="E68" s="856"/>
      <c r="F68" s="856"/>
      <c r="G68" s="856"/>
      <c r="H68" s="856"/>
      <c r="I68" s="856"/>
      <c r="J68" s="856"/>
      <c r="K68" s="856"/>
      <c r="L68" s="856"/>
      <c r="M68" s="856"/>
      <c r="N68" s="856"/>
      <c r="O68" s="856"/>
      <c r="P68" s="857"/>
      <c r="Q68" s="858">
        <v>8220</v>
      </c>
      <c r="R68" s="852"/>
      <c r="S68" s="852"/>
      <c r="T68" s="852"/>
      <c r="U68" s="852"/>
      <c r="V68" s="852">
        <v>7504</v>
      </c>
      <c r="W68" s="852"/>
      <c r="X68" s="852"/>
      <c r="Y68" s="852"/>
      <c r="Z68" s="852"/>
      <c r="AA68" s="852">
        <v>715</v>
      </c>
      <c r="AB68" s="852"/>
      <c r="AC68" s="852"/>
      <c r="AD68" s="852"/>
      <c r="AE68" s="852"/>
      <c r="AF68" s="852">
        <v>691</v>
      </c>
      <c r="AG68" s="852"/>
      <c r="AH68" s="852"/>
      <c r="AI68" s="852"/>
      <c r="AJ68" s="852"/>
      <c r="AK68" s="852" t="s">
        <v>549</v>
      </c>
      <c r="AL68" s="852"/>
      <c r="AM68" s="852"/>
      <c r="AN68" s="852"/>
      <c r="AO68" s="852"/>
      <c r="AP68" s="852">
        <v>10494</v>
      </c>
      <c r="AQ68" s="852"/>
      <c r="AR68" s="852"/>
      <c r="AS68" s="852"/>
      <c r="AT68" s="852"/>
      <c r="AU68" s="852">
        <v>2857</v>
      </c>
      <c r="AV68" s="852"/>
      <c r="AW68" s="852"/>
      <c r="AX68" s="852"/>
      <c r="AY68" s="852"/>
      <c r="AZ68" s="853" t="s">
        <v>541</v>
      </c>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532</v>
      </c>
      <c r="C69" s="860"/>
      <c r="D69" s="860"/>
      <c r="E69" s="860"/>
      <c r="F69" s="860"/>
      <c r="G69" s="860"/>
      <c r="H69" s="860"/>
      <c r="I69" s="860"/>
      <c r="J69" s="860"/>
      <c r="K69" s="860"/>
      <c r="L69" s="860"/>
      <c r="M69" s="860"/>
      <c r="N69" s="860"/>
      <c r="O69" s="860"/>
      <c r="P69" s="861"/>
      <c r="Q69" s="862">
        <v>203</v>
      </c>
      <c r="R69" s="817"/>
      <c r="S69" s="817"/>
      <c r="T69" s="817"/>
      <c r="U69" s="817"/>
      <c r="V69" s="817">
        <v>197</v>
      </c>
      <c r="W69" s="817"/>
      <c r="X69" s="817"/>
      <c r="Y69" s="817"/>
      <c r="Z69" s="817"/>
      <c r="AA69" s="817">
        <v>6</v>
      </c>
      <c r="AB69" s="817"/>
      <c r="AC69" s="817"/>
      <c r="AD69" s="817"/>
      <c r="AE69" s="817"/>
      <c r="AF69" s="817">
        <v>6</v>
      </c>
      <c r="AG69" s="817"/>
      <c r="AH69" s="817"/>
      <c r="AI69" s="817"/>
      <c r="AJ69" s="817"/>
      <c r="AK69" s="817" t="s">
        <v>476</v>
      </c>
      <c r="AL69" s="817"/>
      <c r="AM69" s="817"/>
      <c r="AN69" s="817"/>
      <c r="AO69" s="817"/>
      <c r="AP69" s="817" t="s">
        <v>476</v>
      </c>
      <c r="AQ69" s="817"/>
      <c r="AR69" s="817"/>
      <c r="AS69" s="817"/>
      <c r="AT69" s="817"/>
      <c r="AU69" s="817" t="s">
        <v>476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533</v>
      </c>
      <c r="C70" s="860"/>
      <c r="D70" s="860"/>
      <c r="E70" s="860"/>
      <c r="F70" s="860"/>
      <c r="G70" s="860"/>
      <c r="H70" s="860"/>
      <c r="I70" s="860"/>
      <c r="J70" s="860"/>
      <c r="K70" s="860"/>
      <c r="L70" s="860"/>
      <c r="M70" s="860"/>
      <c r="N70" s="860"/>
      <c r="O70" s="860"/>
      <c r="P70" s="861"/>
      <c r="Q70" s="862">
        <v>495</v>
      </c>
      <c r="R70" s="817"/>
      <c r="S70" s="817"/>
      <c r="T70" s="817"/>
      <c r="U70" s="817"/>
      <c r="V70" s="817">
        <v>468</v>
      </c>
      <c r="W70" s="817"/>
      <c r="X70" s="817"/>
      <c r="Y70" s="817"/>
      <c r="Z70" s="817"/>
      <c r="AA70" s="817">
        <v>27</v>
      </c>
      <c r="AB70" s="817"/>
      <c r="AC70" s="817"/>
      <c r="AD70" s="817"/>
      <c r="AE70" s="817"/>
      <c r="AF70" s="817">
        <v>11</v>
      </c>
      <c r="AG70" s="817"/>
      <c r="AH70" s="817"/>
      <c r="AI70" s="817"/>
      <c r="AJ70" s="817"/>
      <c r="AK70" s="817" t="s">
        <v>476</v>
      </c>
      <c r="AL70" s="817"/>
      <c r="AM70" s="817"/>
      <c r="AN70" s="817"/>
      <c r="AO70" s="817"/>
      <c r="AP70" s="817">
        <v>6</v>
      </c>
      <c r="AQ70" s="817"/>
      <c r="AR70" s="817"/>
      <c r="AS70" s="817"/>
      <c r="AT70" s="817"/>
      <c r="AU70" s="817">
        <v>6</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534</v>
      </c>
      <c r="C71" s="860"/>
      <c r="D71" s="860"/>
      <c r="E71" s="860"/>
      <c r="F71" s="860"/>
      <c r="G71" s="860"/>
      <c r="H71" s="860"/>
      <c r="I71" s="860"/>
      <c r="J71" s="860"/>
      <c r="K71" s="860"/>
      <c r="L71" s="860"/>
      <c r="M71" s="860"/>
      <c r="N71" s="860"/>
      <c r="O71" s="860"/>
      <c r="P71" s="861"/>
      <c r="Q71" s="862">
        <v>238</v>
      </c>
      <c r="R71" s="817"/>
      <c r="S71" s="817"/>
      <c r="T71" s="817"/>
      <c r="U71" s="817"/>
      <c r="V71" s="817">
        <v>225</v>
      </c>
      <c r="W71" s="817"/>
      <c r="X71" s="817"/>
      <c r="Y71" s="817"/>
      <c r="Z71" s="817"/>
      <c r="AA71" s="817">
        <v>13</v>
      </c>
      <c r="AB71" s="817"/>
      <c r="AC71" s="817"/>
      <c r="AD71" s="817"/>
      <c r="AE71" s="817"/>
      <c r="AF71" s="817">
        <v>13</v>
      </c>
      <c r="AG71" s="817"/>
      <c r="AH71" s="817"/>
      <c r="AI71" s="817"/>
      <c r="AJ71" s="817"/>
      <c r="AK71" s="817" t="s">
        <v>550</v>
      </c>
      <c r="AL71" s="817"/>
      <c r="AM71" s="817"/>
      <c r="AN71" s="817"/>
      <c r="AO71" s="817"/>
      <c r="AP71" s="817">
        <v>131</v>
      </c>
      <c r="AQ71" s="817"/>
      <c r="AR71" s="817"/>
      <c r="AS71" s="817"/>
      <c r="AT71" s="817"/>
      <c r="AU71" s="817">
        <v>70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535</v>
      </c>
      <c r="C72" s="860"/>
      <c r="D72" s="860"/>
      <c r="E72" s="860"/>
      <c r="F72" s="860"/>
      <c r="G72" s="860"/>
      <c r="H72" s="860"/>
      <c r="I72" s="860"/>
      <c r="J72" s="860"/>
      <c r="K72" s="860"/>
      <c r="L72" s="860"/>
      <c r="M72" s="860"/>
      <c r="N72" s="860"/>
      <c r="O72" s="860"/>
      <c r="P72" s="861"/>
      <c r="Q72" s="862">
        <v>192</v>
      </c>
      <c r="R72" s="817"/>
      <c r="S72" s="817"/>
      <c r="T72" s="817"/>
      <c r="U72" s="817"/>
      <c r="V72" s="817">
        <v>183</v>
      </c>
      <c r="W72" s="817"/>
      <c r="X72" s="817"/>
      <c r="Y72" s="817"/>
      <c r="Z72" s="817"/>
      <c r="AA72" s="817">
        <v>9</v>
      </c>
      <c r="AB72" s="817"/>
      <c r="AC72" s="817"/>
      <c r="AD72" s="817"/>
      <c r="AE72" s="817"/>
      <c r="AF72" s="817">
        <v>330</v>
      </c>
      <c r="AG72" s="817"/>
      <c r="AH72" s="817"/>
      <c r="AI72" s="817"/>
      <c r="AJ72" s="817"/>
      <c r="AK72" s="817" t="s">
        <v>476</v>
      </c>
      <c r="AL72" s="817"/>
      <c r="AM72" s="817"/>
      <c r="AN72" s="817"/>
      <c r="AO72" s="817"/>
      <c r="AP72" s="817" t="s">
        <v>476</v>
      </c>
      <c r="AQ72" s="817"/>
      <c r="AR72" s="817"/>
      <c r="AS72" s="817"/>
      <c r="AT72" s="817"/>
      <c r="AU72" s="817" t="s">
        <v>476</v>
      </c>
      <c r="AV72" s="817"/>
      <c r="AW72" s="817"/>
      <c r="AX72" s="817"/>
      <c r="AY72" s="817"/>
      <c r="AZ72" s="863" t="s">
        <v>542</v>
      </c>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536</v>
      </c>
      <c r="C73" s="860"/>
      <c r="D73" s="860"/>
      <c r="E73" s="860"/>
      <c r="F73" s="860"/>
      <c r="G73" s="860"/>
      <c r="H73" s="860"/>
      <c r="I73" s="860"/>
      <c r="J73" s="860"/>
      <c r="K73" s="860"/>
      <c r="L73" s="860"/>
      <c r="M73" s="860"/>
      <c r="N73" s="860"/>
      <c r="O73" s="860"/>
      <c r="P73" s="861"/>
      <c r="Q73" s="862">
        <v>132</v>
      </c>
      <c r="R73" s="817"/>
      <c r="S73" s="817"/>
      <c r="T73" s="817"/>
      <c r="U73" s="817"/>
      <c r="V73" s="817">
        <v>128</v>
      </c>
      <c r="W73" s="817"/>
      <c r="X73" s="817"/>
      <c r="Y73" s="817"/>
      <c r="Z73" s="817"/>
      <c r="AA73" s="817">
        <v>5</v>
      </c>
      <c r="AB73" s="817"/>
      <c r="AC73" s="817"/>
      <c r="AD73" s="817"/>
      <c r="AE73" s="817"/>
      <c r="AF73" s="817">
        <v>5</v>
      </c>
      <c r="AG73" s="817"/>
      <c r="AH73" s="817"/>
      <c r="AI73" s="817"/>
      <c r="AJ73" s="817"/>
      <c r="AK73" s="817" t="s">
        <v>476</v>
      </c>
      <c r="AL73" s="817"/>
      <c r="AM73" s="817"/>
      <c r="AN73" s="817"/>
      <c r="AO73" s="817"/>
      <c r="AP73" s="817" t="s">
        <v>476</v>
      </c>
      <c r="AQ73" s="817"/>
      <c r="AR73" s="817"/>
      <c r="AS73" s="817"/>
      <c r="AT73" s="817"/>
      <c r="AU73" s="817" t="s">
        <v>476</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537</v>
      </c>
      <c r="C74" s="860"/>
      <c r="D74" s="860"/>
      <c r="E74" s="860"/>
      <c r="F74" s="860"/>
      <c r="G74" s="860"/>
      <c r="H74" s="860"/>
      <c r="I74" s="860"/>
      <c r="J74" s="860"/>
      <c r="K74" s="860"/>
      <c r="L74" s="860"/>
      <c r="M74" s="860"/>
      <c r="N74" s="860"/>
      <c r="O74" s="860"/>
      <c r="P74" s="861"/>
      <c r="Q74" s="862">
        <v>84</v>
      </c>
      <c r="R74" s="817"/>
      <c r="S74" s="817"/>
      <c r="T74" s="817"/>
      <c r="U74" s="817"/>
      <c r="V74" s="817">
        <v>76</v>
      </c>
      <c r="W74" s="817"/>
      <c r="X74" s="817"/>
      <c r="Y74" s="817"/>
      <c r="Z74" s="817"/>
      <c r="AA74" s="817">
        <v>8</v>
      </c>
      <c r="AB74" s="817"/>
      <c r="AC74" s="817"/>
      <c r="AD74" s="817"/>
      <c r="AE74" s="817"/>
      <c r="AF74" s="817">
        <v>8</v>
      </c>
      <c r="AG74" s="817"/>
      <c r="AH74" s="817"/>
      <c r="AI74" s="817"/>
      <c r="AJ74" s="817"/>
      <c r="AK74" s="817">
        <v>12</v>
      </c>
      <c r="AL74" s="817"/>
      <c r="AM74" s="817"/>
      <c r="AN74" s="817"/>
      <c r="AO74" s="817"/>
      <c r="AP74" s="817">
        <v>11</v>
      </c>
      <c r="AQ74" s="817"/>
      <c r="AR74" s="817"/>
      <c r="AS74" s="817"/>
      <c r="AT74" s="817"/>
      <c r="AU74" s="817" t="s">
        <v>476</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538</v>
      </c>
      <c r="C75" s="860"/>
      <c r="D75" s="860"/>
      <c r="E75" s="860"/>
      <c r="F75" s="860"/>
      <c r="G75" s="860"/>
      <c r="H75" s="860"/>
      <c r="I75" s="860"/>
      <c r="J75" s="860"/>
      <c r="K75" s="860"/>
      <c r="L75" s="860"/>
      <c r="M75" s="860"/>
      <c r="N75" s="860"/>
      <c r="O75" s="860"/>
      <c r="P75" s="861"/>
      <c r="Q75" s="865">
        <v>19284</v>
      </c>
      <c r="R75" s="866"/>
      <c r="S75" s="866"/>
      <c r="T75" s="866"/>
      <c r="U75" s="816"/>
      <c r="V75" s="867">
        <v>19130</v>
      </c>
      <c r="W75" s="866"/>
      <c r="X75" s="866"/>
      <c r="Y75" s="866"/>
      <c r="Z75" s="816"/>
      <c r="AA75" s="867">
        <v>154</v>
      </c>
      <c r="AB75" s="866"/>
      <c r="AC75" s="866"/>
      <c r="AD75" s="866"/>
      <c r="AE75" s="816"/>
      <c r="AF75" s="867">
        <v>154</v>
      </c>
      <c r="AG75" s="866"/>
      <c r="AH75" s="866"/>
      <c r="AI75" s="866"/>
      <c r="AJ75" s="816"/>
      <c r="AK75" s="867">
        <v>400</v>
      </c>
      <c r="AL75" s="866"/>
      <c r="AM75" s="866"/>
      <c r="AN75" s="866"/>
      <c r="AO75" s="816"/>
      <c r="AP75" s="867" t="s">
        <v>476</v>
      </c>
      <c r="AQ75" s="866"/>
      <c r="AR75" s="866"/>
      <c r="AS75" s="866"/>
      <c r="AT75" s="816"/>
      <c r="AU75" s="867" t="s">
        <v>476</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539</v>
      </c>
      <c r="C76" s="860"/>
      <c r="D76" s="860"/>
      <c r="E76" s="860"/>
      <c r="F76" s="860"/>
      <c r="G76" s="860"/>
      <c r="H76" s="860"/>
      <c r="I76" s="860"/>
      <c r="J76" s="860"/>
      <c r="K76" s="860"/>
      <c r="L76" s="860"/>
      <c r="M76" s="860"/>
      <c r="N76" s="860"/>
      <c r="O76" s="860"/>
      <c r="P76" s="861"/>
      <c r="Q76" s="865">
        <v>465</v>
      </c>
      <c r="R76" s="866"/>
      <c r="S76" s="866"/>
      <c r="T76" s="866"/>
      <c r="U76" s="816"/>
      <c r="V76" s="867">
        <v>368</v>
      </c>
      <c r="W76" s="866"/>
      <c r="X76" s="866"/>
      <c r="Y76" s="866"/>
      <c r="Z76" s="816"/>
      <c r="AA76" s="867">
        <v>98</v>
      </c>
      <c r="AB76" s="866"/>
      <c r="AC76" s="866"/>
      <c r="AD76" s="866"/>
      <c r="AE76" s="816"/>
      <c r="AF76" s="867">
        <v>98</v>
      </c>
      <c r="AG76" s="866"/>
      <c r="AH76" s="866"/>
      <c r="AI76" s="866"/>
      <c r="AJ76" s="816"/>
      <c r="AK76" s="867">
        <v>171</v>
      </c>
      <c r="AL76" s="866"/>
      <c r="AM76" s="866"/>
      <c r="AN76" s="866"/>
      <c r="AO76" s="816"/>
      <c r="AP76" s="867" t="s">
        <v>476</v>
      </c>
      <c r="AQ76" s="866"/>
      <c r="AR76" s="866"/>
      <c r="AS76" s="866"/>
      <c r="AT76" s="816"/>
      <c r="AU76" s="867" t="s">
        <v>476</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540</v>
      </c>
      <c r="C77" s="860"/>
      <c r="D77" s="860"/>
      <c r="E77" s="860"/>
      <c r="F77" s="860"/>
      <c r="G77" s="860"/>
      <c r="H77" s="860"/>
      <c r="I77" s="860"/>
      <c r="J77" s="860"/>
      <c r="K77" s="860"/>
      <c r="L77" s="860"/>
      <c r="M77" s="860"/>
      <c r="N77" s="860"/>
      <c r="O77" s="860"/>
      <c r="P77" s="861"/>
      <c r="Q77" s="865">
        <v>633531</v>
      </c>
      <c r="R77" s="866"/>
      <c r="S77" s="866"/>
      <c r="T77" s="866"/>
      <c r="U77" s="816"/>
      <c r="V77" s="867">
        <v>615938</v>
      </c>
      <c r="W77" s="866"/>
      <c r="X77" s="866"/>
      <c r="Y77" s="866"/>
      <c r="Z77" s="816"/>
      <c r="AA77" s="867">
        <v>17593</v>
      </c>
      <c r="AB77" s="866"/>
      <c r="AC77" s="866"/>
      <c r="AD77" s="866"/>
      <c r="AE77" s="816"/>
      <c r="AF77" s="867">
        <v>17593</v>
      </c>
      <c r="AG77" s="866"/>
      <c r="AH77" s="866"/>
      <c r="AI77" s="866"/>
      <c r="AJ77" s="816"/>
      <c r="AK77" s="867">
        <v>7898</v>
      </c>
      <c r="AL77" s="866"/>
      <c r="AM77" s="866"/>
      <c r="AN77" s="866"/>
      <c r="AO77" s="816"/>
      <c r="AP77" s="867" t="s">
        <v>476</v>
      </c>
      <c r="AQ77" s="866"/>
      <c r="AR77" s="866"/>
      <c r="AS77" s="866"/>
      <c r="AT77" s="816"/>
      <c r="AU77" s="867" t="s">
        <v>476</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364</v>
      </c>
      <c r="B88" s="776" t="s">
        <v>388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18909</v>
      </c>
      <c r="AG88" s="828"/>
      <c r="AH88" s="828"/>
      <c r="AI88" s="828"/>
      <c r="AJ88" s="828"/>
      <c r="AK88" s="825"/>
      <c r="AL88" s="825"/>
      <c r="AM88" s="825"/>
      <c r="AN88" s="825"/>
      <c r="AO88" s="825"/>
      <c r="AP88" s="828">
        <v>148</v>
      </c>
      <c r="AQ88" s="828"/>
      <c r="AR88" s="828"/>
      <c r="AS88" s="828"/>
      <c r="AT88" s="828"/>
      <c r="AU88" s="828">
        <v>2933</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6" t="s">
        <v>389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110</v>
      </c>
      <c r="CS102" s="836"/>
      <c r="CT102" s="836"/>
      <c r="CU102" s="836"/>
      <c r="CV102" s="879"/>
      <c r="CW102" s="878" t="s">
        <v>476</v>
      </c>
      <c r="CX102" s="836"/>
      <c r="CY102" s="836"/>
      <c r="CZ102" s="836"/>
      <c r="DA102" s="879"/>
      <c r="DB102" s="878">
        <v>114</v>
      </c>
      <c r="DC102" s="836"/>
      <c r="DD102" s="836"/>
      <c r="DE102" s="836"/>
      <c r="DF102" s="879"/>
      <c r="DG102" s="878">
        <v>0</v>
      </c>
      <c r="DH102" s="836"/>
      <c r="DI102" s="836"/>
      <c r="DJ102" s="836"/>
      <c r="DK102" s="879"/>
      <c r="DL102" s="878" t="s">
        <v>476</v>
      </c>
      <c r="DM102" s="836"/>
      <c r="DN102" s="836"/>
      <c r="DO102" s="836"/>
      <c r="DP102" s="879"/>
      <c r="DQ102" s="878" t="s">
        <v>476</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397</v>
      </c>
      <c r="AB109" s="881"/>
      <c r="AC109" s="881"/>
      <c r="AD109" s="881"/>
      <c r="AE109" s="882"/>
      <c r="AF109" s="880" t="s">
        <v>285</v>
      </c>
      <c r="AG109" s="881"/>
      <c r="AH109" s="881"/>
      <c r="AI109" s="881"/>
      <c r="AJ109" s="882"/>
      <c r="AK109" s="880" t="s">
        <v>284</v>
      </c>
      <c r="AL109" s="881"/>
      <c r="AM109" s="881"/>
      <c r="AN109" s="881"/>
      <c r="AO109" s="882"/>
      <c r="AP109" s="880" t="s">
        <v>398</v>
      </c>
      <c r="AQ109" s="881"/>
      <c r="AR109" s="881"/>
      <c r="AS109" s="881"/>
      <c r="AT109" s="883"/>
      <c r="AU109" s="902" t="s">
        <v>396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397</v>
      </c>
      <c r="BR109" s="881"/>
      <c r="BS109" s="881"/>
      <c r="BT109" s="881"/>
      <c r="BU109" s="882"/>
      <c r="BV109" s="880" t="s">
        <v>285</v>
      </c>
      <c r="BW109" s="881"/>
      <c r="BX109" s="881"/>
      <c r="BY109" s="881"/>
      <c r="BZ109" s="882"/>
      <c r="CA109" s="880" t="s">
        <v>284</v>
      </c>
      <c r="CB109" s="881"/>
      <c r="CC109" s="881"/>
      <c r="CD109" s="881"/>
      <c r="CE109" s="882"/>
      <c r="CF109" s="903" t="s">
        <v>398</v>
      </c>
      <c r="CG109" s="903"/>
      <c r="CH109" s="903"/>
      <c r="CI109" s="903"/>
      <c r="CJ109" s="903"/>
      <c r="CK109" s="880" t="s">
        <v>399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397</v>
      </c>
      <c r="DH109" s="881"/>
      <c r="DI109" s="881"/>
      <c r="DJ109" s="881"/>
      <c r="DK109" s="882"/>
      <c r="DL109" s="880" t="s">
        <v>285</v>
      </c>
      <c r="DM109" s="881"/>
      <c r="DN109" s="881"/>
      <c r="DO109" s="881"/>
      <c r="DP109" s="882"/>
      <c r="DQ109" s="880" t="s">
        <v>284</v>
      </c>
      <c r="DR109" s="881"/>
      <c r="DS109" s="881"/>
      <c r="DT109" s="881"/>
      <c r="DU109" s="882"/>
      <c r="DV109" s="880" t="s">
        <v>398</v>
      </c>
      <c r="DW109" s="881"/>
      <c r="DX109" s="881"/>
      <c r="DY109" s="881"/>
      <c r="DZ109" s="883"/>
    </row>
    <row r="110" spans="1:131" s="197" customFormat="1" ht="26.25" customHeight="1">
      <c r="A110" s="884" t="s">
        <v>400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1816582</v>
      </c>
      <c r="AB110" s="888"/>
      <c r="AC110" s="888"/>
      <c r="AD110" s="888"/>
      <c r="AE110" s="889"/>
      <c r="AF110" s="890">
        <v>1739770</v>
      </c>
      <c r="AG110" s="888"/>
      <c r="AH110" s="888"/>
      <c r="AI110" s="888"/>
      <c r="AJ110" s="889"/>
      <c r="AK110" s="890">
        <v>1746835</v>
      </c>
      <c r="AL110" s="888"/>
      <c r="AM110" s="888"/>
      <c r="AN110" s="888"/>
      <c r="AO110" s="889"/>
      <c r="AP110" s="891">
        <v>19.2</v>
      </c>
      <c r="AQ110" s="892"/>
      <c r="AR110" s="892"/>
      <c r="AS110" s="892"/>
      <c r="AT110" s="893"/>
      <c r="AU110" s="894" t="s">
        <v>61</v>
      </c>
      <c r="AV110" s="895"/>
      <c r="AW110" s="895"/>
      <c r="AX110" s="895"/>
      <c r="AY110" s="896"/>
      <c r="AZ110" s="938" t="s">
        <v>401</v>
      </c>
      <c r="BA110" s="885"/>
      <c r="BB110" s="885"/>
      <c r="BC110" s="885"/>
      <c r="BD110" s="885"/>
      <c r="BE110" s="885"/>
      <c r="BF110" s="885"/>
      <c r="BG110" s="885"/>
      <c r="BH110" s="885"/>
      <c r="BI110" s="885"/>
      <c r="BJ110" s="885"/>
      <c r="BK110" s="885"/>
      <c r="BL110" s="885"/>
      <c r="BM110" s="885"/>
      <c r="BN110" s="885"/>
      <c r="BO110" s="885"/>
      <c r="BP110" s="886"/>
      <c r="BQ110" s="924">
        <v>14533650</v>
      </c>
      <c r="BR110" s="925"/>
      <c r="BS110" s="925"/>
      <c r="BT110" s="925"/>
      <c r="BU110" s="925"/>
      <c r="BV110" s="925">
        <v>15752207</v>
      </c>
      <c r="BW110" s="925"/>
      <c r="BX110" s="925"/>
      <c r="BY110" s="925"/>
      <c r="BZ110" s="925"/>
      <c r="CA110" s="925">
        <v>18804796</v>
      </c>
      <c r="CB110" s="925"/>
      <c r="CC110" s="925"/>
      <c r="CD110" s="925"/>
      <c r="CE110" s="925"/>
      <c r="CF110" s="939">
        <v>206.6</v>
      </c>
      <c r="CG110" s="940"/>
      <c r="CH110" s="940"/>
      <c r="CI110" s="940"/>
      <c r="CJ110" s="940"/>
      <c r="CK110" s="941" t="s">
        <v>402</v>
      </c>
      <c r="CL110" s="942"/>
      <c r="CM110" s="921" t="s">
        <v>403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405</v>
      </c>
      <c r="AB111" s="932"/>
      <c r="AC111" s="932"/>
      <c r="AD111" s="932"/>
      <c r="AE111" s="933"/>
      <c r="AF111" s="934" t="s">
        <v>405</v>
      </c>
      <c r="AG111" s="932"/>
      <c r="AH111" s="932"/>
      <c r="AI111" s="932"/>
      <c r="AJ111" s="933"/>
      <c r="AK111" s="934" t="s">
        <v>405</v>
      </c>
      <c r="AL111" s="932"/>
      <c r="AM111" s="932"/>
      <c r="AN111" s="932"/>
      <c r="AO111" s="933"/>
      <c r="AP111" s="935" t="s">
        <v>405</v>
      </c>
      <c r="AQ111" s="936"/>
      <c r="AR111" s="936"/>
      <c r="AS111" s="936"/>
      <c r="AT111" s="937"/>
      <c r="AU111" s="897"/>
      <c r="AV111" s="898"/>
      <c r="AW111" s="898"/>
      <c r="AX111" s="898"/>
      <c r="AY111" s="899"/>
      <c r="AZ111" s="947" t="s">
        <v>406</v>
      </c>
      <c r="BA111" s="948"/>
      <c r="BB111" s="948"/>
      <c r="BC111" s="948"/>
      <c r="BD111" s="948"/>
      <c r="BE111" s="948"/>
      <c r="BF111" s="948"/>
      <c r="BG111" s="948"/>
      <c r="BH111" s="948"/>
      <c r="BI111" s="948"/>
      <c r="BJ111" s="948"/>
      <c r="BK111" s="948"/>
      <c r="BL111" s="948"/>
      <c r="BM111" s="948"/>
      <c r="BN111" s="948"/>
      <c r="BO111" s="948"/>
      <c r="BP111" s="949"/>
      <c r="BQ111" s="917">
        <v>68600</v>
      </c>
      <c r="BR111" s="918"/>
      <c r="BS111" s="918"/>
      <c r="BT111" s="918"/>
      <c r="BU111" s="918"/>
      <c r="BV111" s="918">
        <v>45887</v>
      </c>
      <c r="BW111" s="918"/>
      <c r="BX111" s="918"/>
      <c r="BY111" s="918"/>
      <c r="BZ111" s="918"/>
      <c r="CA111" s="918">
        <v>28635</v>
      </c>
      <c r="CB111" s="918"/>
      <c r="CC111" s="918"/>
      <c r="CD111" s="918"/>
      <c r="CE111" s="918"/>
      <c r="CF111" s="912">
        <v>0.3</v>
      </c>
      <c r="CG111" s="913"/>
      <c r="CH111" s="913"/>
      <c r="CI111" s="913"/>
      <c r="CJ111" s="913"/>
      <c r="CK111" s="943"/>
      <c r="CL111" s="944"/>
      <c r="CM111" s="914" t="s">
        <v>407</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408</v>
      </c>
      <c r="B112" s="951"/>
      <c r="C112" s="948" t="s">
        <v>409</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410</v>
      </c>
      <c r="BA112" s="948"/>
      <c r="BB112" s="948"/>
      <c r="BC112" s="948"/>
      <c r="BD112" s="948"/>
      <c r="BE112" s="948"/>
      <c r="BF112" s="948"/>
      <c r="BG112" s="948"/>
      <c r="BH112" s="948"/>
      <c r="BI112" s="948"/>
      <c r="BJ112" s="948"/>
      <c r="BK112" s="948"/>
      <c r="BL112" s="948"/>
      <c r="BM112" s="948"/>
      <c r="BN112" s="948"/>
      <c r="BO112" s="948"/>
      <c r="BP112" s="949"/>
      <c r="BQ112" s="917">
        <v>11844987</v>
      </c>
      <c r="BR112" s="918"/>
      <c r="BS112" s="918"/>
      <c r="BT112" s="918"/>
      <c r="BU112" s="918"/>
      <c r="BV112" s="918">
        <v>11280260</v>
      </c>
      <c r="BW112" s="918"/>
      <c r="BX112" s="918"/>
      <c r="BY112" s="918"/>
      <c r="BZ112" s="918"/>
      <c r="CA112" s="918">
        <v>9340925</v>
      </c>
      <c r="CB112" s="918"/>
      <c r="CC112" s="918"/>
      <c r="CD112" s="918"/>
      <c r="CE112" s="918"/>
      <c r="CF112" s="912">
        <v>102.6</v>
      </c>
      <c r="CG112" s="913"/>
      <c r="CH112" s="913"/>
      <c r="CI112" s="913"/>
      <c r="CJ112" s="913"/>
      <c r="CK112" s="943"/>
      <c r="CL112" s="944"/>
      <c r="CM112" s="914" t="s">
        <v>411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v>39002</v>
      </c>
      <c r="DH112" s="918"/>
      <c r="DI112" s="918"/>
      <c r="DJ112" s="918"/>
      <c r="DK112" s="918"/>
      <c r="DL112" s="918">
        <v>21347</v>
      </c>
      <c r="DM112" s="918"/>
      <c r="DN112" s="918"/>
      <c r="DO112" s="918"/>
      <c r="DP112" s="918"/>
      <c r="DQ112" s="918">
        <v>9103</v>
      </c>
      <c r="DR112" s="918"/>
      <c r="DS112" s="918"/>
      <c r="DT112" s="918"/>
      <c r="DU112" s="918"/>
      <c r="DV112" s="919">
        <v>0.1</v>
      </c>
      <c r="DW112" s="919"/>
      <c r="DX112" s="919"/>
      <c r="DY112" s="919"/>
      <c r="DZ112" s="920"/>
    </row>
    <row r="113" spans="1:130" s="197" customFormat="1" ht="26.25" customHeight="1">
      <c r="A113" s="952"/>
      <c r="B113" s="953"/>
      <c r="C113" s="948" t="s">
        <v>412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1134420</v>
      </c>
      <c r="AB113" s="932"/>
      <c r="AC113" s="932"/>
      <c r="AD113" s="932"/>
      <c r="AE113" s="933"/>
      <c r="AF113" s="934">
        <v>1009637</v>
      </c>
      <c r="AG113" s="932"/>
      <c r="AH113" s="932"/>
      <c r="AI113" s="932"/>
      <c r="AJ113" s="933"/>
      <c r="AK113" s="934">
        <v>922112</v>
      </c>
      <c r="AL113" s="932"/>
      <c r="AM113" s="932"/>
      <c r="AN113" s="932"/>
      <c r="AO113" s="933"/>
      <c r="AP113" s="935">
        <v>10.1</v>
      </c>
      <c r="AQ113" s="936"/>
      <c r="AR113" s="936"/>
      <c r="AS113" s="936"/>
      <c r="AT113" s="937"/>
      <c r="AU113" s="897"/>
      <c r="AV113" s="898"/>
      <c r="AW113" s="898"/>
      <c r="AX113" s="898"/>
      <c r="AY113" s="899"/>
      <c r="AZ113" s="947" t="s">
        <v>413</v>
      </c>
      <c r="BA113" s="948"/>
      <c r="BB113" s="948"/>
      <c r="BC113" s="948"/>
      <c r="BD113" s="948"/>
      <c r="BE113" s="948"/>
      <c r="BF113" s="948"/>
      <c r="BG113" s="948"/>
      <c r="BH113" s="948"/>
      <c r="BI113" s="948"/>
      <c r="BJ113" s="948"/>
      <c r="BK113" s="948"/>
      <c r="BL113" s="948"/>
      <c r="BM113" s="948"/>
      <c r="BN113" s="948"/>
      <c r="BO113" s="948"/>
      <c r="BP113" s="949"/>
      <c r="BQ113" s="917">
        <v>895619</v>
      </c>
      <c r="BR113" s="918"/>
      <c r="BS113" s="918"/>
      <c r="BT113" s="918"/>
      <c r="BU113" s="918"/>
      <c r="BV113" s="918">
        <v>2343212</v>
      </c>
      <c r="BW113" s="918"/>
      <c r="BX113" s="918"/>
      <c r="BY113" s="918"/>
      <c r="BZ113" s="918"/>
      <c r="CA113" s="918">
        <v>2933172</v>
      </c>
      <c r="CB113" s="918"/>
      <c r="CC113" s="918"/>
      <c r="CD113" s="918"/>
      <c r="CE113" s="918"/>
      <c r="CF113" s="912">
        <v>32.200000000000003</v>
      </c>
      <c r="CG113" s="913"/>
      <c r="CH113" s="913"/>
      <c r="CI113" s="913"/>
      <c r="CJ113" s="913"/>
      <c r="CK113" s="943"/>
      <c r="CL113" s="944"/>
      <c r="CM113" s="914" t="s">
        <v>414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279786</v>
      </c>
      <c r="AB114" s="957"/>
      <c r="AC114" s="957"/>
      <c r="AD114" s="957"/>
      <c r="AE114" s="958"/>
      <c r="AF114" s="959">
        <v>223411</v>
      </c>
      <c r="AG114" s="957"/>
      <c r="AH114" s="957"/>
      <c r="AI114" s="957"/>
      <c r="AJ114" s="958"/>
      <c r="AK114" s="959">
        <v>86730</v>
      </c>
      <c r="AL114" s="957"/>
      <c r="AM114" s="957"/>
      <c r="AN114" s="957"/>
      <c r="AO114" s="958"/>
      <c r="AP114" s="960">
        <v>1</v>
      </c>
      <c r="AQ114" s="961"/>
      <c r="AR114" s="961"/>
      <c r="AS114" s="961"/>
      <c r="AT114" s="962"/>
      <c r="AU114" s="897"/>
      <c r="AV114" s="898"/>
      <c r="AW114" s="898"/>
      <c r="AX114" s="898"/>
      <c r="AY114" s="899"/>
      <c r="AZ114" s="947" t="s">
        <v>416</v>
      </c>
      <c r="BA114" s="948"/>
      <c r="BB114" s="948"/>
      <c r="BC114" s="948"/>
      <c r="BD114" s="948"/>
      <c r="BE114" s="948"/>
      <c r="BF114" s="948"/>
      <c r="BG114" s="948"/>
      <c r="BH114" s="948"/>
      <c r="BI114" s="948"/>
      <c r="BJ114" s="948"/>
      <c r="BK114" s="948"/>
      <c r="BL114" s="948"/>
      <c r="BM114" s="948"/>
      <c r="BN114" s="948"/>
      <c r="BO114" s="948"/>
      <c r="BP114" s="949"/>
      <c r="BQ114" s="917">
        <v>3133272</v>
      </c>
      <c r="BR114" s="918"/>
      <c r="BS114" s="918"/>
      <c r="BT114" s="918"/>
      <c r="BU114" s="918"/>
      <c r="BV114" s="918">
        <v>2988210</v>
      </c>
      <c r="BW114" s="918"/>
      <c r="BX114" s="918"/>
      <c r="BY114" s="918"/>
      <c r="BZ114" s="918"/>
      <c r="CA114" s="918">
        <v>3487335</v>
      </c>
      <c r="CB114" s="918"/>
      <c r="CC114" s="918"/>
      <c r="CD114" s="918"/>
      <c r="CE114" s="918"/>
      <c r="CF114" s="912">
        <v>38.299999999999997</v>
      </c>
      <c r="CG114" s="913"/>
      <c r="CH114" s="913"/>
      <c r="CI114" s="913"/>
      <c r="CJ114" s="913"/>
      <c r="CK114" s="943"/>
      <c r="CL114" s="944"/>
      <c r="CM114" s="914" t="s">
        <v>417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418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25620</v>
      </c>
      <c r="AB115" s="932"/>
      <c r="AC115" s="932"/>
      <c r="AD115" s="932"/>
      <c r="AE115" s="933"/>
      <c r="AF115" s="934">
        <v>21254</v>
      </c>
      <c r="AG115" s="932"/>
      <c r="AH115" s="932"/>
      <c r="AI115" s="932"/>
      <c r="AJ115" s="933"/>
      <c r="AK115" s="934">
        <v>16397</v>
      </c>
      <c r="AL115" s="932"/>
      <c r="AM115" s="932"/>
      <c r="AN115" s="932"/>
      <c r="AO115" s="933"/>
      <c r="AP115" s="935">
        <v>0.2</v>
      </c>
      <c r="AQ115" s="936"/>
      <c r="AR115" s="936"/>
      <c r="AS115" s="936"/>
      <c r="AT115" s="937"/>
      <c r="AU115" s="897"/>
      <c r="AV115" s="898"/>
      <c r="AW115" s="898"/>
      <c r="AX115" s="898"/>
      <c r="AY115" s="899"/>
      <c r="AZ115" s="947" t="s">
        <v>419</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v>87000</v>
      </c>
      <c r="BW115" s="918"/>
      <c r="BX115" s="918"/>
      <c r="BY115" s="918"/>
      <c r="BZ115" s="918"/>
      <c r="CA115" s="918">
        <v>87000</v>
      </c>
      <c r="CB115" s="918"/>
      <c r="CC115" s="918"/>
      <c r="CD115" s="918"/>
      <c r="CE115" s="918"/>
      <c r="CF115" s="912">
        <v>1</v>
      </c>
      <c r="CG115" s="913"/>
      <c r="CH115" s="913"/>
      <c r="CI115" s="913"/>
      <c r="CJ115" s="913"/>
      <c r="CK115" s="943"/>
      <c r="CL115" s="944"/>
      <c r="CM115" s="947" t="s">
        <v>420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422</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29598</v>
      </c>
      <c r="DH116" s="957"/>
      <c r="DI116" s="957"/>
      <c r="DJ116" s="957"/>
      <c r="DK116" s="958"/>
      <c r="DL116" s="959">
        <v>24540</v>
      </c>
      <c r="DM116" s="957"/>
      <c r="DN116" s="957"/>
      <c r="DO116" s="957"/>
      <c r="DP116" s="958"/>
      <c r="DQ116" s="959">
        <v>19532</v>
      </c>
      <c r="DR116" s="957"/>
      <c r="DS116" s="957"/>
      <c r="DT116" s="957"/>
      <c r="DU116" s="958"/>
      <c r="DV116" s="960">
        <v>0.2</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424</v>
      </c>
      <c r="Z117" s="882"/>
      <c r="AA117" s="994">
        <v>3256408</v>
      </c>
      <c r="AB117" s="964"/>
      <c r="AC117" s="964"/>
      <c r="AD117" s="964"/>
      <c r="AE117" s="965"/>
      <c r="AF117" s="963">
        <v>2994072</v>
      </c>
      <c r="AG117" s="964"/>
      <c r="AH117" s="964"/>
      <c r="AI117" s="964"/>
      <c r="AJ117" s="965"/>
      <c r="AK117" s="963">
        <v>2772074</v>
      </c>
      <c r="AL117" s="964"/>
      <c r="AM117" s="964"/>
      <c r="AN117" s="964"/>
      <c r="AO117" s="965"/>
      <c r="AP117" s="966"/>
      <c r="AQ117" s="967"/>
      <c r="AR117" s="967"/>
      <c r="AS117" s="967"/>
      <c r="AT117" s="968"/>
      <c r="AU117" s="897"/>
      <c r="AV117" s="898"/>
      <c r="AW117" s="898"/>
      <c r="AX117" s="898"/>
      <c r="AY117" s="899"/>
      <c r="AZ117" s="993" t="s">
        <v>425</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399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397</v>
      </c>
      <c r="AB118" s="881"/>
      <c r="AC118" s="881"/>
      <c r="AD118" s="881"/>
      <c r="AE118" s="882"/>
      <c r="AF118" s="880" t="s">
        <v>285</v>
      </c>
      <c r="AG118" s="881"/>
      <c r="AH118" s="881"/>
      <c r="AI118" s="881"/>
      <c r="AJ118" s="882"/>
      <c r="AK118" s="880" t="s">
        <v>284</v>
      </c>
      <c r="AL118" s="881"/>
      <c r="AM118" s="881"/>
      <c r="AN118" s="881"/>
      <c r="AO118" s="882"/>
      <c r="AP118" s="988" t="s">
        <v>398</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427</v>
      </c>
      <c r="BP118" s="992"/>
      <c r="BQ118" s="983">
        <v>30476128</v>
      </c>
      <c r="BR118" s="984"/>
      <c r="BS118" s="984"/>
      <c r="BT118" s="984"/>
      <c r="BU118" s="984"/>
      <c r="BV118" s="984">
        <v>32496776</v>
      </c>
      <c r="BW118" s="984"/>
      <c r="BX118" s="984"/>
      <c r="BY118" s="984"/>
      <c r="BZ118" s="984"/>
      <c r="CA118" s="984">
        <v>34681863</v>
      </c>
      <c r="CB118" s="984"/>
      <c r="CC118" s="984"/>
      <c r="CD118" s="984"/>
      <c r="CE118" s="984"/>
      <c r="CF118" s="985"/>
      <c r="CG118" s="986"/>
      <c r="CH118" s="986"/>
      <c r="CI118" s="986"/>
      <c r="CJ118" s="987"/>
      <c r="CK118" s="943"/>
      <c r="CL118" s="944"/>
      <c r="CM118" s="914" t="s">
        <v>428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402</v>
      </c>
      <c r="B119" s="942"/>
      <c r="C119" s="921" t="s">
        <v>403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429</v>
      </c>
      <c r="AV119" s="976"/>
      <c r="AW119" s="976"/>
      <c r="AX119" s="976"/>
      <c r="AY119" s="977"/>
      <c r="AZ119" s="938" t="s">
        <v>430</v>
      </c>
      <c r="BA119" s="885"/>
      <c r="BB119" s="885"/>
      <c r="BC119" s="885"/>
      <c r="BD119" s="885"/>
      <c r="BE119" s="885"/>
      <c r="BF119" s="885"/>
      <c r="BG119" s="885"/>
      <c r="BH119" s="885"/>
      <c r="BI119" s="885"/>
      <c r="BJ119" s="885"/>
      <c r="BK119" s="885"/>
      <c r="BL119" s="885"/>
      <c r="BM119" s="885"/>
      <c r="BN119" s="885"/>
      <c r="BO119" s="885"/>
      <c r="BP119" s="886"/>
      <c r="BQ119" s="924">
        <v>8433506</v>
      </c>
      <c r="BR119" s="925"/>
      <c r="BS119" s="925"/>
      <c r="BT119" s="925"/>
      <c r="BU119" s="925"/>
      <c r="BV119" s="925">
        <v>9189208</v>
      </c>
      <c r="BW119" s="925"/>
      <c r="BX119" s="925"/>
      <c r="BY119" s="925"/>
      <c r="BZ119" s="925"/>
      <c r="CA119" s="925">
        <v>9911448</v>
      </c>
      <c r="CB119" s="925"/>
      <c r="CC119" s="925"/>
      <c r="CD119" s="925"/>
      <c r="CE119" s="925"/>
      <c r="CF119" s="939">
        <v>108.9</v>
      </c>
      <c r="CG119" s="940"/>
      <c r="CH119" s="940"/>
      <c r="CI119" s="940"/>
      <c r="CJ119" s="940"/>
      <c r="CK119" s="945"/>
      <c r="CL119" s="946"/>
      <c r="CM119" s="1002" t="s">
        <v>431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407</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432</v>
      </c>
      <c r="BA120" s="948"/>
      <c r="BB120" s="948"/>
      <c r="BC120" s="948"/>
      <c r="BD120" s="948"/>
      <c r="BE120" s="948"/>
      <c r="BF120" s="948"/>
      <c r="BG120" s="948"/>
      <c r="BH120" s="948"/>
      <c r="BI120" s="948"/>
      <c r="BJ120" s="948"/>
      <c r="BK120" s="948"/>
      <c r="BL120" s="948"/>
      <c r="BM120" s="948"/>
      <c r="BN120" s="948"/>
      <c r="BO120" s="948"/>
      <c r="BP120" s="949"/>
      <c r="BQ120" s="917">
        <v>2861559</v>
      </c>
      <c r="BR120" s="918"/>
      <c r="BS120" s="918"/>
      <c r="BT120" s="918"/>
      <c r="BU120" s="918"/>
      <c r="BV120" s="918">
        <v>2754941</v>
      </c>
      <c r="BW120" s="918"/>
      <c r="BX120" s="918"/>
      <c r="BY120" s="918"/>
      <c r="BZ120" s="918"/>
      <c r="CA120" s="918">
        <v>2544366</v>
      </c>
      <c r="CB120" s="918"/>
      <c r="CC120" s="918"/>
      <c r="CD120" s="918"/>
      <c r="CE120" s="918"/>
      <c r="CF120" s="912">
        <v>27.9</v>
      </c>
      <c r="CG120" s="913"/>
      <c r="CH120" s="913"/>
      <c r="CI120" s="913"/>
      <c r="CJ120" s="913"/>
      <c r="CK120" s="1011" t="s">
        <v>433</v>
      </c>
      <c r="CL120" s="1012"/>
      <c r="CM120" s="1012"/>
      <c r="CN120" s="1012"/>
      <c r="CO120" s="1013"/>
      <c r="CP120" s="1019" t="s">
        <v>380</v>
      </c>
      <c r="CQ120" s="1020"/>
      <c r="CR120" s="1020"/>
      <c r="CS120" s="1020"/>
      <c r="CT120" s="1020"/>
      <c r="CU120" s="1020"/>
      <c r="CV120" s="1020"/>
      <c r="CW120" s="1020"/>
      <c r="CX120" s="1020"/>
      <c r="CY120" s="1020"/>
      <c r="CZ120" s="1020"/>
      <c r="DA120" s="1020"/>
      <c r="DB120" s="1020"/>
      <c r="DC120" s="1020"/>
      <c r="DD120" s="1020"/>
      <c r="DE120" s="1020"/>
      <c r="DF120" s="1021"/>
      <c r="DG120" s="924">
        <v>10745474</v>
      </c>
      <c r="DH120" s="925"/>
      <c r="DI120" s="925"/>
      <c r="DJ120" s="925"/>
      <c r="DK120" s="925"/>
      <c r="DL120" s="925">
        <v>10387320</v>
      </c>
      <c r="DM120" s="925"/>
      <c r="DN120" s="925"/>
      <c r="DO120" s="925"/>
      <c r="DP120" s="925"/>
      <c r="DQ120" s="925">
        <v>9336384</v>
      </c>
      <c r="DR120" s="925"/>
      <c r="DS120" s="925"/>
      <c r="DT120" s="925"/>
      <c r="DU120" s="925"/>
      <c r="DV120" s="926">
        <v>102.6</v>
      </c>
      <c r="DW120" s="926"/>
      <c r="DX120" s="926"/>
      <c r="DY120" s="926"/>
      <c r="DZ120" s="927"/>
    </row>
    <row r="121" spans="1:130" s="197" customFormat="1" ht="26.25" customHeight="1">
      <c r="A121" s="973"/>
      <c r="B121" s="944"/>
      <c r="C121" s="1008" t="s">
        <v>434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20512</v>
      </c>
      <c r="AB121" s="957"/>
      <c r="AC121" s="957"/>
      <c r="AD121" s="957"/>
      <c r="AE121" s="958"/>
      <c r="AF121" s="959">
        <v>16196</v>
      </c>
      <c r="AG121" s="957"/>
      <c r="AH121" s="957"/>
      <c r="AI121" s="957"/>
      <c r="AJ121" s="958"/>
      <c r="AK121" s="959">
        <v>11389</v>
      </c>
      <c r="AL121" s="957"/>
      <c r="AM121" s="957"/>
      <c r="AN121" s="957"/>
      <c r="AO121" s="958"/>
      <c r="AP121" s="960">
        <v>0.1</v>
      </c>
      <c r="AQ121" s="961"/>
      <c r="AR121" s="961"/>
      <c r="AS121" s="961"/>
      <c r="AT121" s="962"/>
      <c r="AU121" s="978"/>
      <c r="AV121" s="979"/>
      <c r="AW121" s="979"/>
      <c r="AX121" s="979"/>
      <c r="AY121" s="980"/>
      <c r="AZ121" s="993" t="s">
        <v>435</v>
      </c>
      <c r="BA121" s="969"/>
      <c r="BB121" s="969"/>
      <c r="BC121" s="969"/>
      <c r="BD121" s="969"/>
      <c r="BE121" s="969"/>
      <c r="BF121" s="969"/>
      <c r="BG121" s="969"/>
      <c r="BH121" s="969"/>
      <c r="BI121" s="969"/>
      <c r="BJ121" s="969"/>
      <c r="BK121" s="969"/>
      <c r="BL121" s="969"/>
      <c r="BM121" s="969"/>
      <c r="BN121" s="969"/>
      <c r="BO121" s="969"/>
      <c r="BP121" s="970"/>
      <c r="BQ121" s="983">
        <v>20911282</v>
      </c>
      <c r="BR121" s="984"/>
      <c r="BS121" s="984"/>
      <c r="BT121" s="984"/>
      <c r="BU121" s="984"/>
      <c r="BV121" s="984">
        <v>21708767</v>
      </c>
      <c r="BW121" s="984"/>
      <c r="BX121" s="984"/>
      <c r="BY121" s="984"/>
      <c r="BZ121" s="984"/>
      <c r="CA121" s="984">
        <v>24090164</v>
      </c>
      <c r="CB121" s="984"/>
      <c r="CC121" s="984"/>
      <c r="CD121" s="984"/>
      <c r="CE121" s="984"/>
      <c r="CF121" s="1022">
        <v>264.60000000000002</v>
      </c>
      <c r="CG121" s="1023"/>
      <c r="CH121" s="1023"/>
      <c r="CI121" s="1023"/>
      <c r="CJ121" s="1023"/>
      <c r="CK121" s="1014"/>
      <c r="CL121" s="1015"/>
      <c r="CM121" s="1015"/>
      <c r="CN121" s="1015"/>
      <c r="CO121" s="1016"/>
      <c r="CP121" s="1005" t="s">
        <v>379</v>
      </c>
      <c r="CQ121" s="1006"/>
      <c r="CR121" s="1006"/>
      <c r="CS121" s="1006"/>
      <c r="CT121" s="1006"/>
      <c r="CU121" s="1006"/>
      <c r="CV121" s="1006"/>
      <c r="CW121" s="1006"/>
      <c r="CX121" s="1006"/>
      <c r="CY121" s="1006"/>
      <c r="CZ121" s="1006"/>
      <c r="DA121" s="1006"/>
      <c r="DB121" s="1006"/>
      <c r="DC121" s="1006"/>
      <c r="DD121" s="1006"/>
      <c r="DE121" s="1006"/>
      <c r="DF121" s="1007"/>
      <c r="DG121" s="917">
        <v>5550</v>
      </c>
      <c r="DH121" s="918"/>
      <c r="DI121" s="918"/>
      <c r="DJ121" s="918"/>
      <c r="DK121" s="918"/>
      <c r="DL121" s="918">
        <v>7304</v>
      </c>
      <c r="DM121" s="918"/>
      <c r="DN121" s="918"/>
      <c r="DO121" s="918"/>
      <c r="DP121" s="918"/>
      <c r="DQ121" s="918">
        <v>4541</v>
      </c>
      <c r="DR121" s="918"/>
      <c r="DS121" s="918"/>
      <c r="DT121" s="918"/>
      <c r="DU121" s="918"/>
      <c r="DV121" s="919">
        <v>0</v>
      </c>
      <c r="DW121" s="919"/>
      <c r="DX121" s="919"/>
      <c r="DY121" s="919"/>
      <c r="DZ121" s="920"/>
    </row>
    <row r="122" spans="1:130" s="197" customFormat="1" ht="26.25" customHeight="1">
      <c r="A122" s="973"/>
      <c r="B122" s="944"/>
      <c r="C122" s="914" t="s">
        <v>417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436</v>
      </c>
      <c r="BP122" s="992"/>
      <c r="BQ122" s="1032">
        <v>32206347</v>
      </c>
      <c r="BR122" s="1033"/>
      <c r="BS122" s="1033"/>
      <c r="BT122" s="1033"/>
      <c r="BU122" s="1033"/>
      <c r="BV122" s="1033">
        <v>33652916</v>
      </c>
      <c r="BW122" s="1033"/>
      <c r="BX122" s="1033"/>
      <c r="BY122" s="1033"/>
      <c r="BZ122" s="1033"/>
      <c r="CA122" s="1033">
        <v>36545978</v>
      </c>
      <c r="CB122" s="1033"/>
      <c r="CC122" s="1033"/>
      <c r="CD122" s="1033"/>
      <c r="CE122" s="1033"/>
      <c r="CF122" s="985"/>
      <c r="CG122" s="986"/>
      <c r="CH122" s="986"/>
      <c r="CI122" s="986"/>
      <c r="CJ122" s="987"/>
      <c r="CK122" s="1014"/>
      <c r="CL122" s="1015"/>
      <c r="CM122" s="1015"/>
      <c r="CN122" s="1015"/>
      <c r="CO122" s="1016"/>
      <c r="CP122" s="1005" t="s">
        <v>437</v>
      </c>
      <c r="CQ122" s="1006"/>
      <c r="CR122" s="1006"/>
      <c r="CS122" s="1006"/>
      <c r="CT122" s="1006"/>
      <c r="CU122" s="1006"/>
      <c r="CV122" s="1006"/>
      <c r="CW122" s="1006"/>
      <c r="CX122" s="1006"/>
      <c r="CY122" s="1006"/>
      <c r="CZ122" s="1006"/>
      <c r="DA122" s="1006"/>
      <c r="DB122" s="1006"/>
      <c r="DC122" s="1006"/>
      <c r="DD122" s="1006"/>
      <c r="DE122" s="1006"/>
      <c r="DF122" s="1007"/>
      <c r="DG122" s="917" t="s">
        <v>438</v>
      </c>
      <c r="DH122" s="918"/>
      <c r="DI122" s="918"/>
      <c r="DJ122" s="918"/>
      <c r="DK122" s="918"/>
      <c r="DL122" s="918" t="s">
        <v>438</v>
      </c>
      <c r="DM122" s="918"/>
      <c r="DN122" s="918"/>
      <c r="DO122" s="918"/>
      <c r="DP122" s="918"/>
      <c r="DQ122" s="918" t="s">
        <v>438</v>
      </c>
      <c r="DR122" s="918"/>
      <c r="DS122" s="918"/>
      <c r="DT122" s="918"/>
      <c r="DU122" s="918"/>
      <c r="DV122" s="919" t="s">
        <v>438</v>
      </c>
      <c r="DW122" s="919"/>
      <c r="DX122" s="919"/>
      <c r="DY122" s="919"/>
      <c r="DZ122" s="920"/>
    </row>
    <row r="123" spans="1:130" s="197" customFormat="1" ht="26.25" customHeight="1" thickBot="1">
      <c r="A123" s="973"/>
      <c r="B123" s="944"/>
      <c r="C123" s="914" t="s">
        <v>423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5108</v>
      </c>
      <c r="AB123" s="957"/>
      <c r="AC123" s="957"/>
      <c r="AD123" s="957"/>
      <c r="AE123" s="958"/>
      <c r="AF123" s="959">
        <v>5058</v>
      </c>
      <c r="AG123" s="957"/>
      <c r="AH123" s="957"/>
      <c r="AI123" s="957"/>
      <c r="AJ123" s="958"/>
      <c r="AK123" s="959">
        <v>5008</v>
      </c>
      <c r="AL123" s="957"/>
      <c r="AM123" s="957"/>
      <c r="AN123" s="957"/>
      <c r="AO123" s="958"/>
      <c r="AP123" s="960">
        <v>0.1</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438</v>
      </c>
      <c r="BR123" s="1025"/>
      <c r="BS123" s="1025"/>
      <c r="BT123" s="1025"/>
      <c r="BU123" s="1025"/>
      <c r="BV123" s="1025" t="s">
        <v>438</v>
      </c>
      <c r="BW123" s="1025"/>
      <c r="BX123" s="1025"/>
      <c r="BY123" s="1025"/>
      <c r="BZ123" s="1025"/>
      <c r="CA123" s="1025" t="s">
        <v>438</v>
      </c>
      <c r="CB123" s="1025"/>
      <c r="CC123" s="1025"/>
      <c r="CD123" s="1025"/>
      <c r="CE123" s="1025"/>
      <c r="CF123" s="1026"/>
      <c r="CG123" s="1027"/>
      <c r="CH123" s="1027"/>
      <c r="CI123" s="1027"/>
      <c r="CJ123" s="1028"/>
      <c r="CK123" s="1014"/>
      <c r="CL123" s="1015"/>
      <c r="CM123" s="1015"/>
      <c r="CN123" s="1015"/>
      <c r="CO123" s="1016"/>
      <c r="CP123" s="1005" t="s">
        <v>381</v>
      </c>
      <c r="CQ123" s="1006"/>
      <c r="CR123" s="1006"/>
      <c r="CS123" s="1006"/>
      <c r="CT123" s="1006"/>
      <c r="CU123" s="1006"/>
      <c r="CV123" s="1006"/>
      <c r="CW123" s="1006"/>
      <c r="CX123" s="1006"/>
      <c r="CY123" s="1006"/>
      <c r="CZ123" s="1006"/>
      <c r="DA123" s="1006"/>
      <c r="DB123" s="1006"/>
      <c r="DC123" s="1006"/>
      <c r="DD123" s="1006"/>
      <c r="DE123" s="1006"/>
      <c r="DF123" s="1007"/>
      <c r="DG123" s="956">
        <v>1093963</v>
      </c>
      <c r="DH123" s="957"/>
      <c r="DI123" s="957"/>
      <c r="DJ123" s="957"/>
      <c r="DK123" s="958"/>
      <c r="DL123" s="959">
        <v>885636</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426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428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13.18</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v>87000</v>
      </c>
      <c r="DM127" s="1046"/>
      <c r="DN127" s="1046"/>
      <c r="DO127" s="1046"/>
      <c r="DP127" s="1046"/>
      <c r="DQ127" s="1046">
        <v>87000</v>
      </c>
      <c r="DR127" s="1046"/>
      <c r="DS127" s="1046"/>
      <c r="DT127" s="1046"/>
      <c r="DU127" s="1046"/>
      <c r="DV127" s="1047">
        <v>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271831</v>
      </c>
      <c r="AB128" s="1088"/>
      <c r="AC128" s="1088"/>
      <c r="AD128" s="1088"/>
      <c r="AE128" s="1089"/>
      <c r="AF128" s="1090">
        <v>283789</v>
      </c>
      <c r="AG128" s="1088"/>
      <c r="AH128" s="1088"/>
      <c r="AI128" s="1088"/>
      <c r="AJ128" s="1089"/>
      <c r="AK128" s="1090">
        <v>244461</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454</v>
      </c>
      <c r="BG128" s="1065"/>
      <c r="BH128" s="1065"/>
      <c r="BI128" s="1065"/>
      <c r="BJ128" s="1065"/>
      <c r="BK128" s="1065"/>
      <c r="BL128" s="1066"/>
      <c r="BM128" s="1064">
        <v>18.18</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455</v>
      </c>
      <c r="X129" s="1059"/>
      <c r="Y129" s="1059"/>
      <c r="Z129" s="1060"/>
      <c r="AA129" s="956">
        <v>11092940</v>
      </c>
      <c r="AB129" s="957"/>
      <c r="AC129" s="957"/>
      <c r="AD129" s="957"/>
      <c r="AE129" s="958"/>
      <c r="AF129" s="959">
        <v>10899827</v>
      </c>
      <c r="AG129" s="957"/>
      <c r="AH129" s="957"/>
      <c r="AI129" s="957"/>
      <c r="AJ129" s="958"/>
      <c r="AK129" s="959">
        <v>10985290</v>
      </c>
      <c r="AL129" s="957"/>
      <c r="AM129" s="957"/>
      <c r="AN129" s="957"/>
      <c r="AO129" s="958"/>
      <c r="AP129" s="1061"/>
      <c r="AQ129" s="1062"/>
      <c r="AR129" s="1062"/>
      <c r="AS129" s="1062"/>
      <c r="AT129" s="1063"/>
      <c r="AU129" s="235"/>
      <c r="AV129" s="235"/>
      <c r="AW129" s="235"/>
      <c r="AX129" s="1052" t="s">
        <v>456</v>
      </c>
      <c r="AY129" s="948"/>
      <c r="AZ129" s="948"/>
      <c r="BA129" s="948"/>
      <c r="BB129" s="948"/>
      <c r="BC129" s="948"/>
      <c r="BD129" s="948"/>
      <c r="BE129" s="949"/>
      <c r="BF129" s="1053">
        <v>9.1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458</v>
      </c>
      <c r="X130" s="1059"/>
      <c r="Y130" s="1059"/>
      <c r="Z130" s="1060"/>
      <c r="AA130" s="956">
        <v>2008813</v>
      </c>
      <c r="AB130" s="957"/>
      <c r="AC130" s="957"/>
      <c r="AD130" s="957"/>
      <c r="AE130" s="958"/>
      <c r="AF130" s="959">
        <v>1825404</v>
      </c>
      <c r="AG130" s="957"/>
      <c r="AH130" s="957"/>
      <c r="AI130" s="957"/>
      <c r="AJ130" s="958"/>
      <c r="AK130" s="959">
        <v>1881390</v>
      </c>
      <c r="AL130" s="957"/>
      <c r="AM130" s="957"/>
      <c r="AN130" s="957"/>
      <c r="AO130" s="958"/>
      <c r="AP130" s="1061"/>
      <c r="AQ130" s="1062"/>
      <c r="AR130" s="1062"/>
      <c r="AS130" s="1062"/>
      <c r="AT130" s="1063"/>
      <c r="AU130" s="235"/>
      <c r="AV130" s="235"/>
      <c r="AW130" s="235"/>
      <c r="AX130" s="1111" t="s">
        <v>459</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460</v>
      </c>
      <c r="X131" s="1082"/>
      <c r="Y131" s="1082"/>
      <c r="Z131" s="1083"/>
      <c r="AA131" s="995">
        <v>9084127</v>
      </c>
      <c r="AB131" s="996"/>
      <c r="AC131" s="996"/>
      <c r="AD131" s="996"/>
      <c r="AE131" s="997"/>
      <c r="AF131" s="998">
        <v>9074423</v>
      </c>
      <c r="AG131" s="996"/>
      <c r="AH131" s="996"/>
      <c r="AI131" s="996"/>
      <c r="AJ131" s="997"/>
      <c r="AK131" s="998">
        <v>9103900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462</v>
      </c>
      <c r="W132" s="1099"/>
      <c r="X132" s="1099"/>
      <c r="Y132" s="1099"/>
      <c r="Z132" s="1100"/>
      <c r="AA132" s="1101">
        <v>10.741417419999999</v>
      </c>
      <c r="AB132" s="1102"/>
      <c r="AC132" s="1102"/>
      <c r="AD132" s="1102"/>
      <c r="AE132" s="1103"/>
      <c r="AF132" s="1104">
        <v>9.751352786</v>
      </c>
      <c r="AG132" s="1102"/>
      <c r="AH132" s="1102"/>
      <c r="AI132" s="1102"/>
      <c r="AJ132" s="1103"/>
      <c r="AK132" s="1104">
        <v>7.0983095159999996</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463</v>
      </c>
      <c r="W133" s="1106"/>
      <c r="X133" s="1106"/>
      <c r="Y133" s="1106"/>
      <c r="Z133" s="1107"/>
      <c r="AA133" s="1108">
        <v>12.2</v>
      </c>
      <c r="AB133" s="1109"/>
      <c r="AC133" s="1109"/>
      <c r="AD133" s="1109"/>
      <c r="AE133" s="1110"/>
      <c r="AF133" s="1108">
        <v>11.1</v>
      </c>
      <c r="AG133" s="1109"/>
      <c r="AH133" s="1109"/>
      <c r="AI133" s="1109"/>
      <c r="AJ133" s="1110"/>
      <c r="AK133" s="1108">
        <v>9.1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80" zoomScaleNormal="85" zoomScaleSheetLayoutView="80" workbookViewId="0">
      <selection activeCell="AI75" sqref="AI75"/>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I10" zoomScale="80" zoomScaleNormal="80" zoomScaleSheetLayoutView="55" workbookViewId="0">
      <selection activeCell="AH71" sqref="AH71"/>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election activeCell="AO34" sqref="AO34:BC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5" t="s">
        <v>466</v>
      </c>
      <c r="L7" s="254"/>
      <c r="M7" s="255" t="s">
        <v>467</v>
      </c>
      <c r="N7" s="256"/>
    </row>
    <row r="8" spans="1:16">
      <c r="A8" s="248"/>
      <c r="B8" s="244"/>
      <c r="C8" s="244"/>
      <c r="D8" s="244"/>
      <c r="E8" s="244"/>
      <c r="F8" s="244"/>
      <c r="G8" s="257"/>
      <c r="H8" s="258"/>
      <c r="I8" s="258"/>
      <c r="J8" s="259"/>
      <c r="K8" s="1116"/>
      <c r="L8" s="260" t="s">
        <v>468</v>
      </c>
      <c r="M8" s="261" t="s">
        <v>469</v>
      </c>
      <c r="N8" s="262" t="s">
        <v>470</v>
      </c>
    </row>
    <row r="9" spans="1:16">
      <c r="A9" s="248"/>
      <c r="B9" s="244"/>
      <c r="C9" s="244"/>
      <c r="D9" s="244"/>
      <c r="E9" s="244"/>
      <c r="F9" s="244"/>
      <c r="G9" s="1117" t="s">
        <v>471</v>
      </c>
      <c r="H9" s="1118"/>
      <c r="I9" s="1118"/>
      <c r="J9" s="1119"/>
      <c r="K9" s="263">
        <v>2834284</v>
      </c>
      <c r="L9" s="264">
        <v>56627</v>
      </c>
      <c r="M9" s="265">
        <v>79749</v>
      </c>
      <c r="N9" s="266">
        <v>-29</v>
      </c>
    </row>
    <row r="10" spans="1:16">
      <c r="A10" s="248"/>
      <c r="B10" s="244"/>
      <c r="C10" s="244"/>
      <c r="D10" s="244"/>
      <c r="E10" s="244"/>
      <c r="F10" s="244"/>
      <c r="G10" s="1117" t="s">
        <v>472</v>
      </c>
      <c r="H10" s="1118"/>
      <c r="I10" s="1118"/>
      <c r="J10" s="1119"/>
      <c r="K10" s="267">
        <v>435766</v>
      </c>
      <c r="L10" s="268">
        <v>8706</v>
      </c>
      <c r="M10" s="269">
        <v>6217</v>
      </c>
      <c r="N10" s="270">
        <v>40</v>
      </c>
    </row>
    <row r="11" spans="1:16" ht="13.5" customHeight="1">
      <c r="A11" s="248"/>
      <c r="B11" s="244"/>
      <c r="C11" s="244"/>
      <c r="D11" s="244"/>
      <c r="E11" s="244"/>
      <c r="F11" s="244"/>
      <c r="G11" s="1117" t="s">
        <v>473</v>
      </c>
      <c r="H11" s="1118"/>
      <c r="I11" s="1118"/>
      <c r="J11" s="1119"/>
      <c r="K11" s="267">
        <v>44614</v>
      </c>
      <c r="L11" s="268">
        <v>891</v>
      </c>
      <c r="M11" s="269">
        <v>8019</v>
      </c>
      <c r="N11" s="270">
        <v>-88.9</v>
      </c>
    </row>
    <row r="12" spans="1:16" ht="13.5" customHeight="1">
      <c r="A12" s="248"/>
      <c r="B12" s="244"/>
      <c r="C12" s="244"/>
      <c r="D12" s="244"/>
      <c r="E12" s="244"/>
      <c r="F12" s="244"/>
      <c r="G12" s="1117" t="s">
        <v>474</v>
      </c>
      <c r="H12" s="1118"/>
      <c r="I12" s="1118"/>
      <c r="J12" s="1119"/>
      <c r="K12" s="267">
        <v>143572</v>
      </c>
      <c r="L12" s="268">
        <v>2868</v>
      </c>
      <c r="M12" s="269">
        <v>1353</v>
      </c>
      <c r="N12" s="270">
        <v>112</v>
      </c>
    </row>
    <row r="13" spans="1:16" ht="13.5" customHeight="1">
      <c r="A13" s="248"/>
      <c r="B13" s="244"/>
      <c r="C13" s="244"/>
      <c r="D13" s="244"/>
      <c r="E13" s="244"/>
      <c r="F13" s="244"/>
      <c r="G13" s="1117" t="s">
        <v>475</v>
      </c>
      <c r="H13" s="1118"/>
      <c r="I13" s="1118"/>
      <c r="J13" s="1119"/>
      <c r="K13" s="267" t="s">
        <v>476</v>
      </c>
      <c r="L13" s="268" t="s">
        <v>476</v>
      </c>
      <c r="M13" s="269" t="s">
        <v>476</v>
      </c>
      <c r="N13" s="270" t="s">
        <v>476</v>
      </c>
    </row>
    <row r="14" spans="1:16" ht="13.5" customHeight="1">
      <c r="A14" s="248"/>
      <c r="B14" s="244"/>
      <c r="C14" s="244"/>
      <c r="D14" s="244"/>
      <c r="E14" s="244"/>
      <c r="F14" s="244"/>
      <c r="G14" s="1117" t="s">
        <v>477</v>
      </c>
      <c r="H14" s="1118"/>
      <c r="I14" s="1118"/>
      <c r="J14" s="1119"/>
      <c r="K14" s="267">
        <v>139292</v>
      </c>
      <c r="L14" s="268">
        <v>2783</v>
      </c>
      <c r="M14" s="269">
        <v>3282</v>
      </c>
      <c r="N14" s="270">
        <v>-15.2</v>
      </c>
    </row>
    <row r="15" spans="1:16" ht="13.5" customHeight="1">
      <c r="A15" s="248"/>
      <c r="B15" s="244"/>
      <c r="C15" s="244"/>
      <c r="D15" s="244"/>
      <c r="E15" s="244"/>
      <c r="F15" s="244"/>
      <c r="G15" s="1117" t="s">
        <v>478</v>
      </c>
      <c r="H15" s="1118"/>
      <c r="I15" s="1118"/>
      <c r="J15" s="1119"/>
      <c r="K15" s="267">
        <v>122519</v>
      </c>
      <c r="L15" s="268">
        <v>2448</v>
      </c>
      <c r="M15" s="269">
        <v>1832</v>
      </c>
      <c r="N15" s="270">
        <v>33.6</v>
      </c>
    </row>
    <row r="16" spans="1:16">
      <c r="A16" s="248"/>
      <c r="B16" s="244"/>
      <c r="C16" s="244"/>
      <c r="D16" s="244"/>
      <c r="E16" s="244"/>
      <c r="F16" s="244"/>
      <c r="G16" s="1120" t="s">
        <v>479</v>
      </c>
      <c r="H16" s="1121"/>
      <c r="I16" s="1121"/>
      <c r="J16" s="1122"/>
      <c r="K16" s="268">
        <v>-304057</v>
      </c>
      <c r="L16" s="268">
        <v>-6075</v>
      </c>
      <c r="M16" s="269">
        <v>-9558</v>
      </c>
      <c r="N16" s="270">
        <v>-36.4</v>
      </c>
    </row>
    <row r="17" spans="1:16">
      <c r="A17" s="248"/>
      <c r="B17" s="244"/>
      <c r="C17" s="244"/>
      <c r="D17" s="244"/>
      <c r="E17" s="244"/>
      <c r="F17" s="244"/>
      <c r="G17" s="1120" t="s">
        <v>169</v>
      </c>
      <c r="H17" s="1121"/>
      <c r="I17" s="1121"/>
      <c r="J17" s="1122"/>
      <c r="K17" s="268">
        <v>3415990</v>
      </c>
      <c r="L17" s="268">
        <v>68249</v>
      </c>
      <c r="M17" s="269">
        <v>90893</v>
      </c>
      <c r="N17" s="270">
        <v>-24.9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2" t="s">
        <v>484</v>
      </c>
      <c r="H21" s="1113"/>
      <c r="I21" s="1113"/>
      <c r="J21" s="1114"/>
      <c r="K21" s="280">
        <v>5.85</v>
      </c>
      <c r="L21" s="281">
        <v>9.06</v>
      </c>
      <c r="M21" s="282">
        <v>-3.21</v>
      </c>
      <c r="N21" s="249"/>
      <c r="O21" s="283"/>
      <c r="P21" s="279"/>
    </row>
    <row r="22" spans="1:16" s="284" customFormat="1">
      <c r="A22" s="279"/>
      <c r="B22" s="249"/>
      <c r="C22" s="249"/>
      <c r="D22" s="249"/>
      <c r="E22" s="249"/>
      <c r="F22" s="249"/>
      <c r="G22" s="1112" t="s">
        <v>485</v>
      </c>
      <c r="H22" s="1113"/>
      <c r="I22" s="1113"/>
      <c r="J22" s="1114"/>
      <c r="K22" s="285">
        <v>101.3</v>
      </c>
      <c r="L22" s="286">
        <v>96.9</v>
      </c>
      <c r="M22" s="287">
        <v>4.4000000000000004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5" t="s">
        <v>466</v>
      </c>
      <c r="L30" s="254"/>
      <c r="M30" s="255" t="s">
        <v>467</v>
      </c>
      <c r="N30" s="256"/>
    </row>
    <row r="31" spans="1:16">
      <c r="A31" s="248"/>
      <c r="B31" s="244"/>
      <c r="C31" s="244"/>
      <c r="D31" s="244"/>
      <c r="E31" s="244"/>
      <c r="F31" s="244"/>
      <c r="G31" s="257"/>
      <c r="H31" s="258"/>
      <c r="I31" s="258"/>
      <c r="J31" s="259"/>
      <c r="K31" s="1116"/>
      <c r="L31" s="260" t="s">
        <v>468</v>
      </c>
      <c r="M31" s="261" t="s">
        <v>469</v>
      </c>
      <c r="N31" s="262" t="s">
        <v>470</v>
      </c>
    </row>
    <row r="32" spans="1:16" ht="27" customHeight="1">
      <c r="A32" s="248"/>
      <c r="B32" s="244"/>
      <c r="C32" s="244"/>
      <c r="D32" s="244"/>
      <c r="E32" s="244"/>
      <c r="F32" s="244"/>
      <c r="G32" s="1128" t="s">
        <v>489</v>
      </c>
      <c r="H32" s="1129"/>
      <c r="I32" s="1129"/>
      <c r="J32" s="1130"/>
      <c r="K32" s="294">
        <v>1746835</v>
      </c>
      <c r="L32" s="294">
        <v>34900</v>
      </c>
      <c r="M32" s="295">
        <v>60211</v>
      </c>
      <c r="N32" s="296">
        <v>-42</v>
      </c>
    </row>
    <row r="33" spans="1:16" ht="13.5" customHeight="1">
      <c r="A33" s="248"/>
      <c r="B33" s="244"/>
      <c r="C33" s="244"/>
      <c r="D33" s="244"/>
      <c r="E33" s="244"/>
      <c r="F33" s="244"/>
      <c r="G33" s="1128" t="s">
        <v>490</v>
      </c>
      <c r="H33" s="1129"/>
      <c r="I33" s="1129"/>
      <c r="J33" s="1130"/>
      <c r="K33" s="294" t="s">
        <v>476</v>
      </c>
      <c r="L33" s="294" t="s">
        <v>476</v>
      </c>
      <c r="M33" s="295" t="s">
        <v>476</v>
      </c>
      <c r="N33" s="296" t="s">
        <v>476</v>
      </c>
    </row>
    <row r="34" spans="1:16" ht="27" customHeight="1">
      <c r="A34" s="248"/>
      <c r="B34" s="244"/>
      <c r="C34" s="244"/>
      <c r="D34" s="244"/>
      <c r="E34" s="244"/>
      <c r="F34" s="244"/>
      <c r="G34" s="1128" t="s">
        <v>491</v>
      </c>
      <c r="H34" s="1129"/>
      <c r="I34" s="1129"/>
      <c r="J34" s="1130"/>
      <c r="K34" s="294" t="s">
        <v>476</v>
      </c>
      <c r="L34" s="294" t="s">
        <v>476</v>
      </c>
      <c r="M34" s="295">
        <v>12</v>
      </c>
      <c r="N34" s="296" t="s">
        <v>476</v>
      </c>
    </row>
    <row r="35" spans="1:16" ht="27" customHeight="1">
      <c r="A35" s="248"/>
      <c r="B35" s="244"/>
      <c r="C35" s="244"/>
      <c r="D35" s="244"/>
      <c r="E35" s="244"/>
      <c r="F35" s="244"/>
      <c r="G35" s="1128" t="s">
        <v>492</v>
      </c>
      <c r="H35" s="1129"/>
      <c r="I35" s="1129"/>
      <c r="J35" s="1130"/>
      <c r="K35" s="294">
        <v>922112</v>
      </c>
      <c r="L35" s="294">
        <v>18423</v>
      </c>
      <c r="M35" s="295">
        <v>18343</v>
      </c>
      <c r="N35" s="296">
        <v>0.4</v>
      </c>
    </row>
    <row r="36" spans="1:16" ht="27" customHeight="1">
      <c r="A36" s="248"/>
      <c r="B36" s="244"/>
      <c r="C36" s="244"/>
      <c r="D36" s="244"/>
      <c r="E36" s="244"/>
      <c r="F36" s="244"/>
      <c r="G36" s="1128" t="s">
        <v>493</v>
      </c>
      <c r="H36" s="1129"/>
      <c r="I36" s="1129"/>
      <c r="J36" s="1130"/>
      <c r="K36" s="294">
        <v>86730</v>
      </c>
      <c r="L36" s="294">
        <v>1733</v>
      </c>
      <c r="M36" s="295">
        <v>3415</v>
      </c>
      <c r="N36" s="296">
        <v>-49.3</v>
      </c>
    </row>
    <row r="37" spans="1:16" ht="13.5" customHeight="1">
      <c r="A37" s="248"/>
      <c r="B37" s="244"/>
      <c r="C37" s="244"/>
      <c r="D37" s="244"/>
      <c r="E37" s="244"/>
      <c r="F37" s="244"/>
      <c r="G37" s="1128" t="s">
        <v>494</v>
      </c>
      <c r="H37" s="1129"/>
      <c r="I37" s="1129"/>
      <c r="J37" s="1130"/>
      <c r="K37" s="294">
        <v>16397</v>
      </c>
      <c r="L37" s="294">
        <v>328</v>
      </c>
      <c r="M37" s="295">
        <v>2186</v>
      </c>
      <c r="N37" s="296">
        <v>-85</v>
      </c>
    </row>
    <row r="38" spans="1:16" ht="27" customHeight="1">
      <c r="A38" s="248"/>
      <c r="B38" s="244"/>
      <c r="C38" s="244"/>
      <c r="D38" s="244"/>
      <c r="E38" s="244"/>
      <c r="F38" s="244"/>
      <c r="G38" s="1131" t="s">
        <v>495</v>
      </c>
      <c r="H38" s="1132"/>
      <c r="I38" s="1132"/>
      <c r="J38" s="1133"/>
      <c r="K38" s="297" t="s">
        <v>476</v>
      </c>
      <c r="L38" s="297" t="s">
        <v>476</v>
      </c>
      <c r="M38" s="298">
        <v>6</v>
      </c>
      <c r="N38" s="299" t="s">
        <v>476</v>
      </c>
      <c r="O38" s="293"/>
    </row>
    <row r="39" spans="1:16">
      <c r="A39" s="248"/>
      <c r="B39" s="244"/>
      <c r="C39" s="244"/>
      <c r="D39" s="244"/>
      <c r="E39" s="244"/>
      <c r="F39" s="244"/>
      <c r="G39" s="1131" t="s">
        <v>496</v>
      </c>
      <c r="H39" s="1132"/>
      <c r="I39" s="1132"/>
      <c r="J39" s="1133"/>
      <c r="K39" s="300">
        <v>-244461</v>
      </c>
      <c r="L39" s="300">
        <v>-4884</v>
      </c>
      <c r="M39" s="301">
        <v>-3932</v>
      </c>
      <c r="N39" s="302">
        <v>24.2</v>
      </c>
      <c r="O39" s="293"/>
    </row>
    <row r="40" spans="1:16" ht="27" customHeight="1">
      <c r="A40" s="248"/>
      <c r="B40" s="244"/>
      <c r="C40" s="244"/>
      <c r="D40" s="244"/>
      <c r="E40" s="244"/>
      <c r="F40" s="244"/>
      <c r="G40" s="1128" t="s">
        <v>497</v>
      </c>
      <c r="H40" s="1129"/>
      <c r="I40" s="1129"/>
      <c r="J40" s="1130"/>
      <c r="K40" s="300">
        <v>-1881390</v>
      </c>
      <c r="L40" s="300">
        <v>-37589</v>
      </c>
      <c r="M40" s="301">
        <v>-53401</v>
      </c>
      <c r="N40" s="302">
        <v>-29.6</v>
      </c>
      <c r="O40" s="293"/>
    </row>
    <row r="41" spans="1:16">
      <c r="A41" s="248"/>
      <c r="B41" s="244"/>
      <c r="C41" s="244"/>
      <c r="D41" s="244"/>
      <c r="E41" s="244"/>
      <c r="F41" s="244"/>
      <c r="G41" s="1134" t="s">
        <v>279</v>
      </c>
      <c r="H41" s="1135"/>
      <c r="I41" s="1135"/>
      <c r="J41" s="1136"/>
      <c r="K41" s="294">
        <v>646223</v>
      </c>
      <c r="L41" s="300">
        <v>12911</v>
      </c>
      <c r="M41" s="301">
        <v>26841</v>
      </c>
      <c r="N41" s="302">
        <v>-51.9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3" t="s">
        <v>466</v>
      </c>
      <c r="J49" s="1125" t="s">
        <v>501</v>
      </c>
      <c r="K49" s="1126"/>
      <c r="L49" s="1126"/>
      <c r="M49" s="1126"/>
      <c r="N49" s="1127"/>
    </row>
    <row r="50" spans="1:14">
      <c r="A50" s="248"/>
      <c r="B50" s="244"/>
      <c r="C50" s="244"/>
      <c r="D50" s="244"/>
      <c r="E50" s="244"/>
      <c r="F50" s="244"/>
      <c r="G50" s="312"/>
      <c r="H50" s="313"/>
      <c r="I50" s="1124"/>
      <c r="J50" s="314" t="s">
        <v>502</v>
      </c>
      <c r="K50" s="315" t="s">
        <v>503</v>
      </c>
      <c r="L50" s="316" t="s">
        <v>504</v>
      </c>
      <c r="M50" s="317" t="s">
        <v>505</v>
      </c>
      <c r="N50" s="318" t="s">
        <v>506</v>
      </c>
    </row>
    <row r="51" spans="1:14">
      <c r="A51" s="248"/>
      <c r="B51" s="244"/>
      <c r="C51" s="244"/>
      <c r="D51" s="244"/>
      <c r="E51" s="244"/>
      <c r="F51" s="244"/>
      <c r="G51" s="310" t="s">
        <v>507</v>
      </c>
      <c r="H51" s="311"/>
      <c r="I51" s="319">
        <v>2095479</v>
      </c>
      <c r="J51" s="320">
        <v>41981</v>
      </c>
      <c r="K51" s="321">
        <v>-12.8</v>
      </c>
      <c r="L51" s="322">
        <v>53670</v>
      </c>
      <c r="M51" s="323">
        <v>4.8</v>
      </c>
      <c r="N51" s="324">
        <v>-17.600000000000001</v>
      </c>
    </row>
    <row r="52" spans="1:14">
      <c r="A52" s="248"/>
      <c r="B52" s="244"/>
      <c r="C52" s="244"/>
      <c r="D52" s="244"/>
      <c r="E52" s="244"/>
      <c r="F52" s="244"/>
      <c r="G52" s="325"/>
      <c r="H52" s="326" t="s">
        <v>508</v>
      </c>
      <c r="I52" s="327">
        <v>1079314</v>
      </c>
      <c r="J52" s="328">
        <v>21623</v>
      </c>
      <c r="K52" s="329">
        <v>-6.8</v>
      </c>
      <c r="L52" s="330">
        <v>27544</v>
      </c>
      <c r="M52" s="331">
        <v>-6.4</v>
      </c>
      <c r="N52" s="332">
        <v>-0.4</v>
      </c>
    </row>
    <row r="53" spans="1:14">
      <c r="A53" s="248"/>
      <c r="B53" s="244"/>
      <c r="C53" s="244"/>
      <c r="D53" s="244"/>
      <c r="E53" s="244"/>
      <c r="F53" s="244"/>
      <c r="G53" s="310" t="s">
        <v>509</v>
      </c>
      <c r="H53" s="311"/>
      <c r="I53" s="319">
        <v>2262175</v>
      </c>
      <c r="J53" s="320">
        <v>45332</v>
      </c>
      <c r="K53" s="321">
        <v>8</v>
      </c>
      <c r="L53" s="322">
        <v>50545</v>
      </c>
      <c r="M53" s="323">
        <v>-5.8</v>
      </c>
      <c r="N53" s="324">
        <v>13.8</v>
      </c>
    </row>
    <row r="54" spans="1:14">
      <c r="A54" s="248"/>
      <c r="B54" s="244"/>
      <c r="C54" s="244"/>
      <c r="D54" s="244"/>
      <c r="E54" s="244"/>
      <c r="F54" s="244"/>
      <c r="G54" s="325"/>
      <c r="H54" s="326" t="s">
        <v>508</v>
      </c>
      <c r="I54" s="327">
        <v>900954</v>
      </c>
      <c r="J54" s="328">
        <v>18054</v>
      </c>
      <c r="K54" s="329">
        <v>-16.5</v>
      </c>
      <c r="L54" s="330">
        <v>28740</v>
      </c>
      <c r="M54" s="331">
        <v>4.3</v>
      </c>
      <c r="N54" s="332">
        <v>-20.8</v>
      </c>
    </row>
    <row r="55" spans="1:14">
      <c r="A55" s="248"/>
      <c r="B55" s="244"/>
      <c r="C55" s="244"/>
      <c r="D55" s="244"/>
      <c r="E55" s="244"/>
      <c r="F55" s="244"/>
      <c r="G55" s="310" t="s">
        <v>510</v>
      </c>
      <c r="H55" s="311"/>
      <c r="I55" s="319">
        <v>2732944</v>
      </c>
      <c r="J55" s="320">
        <v>54888</v>
      </c>
      <c r="K55" s="321">
        <v>21.1</v>
      </c>
      <c r="L55" s="322">
        <v>67088</v>
      </c>
      <c r="M55" s="323">
        <v>32.700000000000003</v>
      </c>
      <c r="N55" s="324">
        <v>-11.6</v>
      </c>
    </row>
    <row r="56" spans="1:14">
      <c r="A56" s="248"/>
      <c r="B56" s="244"/>
      <c r="C56" s="244"/>
      <c r="D56" s="244"/>
      <c r="E56" s="244"/>
      <c r="F56" s="244"/>
      <c r="G56" s="325"/>
      <c r="H56" s="326" t="s">
        <v>508</v>
      </c>
      <c r="I56" s="327">
        <v>1399508</v>
      </c>
      <c r="J56" s="328">
        <v>28108</v>
      </c>
      <c r="K56" s="329">
        <v>55.7</v>
      </c>
      <c r="L56" s="330">
        <v>37146</v>
      </c>
      <c r="M56" s="331">
        <v>29.2</v>
      </c>
      <c r="N56" s="332">
        <v>26.5</v>
      </c>
    </row>
    <row r="57" spans="1:14">
      <c r="A57" s="248"/>
      <c r="B57" s="244"/>
      <c r="C57" s="244"/>
      <c r="D57" s="244"/>
      <c r="E57" s="244"/>
      <c r="F57" s="244"/>
      <c r="G57" s="310" t="s">
        <v>511</v>
      </c>
      <c r="H57" s="311"/>
      <c r="I57" s="319">
        <v>2458243</v>
      </c>
      <c r="J57" s="320">
        <v>48939</v>
      </c>
      <c r="K57" s="321">
        <v>-10.8</v>
      </c>
      <c r="L57" s="322">
        <v>70489</v>
      </c>
      <c r="M57" s="323">
        <v>5.0999999999999996</v>
      </c>
      <c r="N57" s="324">
        <v>-15.9</v>
      </c>
    </row>
    <row r="58" spans="1:14">
      <c r="A58" s="248"/>
      <c r="B58" s="244"/>
      <c r="C58" s="244"/>
      <c r="D58" s="244"/>
      <c r="E58" s="244"/>
      <c r="F58" s="244"/>
      <c r="G58" s="325"/>
      <c r="H58" s="326" t="s">
        <v>508</v>
      </c>
      <c r="I58" s="327">
        <v>1188191</v>
      </c>
      <c r="J58" s="328">
        <v>23655</v>
      </c>
      <c r="K58" s="329">
        <v>-15.8</v>
      </c>
      <c r="L58" s="330">
        <v>37817</v>
      </c>
      <c r="M58" s="331">
        <v>1.8</v>
      </c>
      <c r="N58" s="332">
        <v>-17.600000000000001</v>
      </c>
    </row>
    <row r="59" spans="1:14">
      <c r="A59" s="248"/>
      <c r="B59" s="244"/>
      <c r="C59" s="244"/>
      <c r="D59" s="244"/>
      <c r="E59" s="244"/>
      <c r="F59" s="244"/>
      <c r="G59" s="310" t="s">
        <v>512</v>
      </c>
      <c r="H59" s="311"/>
      <c r="I59" s="319">
        <v>4416382</v>
      </c>
      <c r="J59" s="320">
        <v>88236</v>
      </c>
      <c r="K59" s="321">
        <v>80.3</v>
      </c>
      <c r="L59" s="322">
        <v>84389</v>
      </c>
      <c r="M59" s="323">
        <v>19.7</v>
      </c>
      <c r="N59" s="324">
        <v>60.6</v>
      </c>
    </row>
    <row r="60" spans="1:14">
      <c r="A60" s="248"/>
      <c r="B60" s="244"/>
      <c r="C60" s="244"/>
      <c r="D60" s="244"/>
      <c r="E60" s="244"/>
      <c r="F60" s="244"/>
      <c r="G60" s="325"/>
      <c r="H60" s="326" t="s">
        <v>508</v>
      </c>
      <c r="I60" s="333">
        <v>2371804</v>
      </c>
      <c r="J60" s="328">
        <v>47387</v>
      </c>
      <c r="K60" s="329">
        <v>100.3</v>
      </c>
      <c r="L60" s="330">
        <v>44339</v>
      </c>
      <c r="M60" s="331">
        <v>17.2</v>
      </c>
      <c r="N60" s="332">
        <v>83.1</v>
      </c>
    </row>
    <row r="61" spans="1:14">
      <c r="A61" s="248"/>
      <c r="B61" s="244"/>
      <c r="C61" s="244"/>
      <c r="D61" s="244"/>
      <c r="E61" s="244"/>
      <c r="F61" s="244"/>
      <c r="G61" s="310" t="s">
        <v>513</v>
      </c>
      <c r="H61" s="334"/>
      <c r="I61" s="335">
        <v>2793045</v>
      </c>
      <c r="J61" s="336">
        <v>55875</v>
      </c>
      <c r="K61" s="337">
        <v>17.2</v>
      </c>
      <c r="L61" s="338">
        <v>65236</v>
      </c>
      <c r="M61" s="339">
        <v>11.3</v>
      </c>
      <c r="N61" s="324">
        <v>5.9</v>
      </c>
    </row>
    <row r="62" spans="1:14">
      <c r="A62" s="248"/>
      <c r="B62" s="244"/>
      <c r="C62" s="244"/>
      <c r="D62" s="244"/>
      <c r="E62" s="244"/>
      <c r="F62" s="244"/>
      <c r="G62" s="325"/>
      <c r="H62" s="326" t="s">
        <v>508</v>
      </c>
      <c r="I62" s="327">
        <v>1387954</v>
      </c>
      <c r="J62" s="328">
        <v>27765</v>
      </c>
      <c r="K62" s="329">
        <v>23.4</v>
      </c>
      <c r="L62" s="330">
        <v>35117</v>
      </c>
      <c r="M62" s="331">
        <v>9.1999999999999993</v>
      </c>
      <c r="N62" s="332">
        <v>14.2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5" zoomScale="80" zoomScaleNormal="80" zoomScaleSheetLayoutView="100" workbookViewId="0">
      <selection activeCell="P47" sqref="P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27.34</v>
      </c>
      <c r="G47" s="12">
        <v>27.91</v>
      </c>
      <c r="H47" s="12">
        <v>29.78</v>
      </c>
      <c r="I47" s="12">
        <v>33.94</v>
      </c>
      <c r="J47" s="13">
        <v>34.79</v>
      </c>
    </row>
    <row r="48" spans="2:10" ht="57.75" customHeight="1">
      <c r="B48" s="14"/>
      <c r="C48" s="1139" t="s">
        <v>4</v>
      </c>
      <c r="D48" s="1139"/>
      <c r="E48" s="1140"/>
      <c r="F48" s="15">
        <v>2.04</v>
      </c>
      <c r="G48" s="16">
        <v>2.4700000000000002</v>
      </c>
      <c r="H48" s="16">
        <v>3.18</v>
      </c>
      <c r="I48" s="16">
        <v>1.95</v>
      </c>
      <c r="J48" s="17">
        <v>1.82</v>
      </c>
    </row>
    <row r="49" spans="2:10" ht="57.75" customHeight="1" thickBot="1">
      <c r="B49" s="18"/>
      <c r="C49" s="1141" t="s">
        <v>5</v>
      </c>
      <c r="D49" s="1141"/>
      <c r="E49" s="1142"/>
      <c r="F49" s="19" t="s">
        <v>520</v>
      </c>
      <c r="G49" s="20">
        <v>0.73</v>
      </c>
      <c r="H49" s="20">
        <v>0.8</v>
      </c>
      <c r="I49" s="20">
        <v>0.69</v>
      </c>
      <c r="J49" s="21">
        <v>6.18</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32" zoomScale="90" zoomScaleNormal="90" zoomScaleSheetLayoutView="100" workbookViewId="0">
      <selection activeCell="P38" sqref="P38"/>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32.64</v>
      </c>
      <c r="G34" s="33">
        <v>32.28</v>
      </c>
      <c r="H34" s="33">
        <v>32.229999999999997</v>
      </c>
      <c r="I34" s="33">
        <v>34.24</v>
      </c>
      <c r="J34" s="34">
        <v>30.26</v>
      </c>
      <c r="K34" s="22"/>
      <c r="L34" s="22"/>
      <c r="M34" s="22"/>
      <c r="N34" s="22"/>
      <c r="O34" s="22"/>
      <c r="P34" s="22"/>
    </row>
    <row r="35" spans="1:16" ht="39" customHeight="1">
      <c r="A35" s="22"/>
      <c r="B35" s="35"/>
      <c r="C35" s="1143" t="s">
        <v>522</v>
      </c>
      <c r="D35" s="1144"/>
      <c r="E35" s="1145"/>
      <c r="F35" s="36">
        <v>4.1399999999999997</v>
      </c>
      <c r="G35" s="37">
        <v>3.8</v>
      </c>
      <c r="H35" s="37">
        <v>3.86</v>
      </c>
      <c r="I35" s="37">
        <v>4.1900000000000004</v>
      </c>
      <c r="J35" s="38">
        <v>4.1500000000000004</v>
      </c>
      <c r="K35" s="22"/>
      <c r="L35" s="22"/>
      <c r="M35" s="22"/>
      <c r="N35" s="22"/>
      <c r="O35" s="22"/>
      <c r="P35" s="22"/>
    </row>
    <row r="36" spans="1:16" ht="39" customHeight="1">
      <c r="A36" s="22"/>
      <c r="B36" s="35"/>
      <c r="C36" s="1143" t="s">
        <v>523</v>
      </c>
      <c r="D36" s="1144"/>
      <c r="E36" s="1145"/>
      <c r="F36" s="36">
        <v>2.04</v>
      </c>
      <c r="G36" s="37">
        <v>2.4700000000000002</v>
      </c>
      <c r="H36" s="37">
        <v>3.18</v>
      </c>
      <c r="I36" s="37">
        <v>1.95</v>
      </c>
      <c r="J36" s="38">
        <v>1.82</v>
      </c>
      <c r="K36" s="22"/>
      <c r="L36" s="22"/>
      <c r="M36" s="22"/>
      <c r="N36" s="22"/>
      <c r="O36" s="22"/>
      <c r="P36" s="22"/>
    </row>
    <row r="37" spans="1:16" ht="39" customHeight="1">
      <c r="A37" s="22"/>
      <c r="B37" s="35"/>
      <c r="C37" s="1143" t="s">
        <v>524</v>
      </c>
      <c r="D37" s="1144"/>
      <c r="E37" s="1145"/>
      <c r="F37" s="36">
        <v>0.34</v>
      </c>
      <c r="G37" s="37">
        <v>0.24</v>
      </c>
      <c r="H37" s="37">
        <v>0.26</v>
      </c>
      <c r="I37" s="37">
        <v>0.63</v>
      </c>
      <c r="J37" s="38">
        <v>1.0900000000000001</v>
      </c>
      <c r="K37" s="22"/>
      <c r="L37" s="22"/>
      <c r="M37" s="22"/>
      <c r="N37" s="22"/>
      <c r="O37" s="22"/>
      <c r="P37" s="22"/>
    </row>
    <row r="38" spans="1:16" ht="39" customHeight="1">
      <c r="A38" s="22"/>
      <c r="B38" s="35"/>
      <c r="C38" s="1143" t="s">
        <v>525</v>
      </c>
      <c r="D38" s="1144"/>
      <c r="E38" s="1145"/>
      <c r="F38" s="36">
        <v>0.15</v>
      </c>
      <c r="G38" s="37">
        <v>0.26</v>
      </c>
      <c r="H38" s="37">
        <v>0.39</v>
      </c>
      <c r="I38" s="37">
        <v>0.42</v>
      </c>
      <c r="J38" s="38">
        <v>0.49</v>
      </c>
      <c r="K38" s="22"/>
      <c r="L38" s="22"/>
      <c r="M38" s="22"/>
      <c r="N38" s="22"/>
      <c r="O38" s="22"/>
      <c r="P38" s="22"/>
    </row>
    <row r="39" spans="1:16" ht="39" customHeight="1">
      <c r="A39" s="22"/>
      <c r="B39" s="35"/>
      <c r="C39" s="1143" t="s">
        <v>526</v>
      </c>
      <c r="D39" s="1144"/>
      <c r="E39" s="1145"/>
      <c r="F39" s="36">
        <v>1.3</v>
      </c>
      <c r="G39" s="37">
        <v>0.66</v>
      </c>
      <c r="H39" s="37">
        <v>0.76</v>
      </c>
      <c r="I39" s="37">
        <v>0.67</v>
      </c>
      <c r="J39" s="38">
        <v>0.25</v>
      </c>
      <c r="K39" s="22"/>
      <c r="L39" s="22"/>
      <c r="M39" s="22"/>
      <c r="N39" s="22"/>
      <c r="O39" s="22"/>
      <c r="P39" s="22"/>
    </row>
    <row r="40" spans="1:16" ht="39" customHeight="1">
      <c r="A40" s="22"/>
      <c r="B40" s="35"/>
      <c r="C40" s="1143" t="s">
        <v>527</v>
      </c>
      <c r="D40" s="1144"/>
      <c r="E40" s="1145"/>
      <c r="F40" s="36">
        <v>0.06</v>
      </c>
      <c r="G40" s="37">
        <v>0.06</v>
      </c>
      <c r="H40" s="37">
        <v>7.0000000000000007E-2</v>
      </c>
      <c r="I40" s="37">
        <v>0.1</v>
      </c>
      <c r="J40" s="38">
        <v>0.08</v>
      </c>
      <c r="K40" s="22"/>
      <c r="L40" s="22"/>
      <c r="M40" s="22"/>
      <c r="N40" s="22"/>
      <c r="O40" s="22"/>
      <c r="P40" s="22"/>
    </row>
    <row r="41" spans="1:16" ht="39" customHeight="1">
      <c r="A41" s="22"/>
      <c r="B41" s="35"/>
      <c r="C41" s="1143" t="s">
        <v>528</v>
      </c>
      <c r="D41" s="1144"/>
      <c r="E41" s="1145"/>
      <c r="F41" s="36">
        <v>18.27</v>
      </c>
      <c r="G41" s="37">
        <v>17.36</v>
      </c>
      <c r="H41" s="37">
        <v>16.75</v>
      </c>
      <c r="I41" s="37">
        <v>14.44</v>
      </c>
      <c r="J41" s="38">
        <v>0</v>
      </c>
      <c r="K41" s="22"/>
      <c r="L41" s="22"/>
      <c r="M41" s="22"/>
      <c r="N41" s="22"/>
      <c r="O41" s="22"/>
      <c r="P41" s="22"/>
    </row>
    <row r="42" spans="1:16" ht="39" customHeight="1">
      <c r="A42" s="22"/>
      <c r="B42" s="39"/>
      <c r="C42" s="1143" t="s">
        <v>529</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530</v>
      </c>
      <c r="D43" s="1147"/>
      <c r="E43" s="1148"/>
      <c r="F43" s="41">
        <v>0.02</v>
      </c>
      <c r="G43" s="42">
        <v>0</v>
      </c>
      <c r="H43" s="42" t="s">
        <v>476</v>
      </c>
      <c r="I43" s="42" t="s">
        <v>476</v>
      </c>
      <c r="J43" s="43" t="s">
        <v>476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4" zoomScale="80" zoomScaleNormal="80" zoomScaleSheetLayoutView="55" workbookViewId="0">
      <selection activeCell="R55" sqref="R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1870</v>
      </c>
      <c r="L45" s="60">
        <v>1859</v>
      </c>
      <c r="M45" s="60">
        <v>1817</v>
      </c>
      <c r="N45" s="60">
        <v>1740</v>
      </c>
      <c r="O45" s="61">
        <v>1747</v>
      </c>
      <c r="P45" s="48"/>
      <c r="Q45" s="48"/>
      <c r="R45" s="48"/>
      <c r="S45" s="48"/>
      <c r="T45" s="48"/>
      <c r="U45" s="48"/>
    </row>
    <row r="46" spans="1:21" ht="30.75" customHeight="1">
      <c r="A46" s="48"/>
      <c r="B46" s="1161"/>
      <c r="C46" s="1162"/>
      <c r="D46" s="62"/>
      <c r="E46" s="1153" t="s">
        <v>13</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14</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15</v>
      </c>
      <c r="F48" s="1153"/>
      <c r="G48" s="1153"/>
      <c r="H48" s="1153"/>
      <c r="I48" s="1153"/>
      <c r="J48" s="1154"/>
      <c r="K48" s="63">
        <v>1226</v>
      </c>
      <c r="L48" s="64">
        <v>1219</v>
      </c>
      <c r="M48" s="64">
        <v>1134</v>
      </c>
      <c r="N48" s="64">
        <v>1010</v>
      </c>
      <c r="O48" s="65">
        <v>922</v>
      </c>
      <c r="P48" s="48"/>
      <c r="Q48" s="48"/>
      <c r="R48" s="48"/>
      <c r="S48" s="48"/>
      <c r="T48" s="48"/>
      <c r="U48" s="48"/>
    </row>
    <row r="49" spans="1:21" ht="30.75" customHeight="1">
      <c r="A49" s="48"/>
      <c r="B49" s="1161"/>
      <c r="C49" s="1162"/>
      <c r="D49" s="62"/>
      <c r="E49" s="1153" t="s">
        <v>16</v>
      </c>
      <c r="F49" s="1153"/>
      <c r="G49" s="1153"/>
      <c r="H49" s="1153"/>
      <c r="I49" s="1153"/>
      <c r="J49" s="1154"/>
      <c r="K49" s="63">
        <v>442</v>
      </c>
      <c r="L49" s="64">
        <v>442</v>
      </c>
      <c r="M49" s="64">
        <v>280</v>
      </c>
      <c r="N49" s="64">
        <v>223</v>
      </c>
      <c r="O49" s="65">
        <v>87</v>
      </c>
      <c r="P49" s="48"/>
      <c r="Q49" s="48"/>
      <c r="R49" s="48"/>
      <c r="S49" s="48"/>
      <c r="T49" s="48"/>
      <c r="U49" s="48"/>
    </row>
    <row r="50" spans="1:21" ht="30.75" customHeight="1">
      <c r="A50" s="48"/>
      <c r="B50" s="1161"/>
      <c r="C50" s="1162"/>
      <c r="D50" s="62"/>
      <c r="E50" s="1153" t="s">
        <v>17</v>
      </c>
      <c r="F50" s="1153"/>
      <c r="G50" s="1153"/>
      <c r="H50" s="1153"/>
      <c r="I50" s="1153"/>
      <c r="J50" s="1154"/>
      <c r="K50" s="63">
        <v>39</v>
      </c>
      <c r="L50" s="64">
        <v>28</v>
      </c>
      <c r="M50" s="64">
        <v>26</v>
      </c>
      <c r="N50" s="64">
        <v>21</v>
      </c>
      <c r="O50" s="65">
        <v>16</v>
      </c>
      <c r="P50" s="48"/>
      <c r="Q50" s="48"/>
      <c r="R50" s="48"/>
      <c r="S50" s="48"/>
      <c r="T50" s="48"/>
      <c r="U50" s="48"/>
    </row>
    <row r="51" spans="1:21" ht="30.75" customHeight="1">
      <c r="A51" s="48"/>
      <c r="B51" s="1163"/>
      <c r="C51" s="1164"/>
      <c r="D51" s="66"/>
      <c r="E51" s="1153" t="s">
        <v>18</v>
      </c>
      <c r="F51" s="1153"/>
      <c r="G51" s="1153"/>
      <c r="H51" s="1153"/>
      <c r="I51" s="1153"/>
      <c r="J51" s="1154"/>
      <c r="K51" s="63" t="s">
        <v>476</v>
      </c>
      <c r="L51" s="64" t="s">
        <v>476</v>
      </c>
      <c r="M51" s="64" t="s">
        <v>476</v>
      </c>
      <c r="N51" s="64" t="s">
        <v>476</v>
      </c>
      <c r="O51" s="65" t="s">
        <v>476</v>
      </c>
      <c r="P51" s="48"/>
      <c r="Q51" s="48"/>
      <c r="R51" s="48"/>
      <c r="S51" s="48"/>
      <c r="T51" s="48"/>
      <c r="U51" s="48"/>
    </row>
    <row r="52" spans="1:21" ht="30.75" customHeight="1">
      <c r="A52" s="48"/>
      <c r="B52" s="1151" t="s">
        <v>19</v>
      </c>
      <c r="C52" s="1152"/>
      <c r="D52" s="66"/>
      <c r="E52" s="1153" t="s">
        <v>20</v>
      </c>
      <c r="F52" s="1153"/>
      <c r="G52" s="1153"/>
      <c r="H52" s="1153"/>
      <c r="I52" s="1153"/>
      <c r="J52" s="1154"/>
      <c r="K52" s="63">
        <v>2410</v>
      </c>
      <c r="L52" s="64">
        <v>2361</v>
      </c>
      <c r="M52" s="64">
        <v>2280</v>
      </c>
      <c r="N52" s="64">
        <v>2110</v>
      </c>
      <c r="O52" s="65">
        <v>2124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1167</v>
      </c>
      <c r="L53" s="69">
        <v>1187</v>
      </c>
      <c r="M53" s="69">
        <v>977</v>
      </c>
      <c r="N53" s="69">
        <v>884</v>
      </c>
      <c r="O53" s="70">
        <v>648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1" zoomScale="80" zoomScaleNormal="80" zoomScaleSheetLayoutView="100" workbookViewId="0">
      <selection activeCell="S43" sqref="S43"/>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7" t="s">
        <v>24</v>
      </c>
      <c r="C41" s="1168"/>
      <c r="D41" s="81"/>
      <c r="E41" s="1173" t="s">
        <v>25</v>
      </c>
      <c r="F41" s="1173"/>
      <c r="G41" s="1173"/>
      <c r="H41" s="1174"/>
      <c r="I41" s="82">
        <v>13971</v>
      </c>
      <c r="J41" s="83">
        <v>13841</v>
      </c>
      <c r="K41" s="83">
        <v>14534</v>
      </c>
      <c r="L41" s="83">
        <v>15752</v>
      </c>
      <c r="M41" s="84">
        <v>18805</v>
      </c>
    </row>
    <row r="42" spans="2:13" ht="27.75" customHeight="1">
      <c r="B42" s="1169"/>
      <c r="C42" s="1170"/>
      <c r="D42" s="85"/>
      <c r="E42" s="1175" t="s">
        <v>26</v>
      </c>
      <c r="F42" s="1175"/>
      <c r="G42" s="1175"/>
      <c r="H42" s="1176"/>
      <c r="I42" s="86">
        <v>114</v>
      </c>
      <c r="J42" s="87">
        <v>96</v>
      </c>
      <c r="K42" s="87">
        <v>69</v>
      </c>
      <c r="L42" s="87">
        <v>46</v>
      </c>
      <c r="M42" s="88">
        <v>29</v>
      </c>
    </row>
    <row r="43" spans="2:13" ht="27.75" customHeight="1">
      <c r="B43" s="1169"/>
      <c r="C43" s="1170"/>
      <c r="D43" s="85"/>
      <c r="E43" s="1175" t="s">
        <v>27</v>
      </c>
      <c r="F43" s="1175"/>
      <c r="G43" s="1175"/>
      <c r="H43" s="1176"/>
      <c r="I43" s="86">
        <v>13337</v>
      </c>
      <c r="J43" s="87">
        <v>12688</v>
      </c>
      <c r="K43" s="87">
        <v>11845</v>
      </c>
      <c r="L43" s="87">
        <v>11280</v>
      </c>
      <c r="M43" s="88">
        <v>9341</v>
      </c>
    </row>
    <row r="44" spans="2:13" ht="27.75" customHeight="1">
      <c r="B44" s="1169"/>
      <c r="C44" s="1170"/>
      <c r="D44" s="85"/>
      <c r="E44" s="1175" t="s">
        <v>28</v>
      </c>
      <c r="F44" s="1175"/>
      <c r="G44" s="1175"/>
      <c r="H44" s="1176"/>
      <c r="I44" s="86">
        <v>1078</v>
      </c>
      <c r="J44" s="87">
        <v>644</v>
      </c>
      <c r="K44" s="87">
        <v>896</v>
      </c>
      <c r="L44" s="87">
        <v>2343</v>
      </c>
      <c r="M44" s="88">
        <v>2933</v>
      </c>
    </row>
    <row r="45" spans="2:13" ht="27.75" customHeight="1">
      <c r="B45" s="1169"/>
      <c r="C45" s="1170"/>
      <c r="D45" s="85"/>
      <c r="E45" s="1175" t="s">
        <v>29</v>
      </c>
      <c r="F45" s="1175"/>
      <c r="G45" s="1175"/>
      <c r="H45" s="1176"/>
      <c r="I45" s="86">
        <v>3473</v>
      </c>
      <c r="J45" s="87">
        <v>3331</v>
      </c>
      <c r="K45" s="87">
        <v>3133</v>
      </c>
      <c r="L45" s="87">
        <v>2988</v>
      </c>
      <c r="M45" s="88">
        <v>3487</v>
      </c>
    </row>
    <row r="46" spans="2:13" ht="27.75" customHeight="1">
      <c r="B46" s="1169"/>
      <c r="C46" s="1170"/>
      <c r="D46" s="85"/>
      <c r="E46" s="1175" t="s">
        <v>30</v>
      </c>
      <c r="F46" s="1175"/>
      <c r="G46" s="1175"/>
      <c r="H46" s="1176"/>
      <c r="I46" s="86">
        <v>235</v>
      </c>
      <c r="J46" s="87" t="s">
        <v>476</v>
      </c>
      <c r="K46" s="87" t="s">
        <v>476</v>
      </c>
      <c r="L46" s="87">
        <v>87</v>
      </c>
      <c r="M46" s="88">
        <v>87</v>
      </c>
    </row>
    <row r="47" spans="2:13" ht="27.75" customHeight="1">
      <c r="B47" s="1169"/>
      <c r="C47" s="1170"/>
      <c r="D47" s="85"/>
      <c r="E47" s="1175" t="s">
        <v>31</v>
      </c>
      <c r="F47" s="1175"/>
      <c r="G47" s="1175"/>
      <c r="H47" s="1176"/>
      <c r="I47" s="86" t="s">
        <v>476</v>
      </c>
      <c r="J47" s="87" t="s">
        <v>476</v>
      </c>
      <c r="K47" s="87" t="s">
        <v>476</v>
      </c>
      <c r="L47" s="87" t="s">
        <v>476</v>
      </c>
      <c r="M47" s="88" t="s">
        <v>476</v>
      </c>
    </row>
    <row r="48" spans="2:13" ht="27.75" customHeight="1">
      <c r="B48" s="1171"/>
      <c r="C48" s="1172"/>
      <c r="D48" s="85"/>
      <c r="E48" s="1175" t="s">
        <v>32</v>
      </c>
      <c r="F48" s="1175"/>
      <c r="G48" s="1175"/>
      <c r="H48" s="1176"/>
      <c r="I48" s="86" t="s">
        <v>476</v>
      </c>
      <c r="J48" s="87" t="s">
        <v>476</v>
      </c>
      <c r="K48" s="87" t="s">
        <v>476</v>
      </c>
      <c r="L48" s="87" t="s">
        <v>476</v>
      </c>
      <c r="M48" s="88" t="s">
        <v>476</v>
      </c>
    </row>
    <row r="49" spans="2:13" ht="27.75" customHeight="1">
      <c r="B49" s="1177" t="s">
        <v>33</v>
      </c>
      <c r="C49" s="1178"/>
      <c r="D49" s="89"/>
      <c r="E49" s="1175" t="s">
        <v>34</v>
      </c>
      <c r="F49" s="1175"/>
      <c r="G49" s="1175"/>
      <c r="H49" s="1176"/>
      <c r="I49" s="86">
        <v>7784</v>
      </c>
      <c r="J49" s="87">
        <v>8144</v>
      </c>
      <c r="K49" s="87">
        <v>8434</v>
      </c>
      <c r="L49" s="87">
        <v>9189</v>
      </c>
      <c r="M49" s="88">
        <v>9911</v>
      </c>
    </row>
    <row r="50" spans="2:13" ht="27.75" customHeight="1">
      <c r="B50" s="1169"/>
      <c r="C50" s="1170"/>
      <c r="D50" s="85"/>
      <c r="E50" s="1175" t="s">
        <v>35</v>
      </c>
      <c r="F50" s="1175"/>
      <c r="G50" s="1175"/>
      <c r="H50" s="1176"/>
      <c r="I50" s="86">
        <v>2976</v>
      </c>
      <c r="J50" s="87">
        <v>2960</v>
      </c>
      <c r="K50" s="87">
        <v>2862</v>
      </c>
      <c r="L50" s="87">
        <v>2755</v>
      </c>
      <c r="M50" s="88">
        <v>2544</v>
      </c>
    </row>
    <row r="51" spans="2:13" ht="27.75" customHeight="1">
      <c r="B51" s="1171"/>
      <c r="C51" s="1172"/>
      <c r="D51" s="85"/>
      <c r="E51" s="1175" t="s">
        <v>36</v>
      </c>
      <c r="F51" s="1175"/>
      <c r="G51" s="1175"/>
      <c r="H51" s="1176"/>
      <c r="I51" s="86">
        <v>21314</v>
      </c>
      <c r="J51" s="87">
        <v>21237</v>
      </c>
      <c r="K51" s="87">
        <v>20911</v>
      </c>
      <c r="L51" s="87">
        <v>21709</v>
      </c>
      <c r="M51" s="88">
        <v>24090</v>
      </c>
    </row>
    <row r="52" spans="2:13" ht="27.75" customHeight="1" thickBot="1">
      <c r="B52" s="1179" t="s">
        <v>37</v>
      </c>
      <c r="C52" s="1180"/>
      <c r="D52" s="90"/>
      <c r="E52" s="1181" t="s">
        <v>38</v>
      </c>
      <c r="F52" s="1181"/>
      <c r="G52" s="1181"/>
      <c r="H52" s="1182"/>
      <c r="I52" s="91">
        <v>132</v>
      </c>
      <c r="J52" s="92">
        <v>-1738</v>
      </c>
      <c r="K52" s="92">
        <v>-1730</v>
      </c>
      <c r="L52" s="92">
        <v>-1156</v>
      </c>
      <c r="M52" s="93">
        <v>-1864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41981</v>
      </c>
      <c r="E3" s="116"/>
      <c r="F3" s="117">
        <v>53670</v>
      </c>
      <c r="G3" s="118"/>
      <c r="H3" s="119"/>
    </row>
    <row r="4" spans="1:8">
      <c r="A4" s="120"/>
      <c r="B4" s="121"/>
      <c r="C4" s="122"/>
      <c r="D4" s="123">
        <v>21623</v>
      </c>
      <c r="E4" s="124"/>
      <c r="F4" s="125">
        <v>27544</v>
      </c>
      <c r="G4" s="126"/>
      <c r="H4" s="127"/>
    </row>
    <row r="5" spans="1:8">
      <c r="A5" s="108" t="s">
        <v>509</v>
      </c>
      <c r="B5" s="113"/>
      <c r="C5" s="114"/>
      <c r="D5" s="115">
        <v>45332</v>
      </c>
      <c r="E5" s="116"/>
      <c r="F5" s="117">
        <v>50545</v>
      </c>
      <c r="G5" s="118"/>
      <c r="H5" s="119"/>
    </row>
    <row r="6" spans="1:8">
      <c r="A6" s="120"/>
      <c r="B6" s="121"/>
      <c r="C6" s="122"/>
      <c r="D6" s="123">
        <v>18054</v>
      </c>
      <c r="E6" s="124"/>
      <c r="F6" s="125">
        <v>28740</v>
      </c>
      <c r="G6" s="126"/>
      <c r="H6" s="127"/>
    </row>
    <row r="7" spans="1:8">
      <c r="A7" s="108" t="s">
        <v>510</v>
      </c>
      <c r="B7" s="113"/>
      <c r="C7" s="114"/>
      <c r="D7" s="115">
        <v>54888</v>
      </c>
      <c r="E7" s="116"/>
      <c r="F7" s="117">
        <v>67088</v>
      </c>
      <c r="G7" s="118"/>
      <c r="H7" s="119"/>
    </row>
    <row r="8" spans="1:8">
      <c r="A8" s="120"/>
      <c r="B8" s="121"/>
      <c r="C8" s="122"/>
      <c r="D8" s="123">
        <v>28108</v>
      </c>
      <c r="E8" s="124"/>
      <c r="F8" s="125">
        <v>37146</v>
      </c>
      <c r="G8" s="126"/>
      <c r="H8" s="127"/>
    </row>
    <row r="9" spans="1:8">
      <c r="A9" s="108" t="s">
        <v>511</v>
      </c>
      <c r="B9" s="113"/>
      <c r="C9" s="114"/>
      <c r="D9" s="115">
        <v>48939</v>
      </c>
      <c r="E9" s="116"/>
      <c r="F9" s="117">
        <v>70489</v>
      </c>
      <c r="G9" s="118"/>
      <c r="H9" s="119"/>
    </row>
    <row r="10" spans="1:8">
      <c r="A10" s="120"/>
      <c r="B10" s="121"/>
      <c r="C10" s="122"/>
      <c r="D10" s="123">
        <v>23655</v>
      </c>
      <c r="E10" s="124"/>
      <c r="F10" s="125">
        <v>37817</v>
      </c>
      <c r="G10" s="126"/>
      <c r="H10" s="127"/>
    </row>
    <row r="11" spans="1:8">
      <c r="A11" s="108" t="s">
        <v>512</v>
      </c>
      <c r="B11" s="113"/>
      <c r="C11" s="114"/>
      <c r="D11" s="115">
        <v>88236</v>
      </c>
      <c r="E11" s="116"/>
      <c r="F11" s="117">
        <v>84389</v>
      </c>
      <c r="G11" s="118"/>
      <c r="H11" s="119"/>
    </row>
    <row r="12" spans="1:8">
      <c r="A12" s="120"/>
      <c r="B12" s="121"/>
      <c r="C12" s="128"/>
      <c r="D12" s="123">
        <v>47387</v>
      </c>
      <c r="E12" s="124"/>
      <c r="F12" s="125">
        <v>44339</v>
      </c>
      <c r="G12" s="126"/>
      <c r="H12" s="127"/>
    </row>
    <row r="13" spans="1:8">
      <c r="A13" s="108"/>
      <c r="B13" s="113"/>
      <c r="C13" s="129"/>
      <c r="D13" s="130">
        <v>55875</v>
      </c>
      <c r="E13" s="131"/>
      <c r="F13" s="132">
        <v>65236</v>
      </c>
      <c r="G13" s="133"/>
      <c r="H13" s="119"/>
    </row>
    <row r="14" spans="1:8">
      <c r="A14" s="120"/>
      <c r="B14" s="121"/>
      <c r="C14" s="122"/>
      <c r="D14" s="123">
        <v>27765</v>
      </c>
      <c r="E14" s="124"/>
      <c r="F14" s="125">
        <v>35117</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2.04</v>
      </c>
      <c r="C19" s="134">
        <f>ROUND(VALUE(SUBSTITUTE(実質収支比率等に係る経年分析!G$48,"▲","-")),2)</f>
        <v>2.4700000000000002</v>
      </c>
      <c r="D19" s="134">
        <f>ROUND(VALUE(SUBSTITUTE(実質収支比率等に係る経年分析!H$48,"▲","-")),2)</f>
        <v>3.18</v>
      </c>
      <c r="E19" s="134">
        <f>ROUND(VALUE(SUBSTITUTE(実質収支比率等に係る経年分析!I$48,"▲","-")),2)</f>
        <v>1.95</v>
      </c>
      <c r="F19" s="134">
        <f>ROUND(VALUE(SUBSTITUTE(実質収支比率等に係る経年分析!J$48,"▲","-")),2)</f>
        <v>1.82</v>
      </c>
    </row>
    <row r="20" spans="1:11">
      <c r="A20" s="134" t="s">
        <v>43</v>
      </c>
      <c r="B20" s="134">
        <f>ROUND(VALUE(SUBSTITUTE(実質収支比率等に係る経年分析!F$47,"▲","-")),2)</f>
        <v>27.34</v>
      </c>
      <c r="C20" s="134">
        <f>ROUND(VALUE(SUBSTITUTE(実質収支比率等に係る経年分析!G$47,"▲","-")),2)</f>
        <v>27.91</v>
      </c>
      <c r="D20" s="134">
        <f>ROUND(VALUE(SUBSTITUTE(実質収支比率等に係る経年分析!H$47,"▲","-")),2)</f>
        <v>29.78</v>
      </c>
      <c r="E20" s="134">
        <f>ROUND(VALUE(SUBSTITUTE(実質収支比率等に係る経年分析!I$47,"▲","-")),2)</f>
        <v>33.94</v>
      </c>
      <c r="F20" s="134">
        <f>ROUND(VALUE(SUBSTITUTE(実質収支比率等に係る経年分析!J$47,"▲","-")),2)</f>
        <v>34.79</v>
      </c>
    </row>
    <row r="21" spans="1:11">
      <c r="A21" s="134" t="s">
        <v>44</v>
      </c>
      <c r="B21" s="134">
        <f>IF(ISNUMBER(VALUE(SUBSTITUTE(実質収支比率等に係る経年分析!F$49,"▲","-"))),ROUND(VALUE(SUBSTITUTE(実質収支比率等に係る経年分析!F$49,"▲","-")),2),NA())</f>
        <v>-1.58</v>
      </c>
      <c r="C21" s="134">
        <f>IF(ISNUMBER(VALUE(SUBSTITUTE(実質収支比率等に係る経年分析!G$49,"▲","-"))),ROUND(VALUE(SUBSTITUTE(実質収支比率等に係る経年分析!G$49,"▲","-")),2),NA())</f>
        <v>0.73</v>
      </c>
      <c r="D21" s="134">
        <f>IF(ISNUMBER(VALUE(SUBSTITUTE(実質収支比率等に係る経年分析!H$49,"▲","-"))),ROUND(VALUE(SUBSTITUTE(実質収支比率等に係る経年分析!H$49,"▲","-")),2),NA())</f>
        <v>0.8</v>
      </c>
      <c r="E21" s="134">
        <f>IF(ISNUMBER(VALUE(SUBSTITUTE(実質収支比率等に係る経年分析!I$49,"▲","-"))),ROUND(VALUE(SUBSTITUTE(実質収支比率等に係る経年分析!I$49,"▲","-")),2),NA())</f>
        <v>0.69</v>
      </c>
      <c r="F21" s="134">
        <f>IF(ISNUMBER(VALUE(SUBSTITUTE(実質収支比率等に係る経年分析!J$49,"▲","-"))),ROUND(VALUE(SUBSTITUTE(実質収支比率等に係る経年分析!J$49,"▲","-")),2),NA())</f>
        <v>6.18</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病院事業会計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18.27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17.36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16.75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14.44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7.0000000000000007E-2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0.08</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0.76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0.67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0.49</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1.0900000000000001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2.4700000000000002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3.18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1.82</v>
      </c>
    </row>
    <row r="35" spans="1:16">
      <c r="A35" s="135" t="str">
        <f>IF(連結実質赤字比率に係る赤字・黒字の構成分析!C$35="",NA(),連結実質赤字比率に係る赤字・黒字の構成分析!C$35)</f>
        <v>都市開発事業会計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4.1399999999999997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4.1900000000000004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4.1500000000000004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32.64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32.28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32.229999999999997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34.24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30.26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2410</v>
      </c>
      <c r="E42" s="136"/>
      <c r="F42" s="136"/>
      <c r="G42" s="136">
        <f>'実質公債費比率（分子）の構造'!L$52</f>
        <v>2361</v>
      </c>
      <c r="H42" s="136"/>
      <c r="I42" s="136"/>
      <c r="J42" s="136">
        <f>'実質公債費比率（分子）の構造'!M$52</f>
        <v>2280</v>
      </c>
      <c r="K42" s="136"/>
      <c r="L42" s="136"/>
      <c r="M42" s="136">
        <f>'実質公債費比率（分子）の構造'!N$52</f>
        <v>2110</v>
      </c>
      <c r="N42" s="136"/>
      <c r="O42" s="136"/>
      <c r="P42" s="136">
        <f>'実質公債費比率（分子）の構造'!O$52</f>
        <v>2124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39</v>
      </c>
      <c r="C44" s="136"/>
      <c r="D44" s="136"/>
      <c r="E44" s="136">
        <f>'実質公債費比率（分子）の構造'!L$50</f>
        <v>28</v>
      </c>
      <c r="F44" s="136"/>
      <c r="G44" s="136"/>
      <c r="H44" s="136">
        <f>'実質公債費比率（分子）の構造'!M$50</f>
        <v>26</v>
      </c>
      <c r="I44" s="136"/>
      <c r="J44" s="136"/>
      <c r="K44" s="136">
        <f>'実質公債費比率（分子）の構造'!N$50</f>
        <v>21</v>
      </c>
      <c r="L44" s="136"/>
      <c r="M44" s="136"/>
      <c r="N44" s="136">
        <f>'実質公債費比率（分子）の構造'!O$50</f>
        <v>16</v>
      </c>
      <c r="O44" s="136"/>
      <c r="P44" s="136"/>
    </row>
    <row r="45" spans="1:16">
      <c r="A45" s="136" t="s">
        <v>54</v>
      </c>
      <c r="B45" s="136">
        <f>'実質公債費比率（分子）の構造'!K$49</f>
        <v>442</v>
      </c>
      <c r="C45" s="136"/>
      <c r="D45" s="136"/>
      <c r="E45" s="136">
        <f>'実質公債費比率（分子）の構造'!L$49</f>
        <v>442</v>
      </c>
      <c r="F45" s="136"/>
      <c r="G45" s="136"/>
      <c r="H45" s="136">
        <f>'実質公債費比率（分子）の構造'!M$49</f>
        <v>280</v>
      </c>
      <c r="I45" s="136"/>
      <c r="J45" s="136"/>
      <c r="K45" s="136">
        <f>'実質公債費比率（分子）の構造'!N$49</f>
        <v>223</v>
      </c>
      <c r="L45" s="136"/>
      <c r="M45" s="136"/>
      <c r="N45" s="136">
        <f>'実質公債費比率（分子）の構造'!O$49</f>
        <v>87</v>
      </c>
      <c r="O45" s="136"/>
      <c r="P45" s="136"/>
    </row>
    <row r="46" spans="1:16">
      <c r="A46" s="136" t="s">
        <v>55</v>
      </c>
      <c r="B46" s="136">
        <f>'実質公債費比率（分子）の構造'!K$48</f>
        <v>1226</v>
      </c>
      <c r="C46" s="136"/>
      <c r="D46" s="136"/>
      <c r="E46" s="136">
        <f>'実質公債費比率（分子）の構造'!L$48</f>
        <v>1219</v>
      </c>
      <c r="F46" s="136"/>
      <c r="G46" s="136"/>
      <c r="H46" s="136">
        <f>'実質公債費比率（分子）の構造'!M$48</f>
        <v>1134</v>
      </c>
      <c r="I46" s="136"/>
      <c r="J46" s="136"/>
      <c r="K46" s="136">
        <f>'実質公債費比率（分子）の構造'!N$48</f>
        <v>1010</v>
      </c>
      <c r="L46" s="136"/>
      <c r="M46" s="136"/>
      <c r="N46" s="136">
        <f>'実質公債費比率（分子）の構造'!O$48</f>
        <v>922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1870</v>
      </c>
      <c r="C49" s="136"/>
      <c r="D49" s="136"/>
      <c r="E49" s="136">
        <f>'実質公債費比率（分子）の構造'!L$45</f>
        <v>1859</v>
      </c>
      <c r="F49" s="136"/>
      <c r="G49" s="136"/>
      <c r="H49" s="136">
        <f>'実質公債費比率（分子）の構造'!M$45</f>
        <v>1817</v>
      </c>
      <c r="I49" s="136"/>
      <c r="J49" s="136"/>
      <c r="K49" s="136">
        <f>'実質公債費比率（分子）の構造'!N$45</f>
        <v>1740</v>
      </c>
      <c r="L49" s="136"/>
      <c r="M49" s="136"/>
      <c r="N49" s="136">
        <f>'実質公債費比率（分子）の構造'!O$45</f>
        <v>1747</v>
      </c>
      <c r="O49" s="136"/>
      <c r="P49" s="136"/>
    </row>
    <row r="50" spans="1:16">
      <c r="A50" s="136" t="s">
        <v>59</v>
      </c>
      <c r="B50" s="136" t="e">
        <f>NA()</f>
        <v>#N/A</v>
      </c>
      <c r="C50" s="136">
        <f>IF(ISNUMBER('実質公債費比率（分子）の構造'!K$53),'実質公債費比率（分子）の構造'!K$53,NA())</f>
        <v>1167</v>
      </c>
      <c r="D50" s="136" t="e">
        <f>NA()</f>
        <v>#N/A</v>
      </c>
      <c r="E50" s="136" t="e">
        <f>NA()</f>
        <v>#N/A</v>
      </c>
      <c r="F50" s="136">
        <f>IF(ISNUMBER('実質公債費比率（分子）の構造'!L$53),'実質公債費比率（分子）の構造'!L$53,NA())</f>
        <v>1187</v>
      </c>
      <c r="G50" s="136" t="e">
        <f>NA()</f>
        <v>#N/A</v>
      </c>
      <c r="H50" s="136" t="e">
        <f>NA()</f>
        <v>#N/A</v>
      </c>
      <c r="I50" s="136">
        <f>IF(ISNUMBER('実質公債費比率（分子）の構造'!M$53),'実質公債費比率（分子）の構造'!M$53,NA())</f>
        <v>977</v>
      </c>
      <c r="J50" s="136" t="e">
        <f>NA()</f>
        <v>#N/A</v>
      </c>
      <c r="K50" s="136" t="e">
        <f>NA()</f>
        <v>#N/A</v>
      </c>
      <c r="L50" s="136">
        <f>IF(ISNUMBER('実質公債費比率（分子）の構造'!N$53),'実質公債費比率（分子）の構造'!N$53,NA())</f>
        <v>884</v>
      </c>
      <c r="M50" s="136" t="e">
        <f>NA()</f>
        <v>#N/A</v>
      </c>
      <c r="N50" s="136" t="e">
        <f>NA()</f>
        <v>#N/A</v>
      </c>
      <c r="O50" s="136">
        <f>IF(ISNUMBER('実質公債費比率（分子）の構造'!O$53),'実質公債費比率（分子）の構造'!O$53,NA())</f>
        <v>648</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21314</v>
      </c>
      <c r="E56" s="135"/>
      <c r="F56" s="135"/>
      <c r="G56" s="135">
        <f>'将来負担比率（分子）の構造'!J$51</f>
        <v>21237</v>
      </c>
      <c r="H56" s="135"/>
      <c r="I56" s="135"/>
      <c r="J56" s="135">
        <f>'将来負担比率（分子）の構造'!K$51</f>
        <v>20911</v>
      </c>
      <c r="K56" s="135"/>
      <c r="L56" s="135"/>
      <c r="M56" s="135">
        <f>'将来負担比率（分子）の構造'!L$51</f>
        <v>21709</v>
      </c>
      <c r="N56" s="135"/>
      <c r="O56" s="135"/>
      <c r="P56" s="135">
        <f>'将来負担比率（分子）の構造'!M$51</f>
        <v>24090</v>
      </c>
    </row>
    <row r="57" spans="1:16">
      <c r="A57" s="135" t="s">
        <v>35</v>
      </c>
      <c r="B57" s="135"/>
      <c r="C57" s="135"/>
      <c r="D57" s="135">
        <f>'将来負担比率（分子）の構造'!I$50</f>
        <v>2976</v>
      </c>
      <c r="E57" s="135"/>
      <c r="F57" s="135"/>
      <c r="G57" s="135">
        <f>'将来負担比率（分子）の構造'!J$50</f>
        <v>2960</v>
      </c>
      <c r="H57" s="135"/>
      <c r="I57" s="135"/>
      <c r="J57" s="135">
        <f>'将来負担比率（分子）の構造'!K$50</f>
        <v>2862</v>
      </c>
      <c r="K57" s="135"/>
      <c r="L57" s="135"/>
      <c r="M57" s="135">
        <f>'将来負担比率（分子）の構造'!L$50</f>
        <v>2755</v>
      </c>
      <c r="N57" s="135"/>
      <c r="O57" s="135"/>
      <c r="P57" s="135">
        <f>'将来負担比率（分子）の構造'!M$50</f>
        <v>2544</v>
      </c>
    </row>
    <row r="58" spans="1:16">
      <c r="A58" s="135" t="s">
        <v>34</v>
      </c>
      <c r="B58" s="135"/>
      <c r="C58" s="135"/>
      <c r="D58" s="135">
        <f>'将来負担比率（分子）の構造'!I$49</f>
        <v>7784</v>
      </c>
      <c r="E58" s="135"/>
      <c r="F58" s="135"/>
      <c r="G58" s="135">
        <f>'将来負担比率（分子）の構造'!J$49</f>
        <v>8144</v>
      </c>
      <c r="H58" s="135"/>
      <c r="I58" s="135"/>
      <c r="J58" s="135">
        <f>'将来負担比率（分子）の構造'!K$49</f>
        <v>8434</v>
      </c>
      <c r="K58" s="135"/>
      <c r="L58" s="135"/>
      <c r="M58" s="135">
        <f>'将来負担比率（分子）の構造'!L$49</f>
        <v>9189</v>
      </c>
      <c r="N58" s="135"/>
      <c r="O58" s="135"/>
      <c r="P58" s="135">
        <f>'将来負担比率（分子）の構造'!M$49</f>
        <v>9911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235</v>
      </c>
      <c r="C61" s="135"/>
      <c r="D61" s="135"/>
      <c r="E61" s="135" t="str">
        <f>'将来負担比率（分子）の構造'!J$46</f>
        <v>-</v>
      </c>
      <c r="F61" s="135"/>
      <c r="G61" s="135"/>
      <c r="H61" s="135" t="str">
        <f>'将来負担比率（分子）の構造'!K$46</f>
        <v>-</v>
      </c>
      <c r="I61" s="135"/>
      <c r="J61" s="135"/>
      <c r="K61" s="135">
        <f>'将来負担比率（分子）の構造'!L$46</f>
        <v>87</v>
      </c>
      <c r="L61" s="135"/>
      <c r="M61" s="135"/>
      <c r="N61" s="135">
        <f>'将来負担比率（分子）の構造'!M$46</f>
        <v>87</v>
      </c>
      <c r="O61" s="135"/>
      <c r="P61" s="135"/>
    </row>
    <row r="62" spans="1:16">
      <c r="A62" s="135" t="s">
        <v>29</v>
      </c>
      <c r="B62" s="135">
        <f>'将来負担比率（分子）の構造'!I$45</f>
        <v>3473</v>
      </c>
      <c r="C62" s="135"/>
      <c r="D62" s="135"/>
      <c r="E62" s="135">
        <f>'将来負担比率（分子）の構造'!J$45</f>
        <v>3331</v>
      </c>
      <c r="F62" s="135"/>
      <c r="G62" s="135"/>
      <c r="H62" s="135">
        <f>'将来負担比率（分子）の構造'!K$45</f>
        <v>3133</v>
      </c>
      <c r="I62" s="135"/>
      <c r="J62" s="135"/>
      <c r="K62" s="135">
        <f>'将来負担比率（分子）の構造'!L$45</f>
        <v>2988</v>
      </c>
      <c r="L62" s="135"/>
      <c r="M62" s="135"/>
      <c r="N62" s="135">
        <f>'将来負担比率（分子）の構造'!M$45</f>
        <v>3487</v>
      </c>
      <c r="O62" s="135"/>
      <c r="P62" s="135"/>
    </row>
    <row r="63" spans="1:16">
      <c r="A63" s="135" t="s">
        <v>28</v>
      </c>
      <c r="B63" s="135">
        <f>'将来負担比率（分子）の構造'!I$44</f>
        <v>1078</v>
      </c>
      <c r="C63" s="135"/>
      <c r="D63" s="135"/>
      <c r="E63" s="135">
        <f>'将来負担比率（分子）の構造'!J$44</f>
        <v>644</v>
      </c>
      <c r="F63" s="135"/>
      <c r="G63" s="135"/>
      <c r="H63" s="135">
        <f>'将来負担比率（分子）の構造'!K$44</f>
        <v>896</v>
      </c>
      <c r="I63" s="135"/>
      <c r="J63" s="135"/>
      <c r="K63" s="135">
        <f>'将来負担比率（分子）の構造'!L$44</f>
        <v>2343</v>
      </c>
      <c r="L63" s="135"/>
      <c r="M63" s="135"/>
      <c r="N63" s="135">
        <f>'将来負担比率（分子）の構造'!M$44</f>
        <v>2933</v>
      </c>
      <c r="O63" s="135"/>
      <c r="P63" s="135"/>
    </row>
    <row r="64" spans="1:16">
      <c r="A64" s="135" t="s">
        <v>27</v>
      </c>
      <c r="B64" s="135">
        <f>'将来負担比率（分子）の構造'!I$43</f>
        <v>13337</v>
      </c>
      <c r="C64" s="135"/>
      <c r="D64" s="135"/>
      <c r="E64" s="135">
        <f>'将来負担比率（分子）の構造'!J$43</f>
        <v>12688</v>
      </c>
      <c r="F64" s="135"/>
      <c r="G64" s="135"/>
      <c r="H64" s="135">
        <f>'将来負担比率（分子）の構造'!K$43</f>
        <v>11845</v>
      </c>
      <c r="I64" s="135"/>
      <c r="J64" s="135"/>
      <c r="K64" s="135">
        <f>'将来負担比率（分子）の構造'!L$43</f>
        <v>11280</v>
      </c>
      <c r="L64" s="135"/>
      <c r="M64" s="135"/>
      <c r="N64" s="135">
        <f>'将来負担比率（分子）の構造'!M$43</f>
        <v>9341</v>
      </c>
      <c r="O64" s="135"/>
      <c r="P64" s="135"/>
    </row>
    <row r="65" spans="1:16">
      <c r="A65" s="135" t="s">
        <v>26</v>
      </c>
      <c r="B65" s="135">
        <f>'将来負担比率（分子）の構造'!I$42</f>
        <v>114</v>
      </c>
      <c r="C65" s="135"/>
      <c r="D65" s="135"/>
      <c r="E65" s="135">
        <f>'将来負担比率（分子）の構造'!J$42</f>
        <v>96</v>
      </c>
      <c r="F65" s="135"/>
      <c r="G65" s="135"/>
      <c r="H65" s="135">
        <f>'将来負担比率（分子）の構造'!K$42</f>
        <v>69</v>
      </c>
      <c r="I65" s="135"/>
      <c r="J65" s="135"/>
      <c r="K65" s="135">
        <f>'将来負担比率（分子）の構造'!L$42</f>
        <v>46</v>
      </c>
      <c r="L65" s="135"/>
      <c r="M65" s="135"/>
      <c r="N65" s="135">
        <f>'将来負担比率（分子）の構造'!M$42</f>
        <v>29</v>
      </c>
      <c r="O65" s="135"/>
      <c r="P65" s="135"/>
    </row>
    <row r="66" spans="1:16">
      <c r="A66" s="135" t="s">
        <v>25</v>
      </c>
      <c r="B66" s="135">
        <f>'将来負担比率（分子）の構造'!I$41</f>
        <v>13971</v>
      </c>
      <c r="C66" s="135"/>
      <c r="D66" s="135"/>
      <c r="E66" s="135">
        <f>'将来負担比率（分子）の構造'!J$41</f>
        <v>13841</v>
      </c>
      <c r="F66" s="135"/>
      <c r="G66" s="135"/>
      <c r="H66" s="135">
        <f>'将来負担比率（分子）の構造'!K$41</f>
        <v>14534</v>
      </c>
      <c r="I66" s="135"/>
      <c r="J66" s="135"/>
      <c r="K66" s="135">
        <f>'将来負担比率（分子）の構造'!L$41</f>
        <v>15752</v>
      </c>
      <c r="L66" s="135"/>
      <c r="M66" s="135"/>
      <c r="N66" s="135">
        <f>'将来負担比率（分子）の構造'!M$41</f>
        <v>18805</v>
      </c>
      <c r="O66" s="135"/>
      <c r="P66" s="135"/>
    </row>
    <row r="67" spans="1:16">
      <c r="A67" s="135" t="s">
        <v>63</v>
      </c>
      <c r="B67" s="135" t="e">
        <f>NA()</f>
        <v>#N/A</v>
      </c>
      <c r="C67" s="135">
        <f>IF(ISNUMBER('将来負担比率（分子）の構造'!I$52), IF('将来負担比率（分子）の構造'!I$52 &lt; 0, 0, '将来負担比率（分子）の構造'!I$52), NA())</f>
        <v>132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2015-04-20T02:54:16Z</cp:lastPrinted>
  <dcterms:created xsi:type="dcterms:W3CDTF">2015-02-17T07:15:07Z</dcterms:created>
  <dcterms:modified xsi:type="dcterms:W3CDTF">2015-04-25T04:09:53Z</dcterms:modified>
  <cp:category/>
</cp:coreProperties>
</file>