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BE36" i="9"/>
  <c r="BE35" i="9"/>
  <c r="C35" i="9"/>
  <c r="C36" i="9" s="1"/>
  <c r="BW34" i="9"/>
  <c r="BW35" i="9" s="1"/>
  <c r="C34" i="9"/>
  <c r="BW36" i="9" l="1"/>
  <c r="BW37" i="9" s="1"/>
  <c r="BW38" i="9" s="1"/>
  <c r="BW39" i="9" s="1"/>
  <c r="BW40" i="9" s="1"/>
  <c r="BW41" i="9" s="1"/>
  <c r="BW42" i="9" s="1"/>
  <c r="BW43" i="9" s="1"/>
  <c r="CO34" i="9"/>
  <c r="CO35" i="9" s="1"/>
  <c r="CO36" i="9" s="1"/>
  <c r="CO37" i="9" s="1"/>
  <c r="CO38" i="9" s="1"/>
  <c r="C37"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<sst xmlns="http://schemas.openxmlformats.org/spreadsheetml/2006/main" count="1020" uniqueCount="566">
  <si>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</si>
  <si>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</si>
  <si>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</si>
  <si>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</si>
  <si>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</si>
  <si>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</si>
  <si>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</si>
  <si>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</si>
  <si>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</si>
  <si>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</si>
  <si>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</si>
  <si>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</si>
  <si>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</si>
  <si>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</si>
  <si>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</si>
  <si>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</si>
  <si>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</si>
  <si>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</si>
  <si>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</si>
  <si>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</si>
  <si>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</si>
  <si>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</si>
  <si>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</si>
  <si>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</si>
  <si>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</si>
  <si>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</si>
  <si>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</si>
  <si>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</si>
  <si>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</si>
  <si>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</si>
  <si>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</si>
  <si>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</si>
  <si>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</si>
  <si>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</si>
  <si>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</si>
  <si>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</si>
  <si>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</si>
  <si>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</si>
  <si>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</si>
  <si>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</si>
  <si>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</si>
  <si>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</si>
  <si>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</si>
  <si>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</si>
  <si>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</si>
  <si>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</si>
  <si>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</si>
  <si>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</si>
  <si>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</si>
  <si>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</si>
  <si>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</si>
  <si>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</si>
  <si>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</si>
  <si>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</si>
  <si>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</si>
  <si>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</si>
  <si>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</si>
  <si>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</si>
  <si>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</si>
  <si>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</si>
  <si>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</si>
  <si>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</si>
  <si>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</si>
  <si>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</si>
  <si>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</si>
  <si>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</si>
  <si>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</si>
  <si>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</si>
  <si>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</si>
  <si>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</si>
  <si>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</si>
  <si>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</si>
  <si>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</si>
  <si>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</si>
  <si>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</si>
  <si>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</si>
  <si>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</si>
  <si>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</si>
  <si>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</si>
  <si>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</si>
  <si>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</si>
  <si>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</si>
  <si>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西脇市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</si>
  <si>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</si>
  <si>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</si>
  <si>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</si>
  <si>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</si>
  <si>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</si>
  <si>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</si>
  <si>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</si>
  <si>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</si>
  <si>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</si>
  <si>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</si>
  <si>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</si>
  <si>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</si>
  <si>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</si>
  <si>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</si>
  <si>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</si>
  <si>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</si>
  <si>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</si>
  <si>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</si>
  <si>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</si>
  <si>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</si>
  <si>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</si>
  <si>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</si>
  <si>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</si>
  <si>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</si>
  <si>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</si>
  <si>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</si>
  <si>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</si>
  <si>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</si>
  <si>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</si>
  <si>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</si>
  <si>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</si>
  <si>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</si>
  <si>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</si>
  <si>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</si>
  <si>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</si>
  <si>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</si>
  <si>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</si>
  <si>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</si>
  <si>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</si>
  <si>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</si>
  <si>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</si>
  <si>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</si>
  <si>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</si>
  <si>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</si>
  <si>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</si>
  <si>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</si>
  <si>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</si>
  <si>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</si>
  <si>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</si>
  <si>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</si>
  <si>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</si>
  <si>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</si>
  <si>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</si>
  <si>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</si>
  <si>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</si>
  <si>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</si>
  <si>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</si>
  <si>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</si>
  <si>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</si>
  <si>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</si>
  <si>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</si>
  <si>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</si>
  <si>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</si>
  <si>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</si>
  <si>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</si>
  <si>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</si>
  <si>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</si>
  <si>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</si>
  <si>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</si>
  <si>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</si>
  <si>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</si>
  <si>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</si>
  <si>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</si>
  <si>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</si>
  <si>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</si>
  <si>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</si>
  <si>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</si>
  <si>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</si>
  <si>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</si>
  <si>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</si>
  <si>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</si>
  <si>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</si>
  <si>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</si>
  <si>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</si>
  <si>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</si>
  <si>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</si>
  <si>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</si>
  <si>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</si>
  <si>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</si>
  <si>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</si>
  <si>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</si>
  <si>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</si>
  <si>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</si>
  <si>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</si>
  <si>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</si>
  <si>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</si>
  <si>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</si>
  <si>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</si>
  <si>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</si>
  <si>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</si>
  <si>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</si>
  <si>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</si>
  <si>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</si>
  <si>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</si>
  <si>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</si>
  <si>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</si>
  <si>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</si>
  <si>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</si>
  <si>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</si>
  <si>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</si>
  <si>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</si>
  <si>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</si>
  <si>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兵庫県西脇市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</si>
  <si>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</si>
  <si>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</si>
  <si>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</si>
  <si>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</si>
  <si>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</si>
  <si>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</si>
  <si>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</si>
  <si>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</si>
  <si>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</si>
  <si>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</si>
  <si>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</si>
  <si>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</si>
  <si>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</si>
  <si>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</si>
  <si>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</si>
  <si>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</si>
  <si>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</si>
  <si>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</si>
  <si>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</si>
  <si>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</si>
  <si>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</si>
  <si>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</si>
  <si>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</si>
  <si>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</si>
  <si>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</si>
  <si>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</si>
  <si>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</si>
  <si>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</si>
  <si>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</si>
  <si>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</si>
  <si>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</si>
  <si>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</si>
  <si>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</si>
  <si>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</si>
  <si>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</si>
  <si>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</si>
  <si>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</si>
  <si>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</si>
  <si>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</si>
  <si>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</si>
  <si>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</si>
  <si>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</si>
  <si>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</si>
  <si>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</si>
  <si>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</si>
  <si>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</si>
  <si>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</si>
  <si>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</si>
  <si>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</si>
  <si>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</si>
  <si>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</si>
  <si>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</si>
  <si>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</si>
  <si>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</si>
  <si>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</si>
  <si>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</si>
  <si>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</si>
  <si>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</si>
  <si>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</si>
  <si>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</si>
  <si>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</si>
  <si>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</si>
  <si>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</si>
  <si>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</si>
  <si>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</si>
  <si>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</si>
  <si>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</si>
  <si>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</si>
  <si>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</si>
  <si>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</si>
  <si>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</si>
  <si>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</si>
  <si>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</si>
  <si>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</si>
  <si>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</si>
  <si>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</si>
  <si>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</si>
  <si>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</si>
  <si>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</si>
  <si>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</si>
  <si>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</si>
  <si>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</si>
  <si>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</si>
  <si>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</si>
  <si>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</si>
  <si>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</si>
  <si>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</si>
  <si>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</si>
  <si>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</si>
  <si>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</si>
  <si>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</si>
  <si>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</si>
  <si>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</si>
  <si>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</si>
  <si>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</si>
  <si>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</si>
  <si>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</si>
  <si>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</si>
  <si>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</si>
  <si>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</si>
  <si>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</si>
  <si>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</si>
  <si>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</si>
  <si>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</si>
  <si>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</si>
  <si>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</si>
  <si>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</si>
  <si>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</si>
  <si>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</si>
  <si>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</si>
  <si>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</si>
  <si>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</si>
  <si>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</si>
  <si>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</si>
  <si>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</si>
  <si>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</si>
  <si>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</si>
  <si>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</si>
  <si>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</si>
  <si>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</si>
  <si>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</si>
  <si>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</si>
  <si>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</si>
  <si>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</si>
  <si>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</si>
  <si>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</si>
  <si>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</si>
  <si>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</si>
  <si>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</si>
  <si>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</si>
  <si>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</si>
  <si>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</si>
  <si>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</si>
  <si>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</si>
  <si>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</si>
  <si>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</si>
  <si>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</si>
  <si>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</si>
  <si>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</si>
  <si>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</si>
  <si>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</si>
  <si>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</si>
  <si>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</si>
  <si>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</si>
  <si>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</si>
  <si>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</si>
  <si>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</si>
  <si>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</si>
  <si>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</si>
  <si>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</si>
  <si>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</si>
  <si>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兵庫県西脇市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</si>
  <si>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</si>
  <si>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</si>
  <si>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</si>
  <si>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</si>
  <si>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</si>
  <si>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</si>
  <si>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</si>
  <si>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</si>
  <si>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</si>
  <si>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</si>
  <si>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</si>
  <si>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</si>
  <si>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</si>
  <si>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</si>
  <si>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</si>
  <si>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</si>
  <si>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</si>
  <si>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</si>
  <si>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</si>
  <si>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</si>
  <si>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</si>
  <si>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公営墓地特別会計</t>
    <phoneticPr fontId="5"/>
  </si>
  <si>
    <t>茜が丘宅地供給事業特別会計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</si>
  <si>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</si>
  <si>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</si>
  <si>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</si>
  <si>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</si>
  <si>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</si>
  <si>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</si>
  <si>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</si>
  <si>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</si>
  <si>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</si>
  <si>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</si>
  <si>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</si>
  <si>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</si>
  <si>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</si>
  <si>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</si>
  <si>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老人保健施設特別会計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</si>
  <si>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</si>
  <si>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</si>
  <si>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</si>
  <si>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</si>
  <si>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</si>
  <si>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</si>
  <si>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</si>
  <si>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</si>
  <si>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</si>
  <si>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</si>
  <si>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</si>
  <si>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</si>
  <si>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</si>
  <si>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</si>
  <si>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</si>
  <si>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</si>
  <si>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</si>
  <si>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</si>
  <si>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</si>
  <si>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</si>
  <si>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</si>
  <si>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</si>
  <si>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</si>
  <si>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</si>
  <si>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</si>
  <si>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</si>
  <si>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</si>
  <si>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</si>
  <si>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</si>
  <si>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</si>
  <si>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</si>
  <si>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</si>
  <si>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</si>
  <si>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</si>
  <si>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</si>
  <si>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</si>
  <si>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</si>
  <si>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</si>
  <si>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</si>
  <si>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</si>
  <si>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</si>
  <si>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</si>
  <si>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</si>
  <si>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</si>
  <si>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</si>
  <si>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</si>
  <si>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</si>
  <si>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</si>
  <si>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</si>
  <si>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</si>
  <si>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</si>
  <si>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</si>
  <si>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</si>
  <si>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</si>
  <si>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</si>
  <si>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</si>
  <si>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</si>
  <si>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</si>
  <si>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</si>
  <si>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</si>
  <si>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</si>
  <si>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</si>
  <si>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</si>
  <si>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</si>
  <si>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</si>
  <si>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</si>
  <si>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</si>
  <si>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</si>
  <si>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</si>
  <si>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</si>
  <si>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</si>
  <si>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</si>
  <si>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</si>
  <si>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</si>
  <si>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</si>
  <si>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</si>
  <si>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</si>
  <si>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</si>
  <si>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</si>
  <si>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</si>
  <si>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</si>
  <si>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</si>
  <si>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</si>
  <si>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</si>
  <si>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</si>
  <si>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</si>
  <si>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</si>
  <si>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</si>
  <si>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</si>
  <si>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</si>
  <si>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</si>
  <si>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</si>
  <si>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</si>
  <si>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</si>
  <si>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</si>
  <si>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</si>
  <si>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</si>
  <si>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</si>
  <si>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</si>
  <si>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</si>
  <si>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</si>
  <si>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</si>
  <si>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</si>
  <si>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</si>
  <si>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</si>
  <si>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</si>
  <si>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</si>
  <si>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</si>
  <si>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</si>
  <si>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</si>
  <si>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</si>
  <si>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</si>
  <si>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</si>
  <si>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</si>
  <si>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</si>
  <si>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</si>
  <si>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</si>
  <si>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</si>
  <si>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</si>
  <si>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</si>
  <si>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</si>
  <si>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</si>
  <si>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</si>
  <si>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</si>
  <si>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</si>
  <si>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</si>
  <si>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</si>
  <si>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</si>
  <si>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</si>
  <si>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</si>
  <si>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</si>
  <si>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</si>
  <si>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</si>
  <si>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</si>
  <si>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</si>
  <si>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</si>
  <si>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</si>
  <si>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</si>
  <si>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</si>
  <si>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</si>
  <si>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</si>
  <si>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0.37</t>
  </si>
  <si>
    <t>▲ 0.05</t>
  </si>
  <si>
    <t>病院事業会計</t>
  </si>
  <si>
    <t>▲ 4.41</t>
  </si>
  <si>
    <t>▲ 0.66</t>
  </si>
  <si>
    <t>水道事業会計</t>
  </si>
  <si>
    <t>一般会計</t>
  </si>
  <si>
    <t>下水道事業会計</t>
  </si>
  <si>
    <t>国民健康保険特別会計</t>
  </si>
  <si>
    <t>簡易水道事業会計</t>
  </si>
  <si>
    <t>介護保険特別会計</t>
  </si>
  <si>
    <t>後期高齢者医療特別会計</t>
  </si>
  <si>
    <t>その他会計（赤字）</t>
  </si>
  <si>
    <t>▲ 0.00</t>
  </si>
  <si>
    <t>その他会計（黒字）</t>
  </si>
  <si>
    <t>-</t>
    <phoneticPr fontId="2"/>
  </si>
  <si>
    <t>（一財）西脇市住民サービス公社</t>
    <rPh sb="1" eb="2">
      <t>イチ</t>
    </rPh>
    <rPh sb="2" eb="3">
      <t>ザイ</t>
    </rPh>
    <rPh sb="4" eb="7">
      <t>ニシワキシ</t>
    </rPh>
    <rPh sb="7" eb="9">
      <t>ジュウミン</t>
    </rPh>
    <rPh sb="13" eb="15">
      <t>コウシャ</t>
    </rPh>
    <phoneticPr fontId="24"/>
  </si>
  <si>
    <t>（公財）北播磨地場産業開発機構</t>
    <rPh sb="1" eb="2">
      <t>オオヤケ</t>
    </rPh>
    <rPh sb="2" eb="3">
      <t>ザイ</t>
    </rPh>
    <rPh sb="4" eb="5">
      <t>キタ</t>
    </rPh>
    <rPh sb="5" eb="7">
      <t>ハリマ</t>
    </rPh>
    <rPh sb="7" eb="9">
      <t>ジバ</t>
    </rPh>
    <rPh sb="9" eb="11">
      <t>サンギョウ</t>
    </rPh>
    <rPh sb="11" eb="13">
      <t>カイハツ</t>
    </rPh>
    <rPh sb="13" eb="15">
      <t>キコウ</t>
    </rPh>
    <phoneticPr fontId="24"/>
  </si>
  <si>
    <t>西脇商連川東駐車場（株）</t>
    <rPh sb="0" eb="2">
      <t>ニシワキ</t>
    </rPh>
    <rPh sb="2" eb="3">
      <t>ショウ</t>
    </rPh>
    <rPh sb="3" eb="4">
      <t>レン</t>
    </rPh>
    <rPh sb="4" eb="5">
      <t>カワ</t>
    </rPh>
    <rPh sb="5" eb="6">
      <t>ヒガシ</t>
    </rPh>
    <rPh sb="6" eb="8">
      <t>チュウシャ</t>
    </rPh>
    <rPh sb="8" eb="9">
      <t>ジョウ</t>
    </rPh>
    <rPh sb="10" eb="11">
      <t>カブ</t>
    </rPh>
    <phoneticPr fontId="24"/>
  </si>
  <si>
    <t>西脇市土地開発公社</t>
    <rPh sb="0" eb="3">
      <t>ニシワキシ</t>
    </rPh>
    <rPh sb="3" eb="4">
      <t>ト</t>
    </rPh>
    <rPh sb="4" eb="5">
      <t>チ</t>
    </rPh>
    <rPh sb="5" eb="7">
      <t>カイハツ</t>
    </rPh>
    <rPh sb="7" eb="9">
      <t>コウシャ</t>
    </rPh>
    <phoneticPr fontId="24"/>
  </si>
  <si>
    <t>（公財）西脇市文化・スポーツ振興財団</t>
    <rPh sb="1" eb="2">
      <t>オオヤケ</t>
    </rPh>
    <rPh sb="2" eb="3">
      <t>ザイ</t>
    </rPh>
    <rPh sb="4" eb="7">
      <t>ニシワキシ</t>
    </rPh>
    <rPh sb="7" eb="9">
      <t>ブンカ</t>
    </rPh>
    <rPh sb="14" eb="16">
      <t>シンコウ</t>
    </rPh>
    <rPh sb="16" eb="18">
      <t>ザイダン</t>
    </rPh>
    <phoneticPr fontId="24"/>
  </si>
  <si>
    <t>-</t>
    <phoneticPr fontId="2"/>
  </si>
  <si>
    <t>北はりま消防組合</t>
    <rPh sb="0" eb="1">
      <t>キタ</t>
    </rPh>
    <rPh sb="4" eb="6">
      <t>ショウボウ</t>
    </rPh>
    <rPh sb="6" eb="8">
      <t>クミアイ</t>
    </rPh>
    <phoneticPr fontId="24"/>
  </si>
  <si>
    <t>西脇多可行政事務組合（一般会計）</t>
    <rPh sb="0" eb="1">
      <t>ニシ</t>
    </rPh>
    <rPh sb="1" eb="2">
      <t>ワキ</t>
    </rPh>
    <rPh sb="2" eb="4">
      <t>タカ</t>
    </rPh>
    <rPh sb="4" eb="6">
      <t>ギョウセイ</t>
    </rPh>
    <rPh sb="6" eb="8">
      <t>ジム</t>
    </rPh>
    <rPh sb="8" eb="10">
      <t>クミアイ</t>
    </rPh>
    <rPh sb="11" eb="13">
      <t>イッパン</t>
    </rPh>
    <rPh sb="13" eb="15">
      <t>カイケイ</t>
    </rPh>
    <phoneticPr fontId="24"/>
  </si>
  <si>
    <t>西脇多可行政事務組合（農業共済事業特別会計）</t>
    <rPh sb="0" eb="1">
      <t>ニシ</t>
    </rPh>
    <rPh sb="1" eb="2">
      <t>ワキ</t>
    </rPh>
    <rPh sb="2" eb="4">
      <t>タカ</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24"/>
  </si>
  <si>
    <t>北播磨清掃事務組合</t>
    <rPh sb="0" eb="1">
      <t>キタ</t>
    </rPh>
    <rPh sb="1" eb="3">
      <t>ハリマ</t>
    </rPh>
    <rPh sb="3" eb="5">
      <t>セイソウ</t>
    </rPh>
    <rPh sb="5" eb="7">
      <t>ジム</t>
    </rPh>
    <rPh sb="7" eb="9">
      <t>クミアイ</t>
    </rPh>
    <phoneticPr fontId="24"/>
  </si>
  <si>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4"/>
  </si>
  <si>
    <t>播磨内陸医務事業組合</t>
    <rPh sb="0" eb="2">
      <t>ハリマ</t>
    </rPh>
    <rPh sb="2" eb="4">
      <t>ナイリク</t>
    </rPh>
    <rPh sb="4" eb="6">
      <t>イム</t>
    </rPh>
    <rPh sb="6" eb="8">
      <t>ジギョウ</t>
    </rPh>
    <rPh sb="8" eb="10">
      <t>クミアイ</t>
    </rPh>
    <phoneticPr fontId="24"/>
  </si>
  <si>
    <t>北播衛生事務組合</t>
    <rPh sb="0" eb="1">
      <t>キタ</t>
    </rPh>
    <rPh sb="1" eb="2">
      <t>バン</t>
    </rPh>
    <rPh sb="2" eb="4">
      <t>エイセイ</t>
    </rPh>
    <rPh sb="4" eb="6">
      <t>ジム</t>
    </rPh>
    <rPh sb="6" eb="8">
      <t>クミアイ</t>
    </rPh>
    <phoneticPr fontId="24"/>
  </si>
  <si>
    <t>氷上多可衛生事務組合</t>
    <rPh sb="0" eb="2">
      <t>ヒカミ</t>
    </rPh>
    <rPh sb="2" eb="4">
      <t>タカ</t>
    </rPh>
    <rPh sb="4" eb="6">
      <t>エイセイ</t>
    </rPh>
    <rPh sb="6" eb="8">
      <t>ジム</t>
    </rPh>
    <rPh sb="8" eb="10">
      <t>クミアイ</t>
    </rPh>
    <phoneticPr fontId="24"/>
  </si>
  <si>
    <t>兵庫県市町村職員退職手当組合</t>
    <rPh sb="0" eb="3">
      <t>ヒョウゴケン</t>
    </rPh>
    <rPh sb="3" eb="6">
      <t>シチョウソン</t>
    </rPh>
    <rPh sb="6" eb="8">
      <t>ショクイン</t>
    </rPh>
    <rPh sb="8" eb="10">
      <t>タイショク</t>
    </rPh>
    <rPh sb="10" eb="12">
      <t>テアテ</t>
    </rPh>
    <rPh sb="12" eb="14">
      <t>クミアイ</t>
    </rPh>
    <phoneticPr fontId="24"/>
  </si>
  <si>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4"/>
  </si>
  <si>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4"/>
  </si>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</sst>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32022</c:v>
                </c:pt>
                <c:pt idx="1">
                  <c:v>42130</c:v>
                </c:pt>
                <c:pt idx="2">
                  <c:v>33105</c:v>
                </c:pt>
                <c:pt idx="3">
                  <c:v>58455</c:v>
                </c:pt>
                <c:pt idx="4">
                  <c:v>92872</c:v>
                </c:pt>
              </c:numCache>
            </c:numRef>
          </c:val>
          <c:smooth val="0"/>
        </c:ser>
        <c:dLbls>
          <c:showLegendKey val="0"/>
          <c:showVal val="0"/>
          <c:showCatName val="0"/>
          <c:showSerName val="0"/>
          <c:showPercent val="0"/>
          <c:showBubbleSize val="0"/>
        </c:dLbls>
        <c:marker val="1"/>
        <c:smooth val="0"/>
        <c:axId val="104753792"/>
        <c:axId val="104760064"/>
      </c:lineChart>
      <c:catAx>
        <c:axId val="10475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60064"/>
        <c:crosses val="autoZero"/>
        <c:auto val="1"/>
        <c:lblAlgn val="ctr"/>
        <c:lblOffset val="100"/>
        <c:tickLblSkip val="1"/>
        <c:tickMarkSkip val="1"/>
        <c:noMultiLvlLbl val="0"/>
      </c:catAx>
      <c:valAx>
        <c:axId val="104760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5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5.63</c:v>
                </c:pt>
                <c:pt idx="1">
                  <c:v>4.97</c:v>
                </c:pt>
                <c:pt idx="2">
                  <c:v>4.95</c:v>
                </c:pt>
                <c:pt idx="3">
                  <c:v>5.6</c:v>
                </c:pt>
                <c:pt idx="4">
                  <c:v>7.01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22.31</c:v>
                </c:pt>
                <c:pt idx="1">
                  <c:v>25.82</c:v>
                </c:pt>
                <c:pt idx="2">
                  <c:v>30.03</c:v>
                </c:pt>
                <c:pt idx="3">
                  <c:v>32.1</c:v>
                </c:pt>
                <c:pt idx="4">
                  <c:v>35.619999999999997</c:v>
                </c:pt>
              </c:numCache>
            </c:numRef>
          </c:val>
        </c:ser>
        <c:dLbls>
          <c:showLegendKey val="0"/>
          <c:showVal val="0"/>
          <c:showCatName val="0"/>
          <c:showSerName val="0"/>
          <c:showPercent val="0"/>
          <c:showBubbleSize val="0"/>
        </c:dLbls>
        <c:gapWidth val="250"/>
        <c:overlap val="100"/>
        <c:axId val="104360192"/>
        <c:axId val="10437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4.34</c:v>
                </c:pt>
                <c:pt idx="1">
                  <c:v>-0.37</c:v>
                </c:pt>
                <c:pt idx="2">
                  <c:v>-0.05</c:v>
                </c:pt>
                <c:pt idx="3">
                  <c:v>0.83</c:v>
                </c:pt>
                <c:pt idx="4">
                  <c:v>1.44</c:v>
                </c:pt>
              </c:numCache>
            </c:numRef>
          </c:val>
          <c:smooth val="0"/>
        </c:ser>
        <c:dLbls>
          <c:showLegendKey val="0"/>
          <c:showVal val="0"/>
          <c:showCatName val="0"/>
          <c:showSerName val="0"/>
          <c:showPercent val="0"/>
          <c:showBubbleSize val="0"/>
        </c:dLbls>
        <c:marker val="1"/>
        <c:smooth val="0"/>
        <c:axId val="104360192"/>
        <c:axId val="104370560"/>
      </c:lineChart>
      <c:catAx>
        <c:axId val="10436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370560"/>
        <c:crosses val="autoZero"/>
        <c:auto val="1"/>
        <c:lblAlgn val="ctr"/>
        <c:lblOffset val="100"/>
        <c:tickLblSkip val="1"/>
        <c:tickMarkSkip val="1"/>
        <c:noMultiLvlLbl val="0"/>
      </c:catAx>
      <c:valAx>
        <c:axId val="10437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6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0.11</c:v>
                </c:pt>
                <c:pt idx="8">
                  <c:v>#N/A</c:v>
                </c:pt>
                <c:pt idx="9">
                  <c:v>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0.03</c:v>
                </c:pt>
                <c:pt idx="4">
                  <c:v>#N/A</c:v>
                </c:pt>
                <c:pt idx="5">
                  <c:v>0.13</c:v>
                </c:pt>
                <c:pt idx="6">
                  <c:v>#N/A</c:v>
                </c:pt>
                <c:pt idx="7">
                  <c:v>0.13</c:v>
                </c:pt>
                <c:pt idx="8">
                  <c:v>#N/A</c:v>
                </c:pt>
                <c:pt idx="9">
                  <c:v>0.43</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0.32</c:v>
                </c:pt>
                <c:pt idx="2">
                  <c:v>#N/A</c:v>
                </c:pt>
                <c:pt idx="3">
                  <c:v>0.41</c:v>
                </c:pt>
                <c:pt idx="4">
                  <c:v>#N/A</c:v>
                </c:pt>
                <c:pt idx="5">
                  <c:v>0.55000000000000004</c:v>
                </c:pt>
                <c:pt idx="6">
                  <c:v>#N/A</c:v>
                </c:pt>
                <c:pt idx="7">
                  <c:v>0.62</c:v>
                </c:pt>
                <c:pt idx="8">
                  <c:v>#N/A</c:v>
                </c:pt>
                <c:pt idx="9">
                  <c:v>0.71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1.47</c:v>
                </c:pt>
                <c:pt idx="2">
                  <c:v>#N/A</c:v>
                </c:pt>
                <c:pt idx="3">
                  <c:v>0.08</c:v>
                </c:pt>
                <c:pt idx="4">
                  <c:v>#N/A</c:v>
                </c:pt>
                <c:pt idx="5">
                  <c:v>0.48</c:v>
                </c:pt>
                <c:pt idx="6">
                  <c:v>#N/A</c:v>
                </c:pt>
                <c:pt idx="7">
                  <c:v>1.84</c:v>
                </c:pt>
                <c:pt idx="8">
                  <c:v>#N/A</c:v>
                </c:pt>
                <c:pt idx="9">
                  <c:v>0.71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0.54</c:v>
                </c:pt>
                <c:pt idx="2">
                  <c:v>#N/A</c:v>
                </c:pt>
                <c:pt idx="3">
                  <c:v>0.8</c:v>
                </c:pt>
                <c:pt idx="4">
                  <c:v>#N/A</c:v>
                </c:pt>
                <c:pt idx="5">
                  <c:v>1.24</c:v>
                </c:pt>
                <c:pt idx="6">
                  <c:v>#N/A</c:v>
                </c:pt>
                <c:pt idx="7">
                  <c:v>1.55</c:v>
                </c:pt>
                <c:pt idx="8">
                  <c:v>#N/A</c:v>
                </c:pt>
                <c:pt idx="9">
                  <c:v>1.73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5.6</c:v>
                </c:pt>
                <c:pt idx="2">
                  <c:v>#N/A</c:v>
                </c:pt>
                <c:pt idx="3">
                  <c:v>4.9400000000000004</c:v>
                </c:pt>
                <c:pt idx="4">
                  <c:v>#N/A</c:v>
                </c:pt>
                <c:pt idx="5">
                  <c:v>4.95</c:v>
                </c:pt>
                <c:pt idx="6">
                  <c:v>#N/A</c:v>
                </c:pt>
                <c:pt idx="7">
                  <c:v>5.6</c:v>
                </c:pt>
                <c:pt idx="8">
                  <c:v>#N/A</c:v>
                </c:pt>
                <c:pt idx="9">
                  <c:v>7.01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5.32</c:v>
                </c:pt>
                <c:pt idx="2">
                  <c:v>#N/A</c:v>
                </c:pt>
                <c:pt idx="3">
                  <c:v>7.04</c:v>
                </c:pt>
                <c:pt idx="4">
                  <c:v>#N/A</c:v>
                </c:pt>
                <c:pt idx="5">
                  <c:v>10.050000000000001</c:v>
                </c:pt>
                <c:pt idx="6">
                  <c:v>#N/A</c:v>
                </c:pt>
                <c:pt idx="7">
                  <c:v>10.45</c:v>
                </c:pt>
                <c:pt idx="8">
                  <c:v>#N/A</c:v>
                </c:pt>
                <c:pt idx="9">
                  <c:v>9.24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4.41</c:v>
                </c:pt>
                <c:pt idx="1">
                  <c:v>#N/A</c:v>
                </c:pt>
                <c:pt idx="2">
                  <c:v>0.66</c:v>
                </c:pt>
                <c:pt idx="3">
                  <c:v>#N/A</c:v>
                </c:pt>
                <c:pt idx="4">
                  <c:v>#N/A</c:v>
                </c:pt>
                <c:pt idx="5">
                  <c:v>2.56</c:v>
                </c:pt>
                <c:pt idx="6">
                  <c:v>#N/A</c:v>
                </c:pt>
                <c:pt idx="7">
                  <c:v>7.43</c:v>
                </c:pt>
                <c:pt idx="8">
                  <c:v>#N/A</c:v>
                </c:pt>
                <c:pt idx="9">
                  <c:v>13.94</c:v>
                </c:pt>
              </c:numCache>
            </c:numRef>
          </c:val>
        </c:ser>
        <c:dLbls>
          <c:showLegendKey val="0"/>
          <c:showVal val="0"/>
          <c:showCatName val="0"/>
          <c:showSerName val="0"/>
          <c:showPercent val="0"/>
          <c:showBubbleSize val="0"/>
        </c:dLbls>
        <c:gapWidth val="150"/>
        <c:overlap val="100"/>
        <c:axId val="105878272"/>
        <c:axId val="105879808"/>
      </c:barChart>
      <c:catAx>
        <c:axId val="10587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79808"/>
        <c:crosses val="autoZero"/>
        <c:auto val="1"/>
        <c:lblAlgn val="ctr"/>
        <c:lblOffset val="100"/>
        <c:tickLblSkip val="1"/>
        <c:tickMarkSkip val="1"/>
        <c:noMultiLvlLbl val="0"/>
      </c:catAx>
      <c:valAx>
        <c:axId val="10587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7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2858</c:v>
                </c:pt>
                <c:pt idx="5">
                  <c:v>2808</c:v>
                </c:pt>
                <c:pt idx="8">
                  <c:v>2806</c:v>
                </c:pt>
                <c:pt idx="11">
                  <c:v>2921</c:v>
                </c:pt>
                <c:pt idx="14">
                  <c:v>2938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496</c:v>
                </c:pt>
                <c:pt idx="3">
                  <c:v>339</c:v>
                </c:pt>
                <c:pt idx="6">
                  <c:v>235</c:v>
                </c:pt>
                <c:pt idx="9">
                  <c:v>206</c:v>
                </c:pt>
                <c:pt idx="12">
                  <c:v>215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1903</c:v>
                </c:pt>
                <c:pt idx="3">
                  <c:v>1925</c:v>
                </c:pt>
                <c:pt idx="6">
                  <c:v>1968</c:v>
                </c:pt>
                <c:pt idx="9">
                  <c:v>1953</c:v>
                </c:pt>
                <c:pt idx="12">
                  <c:v>1695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13</c:v>
                </c:pt>
                <c:pt idx="6">
                  <c:v>13</c:v>
                </c:pt>
                <c:pt idx="9">
                  <c:v>13</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1635</c:v>
                </c:pt>
                <c:pt idx="3">
                  <c:v>1588</c:v>
                </c:pt>
                <c:pt idx="6">
                  <c:v>1659</c:v>
                </c:pt>
                <c:pt idx="9">
                  <c:v>1677</c:v>
                </c:pt>
                <c:pt idx="12">
                  <c:v>1650</c:v>
                </c:pt>
              </c:numCache>
            </c:numRef>
          </c:val>
        </c:ser>
        <c:dLbls>
          <c:showLegendKey val="0"/>
          <c:showVal val="0"/>
          <c:showCatName val="0"/>
          <c:showSerName val="0"/>
          <c:showPercent val="0"/>
          <c:showBubbleSize val="0"/>
        </c:dLbls>
        <c:gapWidth val="100"/>
        <c:overlap val="100"/>
        <c:axId val="105496576"/>
        <c:axId val="10549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1186</c:v>
                </c:pt>
                <c:pt idx="2">
                  <c:v>#N/A</c:v>
                </c:pt>
                <c:pt idx="3">
                  <c:v>#N/A</c:v>
                </c:pt>
                <c:pt idx="4">
                  <c:v>1057</c:v>
                </c:pt>
                <c:pt idx="5">
                  <c:v>#N/A</c:v>
                </c:pt>
                <c:pt idx="6">
                  <c:v>#N/A</c:v>
                </c:pt>
                <c:pt idx="7">
                  <c:v>1069</c:v>
                </c:pt>
                <c:pt idx="8">
                  <c:v>#N/A</c:v>
                </c:pt>
                <c:pt idx="9">
                  <c:v>#N/A</c:v>
                </c:pt>
                <c:pt idx="10">
                  <c:v>928</c:v>
                </c:pt>
                <c:pt idx="11">
                  <c:v>#N/A</c:v>
                </c:pt>
                <c:pt idx="12">
                  <c:v>#N/A</c:v>
                </c:pt>
                <c:pt idx="13">
                  <c:v>632</c:v>
                </c:pt>
                <c:pt idx="14">
                  <c:v>#N/A</c:v>
                </c:pt>
              </c:numCache>
            </c:numRef>
          </c:val>
          <c:smooth val="0"/>
        </c:ser>
        <c:dLbls>
          <c:showLegendKey val="0"/>
          <c:showVal val="0"/>
          <c:showCatName val="0"/>
          <c:showSerName val="0"/>
          <c:showPercent val="0"/>
          <c:showBubbleSize val="0"/>
        </c:dLbls>
        <c:marker val="1"/>
        <c:smooth val="0"/>
        <c:axId val="105496576"/>
        <c:axId val="105498496"/>
      </c:lineChart>
      <c:catAx>
        <c:axId val="1054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98496"/>
        <c:crosses val="autoZero"/>
        <c:auto val="1"/>
        <c:lblAlgn val="ctr"/>
        <c:lblOffset val="100"/>
        <c:tickLblSkip val="1"/>
        <c:tickMarkSkip val="1"/>
        <c:noMultiLvlLbl val="0"/>
      </c:catAx>
      <c:valAx>
        <c:axId val="10549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9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31684</c:v>
                </c:pt>
                <c:pt idx="5">
                  <c:v>31494</c:v>
                </c:pt>
                <c:pt idx="8">
                  <c:v>31202</c:v>
                </c:pt>
                <c:pt idx="11">
                  <c:v>31219</c:v>
                </c:pt>
                <c:pt idx="14">
                  <c:v>30840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5232</c:v>
                </c:pt>
                <c:pt idx="5">
                  <c:v>5012</c:v>
                </c:pt>
                <c:pt idx="8">
                  <c:v>3873</c:v>
                </c:pt>
                <c:pt idx="11">
                  <c:v>3460</c:v>
                </c:pt>
                <c:pt idx="14">
                  <c:v>3018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4493</c:v>
                </c:pt>
                <c:pt idx="5">
                  <c:v>5219</c:v>
                </c:pt>
                <c:pt idx="8">
                  <c:v>6054</c:v>
                </c:pt>
                <c:pt idx="11">
                  <c:v>6579</c:v>
                </c:pt>
                <c:pt idx="14">
                  <c:v>8047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506</c:v>
                </c:pt>
                <c:pt idx="6">
                  <c:v>319</c:v>
                </c:pt>
                <c:pt idx="9">
                  <c:v>300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3197</c:v>
                </c:pt>
                <c:pt idx="3">
                  <c:v>2881</c:v>
                </c:pt>
                <c:pt idx="6">
                  <c:v>2769</c:v>
                </c:pt>
                <c:pt idx="9">
                  <c:v>2391</c:v>
                </c:pt>
                <c:pt idx="12">
                  <c:v>2175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1727</c:v>
                </c:pt>
                <c:pt idx="3">
                  <c:v>1440</c:v>
                </c:pt>
                <c:pt idx="6">
                  <c:v>1316</c:v>
                </c:pt>
                <c:pt idx="9">
                  <c:v>1170</c:v>
                </c:pt>
                <c:pt idx="12">
                  <c:v>1106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30026</c:v>
                </c:pt>
                <c:pt idx="3">
                  <c:v>29314</c:v>
                </c:pt>
                <c:pt idx="6">
                  <c:v>27922</c:v>
                </c:pt>
                <c:pt idx="9">
                  <c:v>25774</c:v>
                </c:pt>
                <c:pt idx="12">
                  <c:v>24195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1642</c:v>
                </c:pt>
                <c:pt idx="3">
                  <c:v>1629</c:v>
                </c:pt>
                <c:pt idx="6">
                  <c:v>1484</c:v>
                </c:pt>
                <c:pt idx="9">
                  <c:v>1160</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15082</c:v>
                </c:pt>
                <c:pt idx="3">
                  <c:v>15669</c:v>
                </c:pt>
                <c:pt idx="6">
                  <c:v>16129</c:v>
                </c:pt>
                <c:pt idx="9">
                  <c:v>16789</c:v>
                </c:pt>
                <c:pt idx="12">
                  <c:v>17784</c:v>
                </c:pt>
              </c:numCache>
            </c:numRef>
          </c:val>
        </c:ser>
        <c:dLbls>
          <c:showLegendKey val="0"/>
          <c:showVal val="0"/>
          <c:showCatName val="0"/>
          <c:showSerName val="0"/>
          <c:showPercent val="0"/>
          <c:showBubbleSize val="0"/>
        </c:dLbls>
        <c:gapWidth val="100"/>
        <c:overlap val="100"/>
        <c:axId val="104550784"/>
        <c:axId val="10455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10265</c:v>
                </c:pt>
                <c:pt idx="2">
                  <c:v>#N/A</c:v>
                </c:pt>
                <c:pt idx="3">
                  <c:v>#N/A</c:v>
                </c:pt>
                <c:pt idx="4">
                  <c:v>9714</c:v>
                </c:pt>
                <c:pt idx="5">
                  <c:v>#N/A</c:v>
                </c:pt>
                <c:pt idx="6">
                  <c:v>#N/A</c:v>
                </c:pt>
                <c:pt idx="7">
                  <c:v>8809</c:v>
                </c:pt>
                <c:pt idx="8">
                  <c:v>#N/A</c:v>
                </c:pt>
                <c:pt idx="9">
                  <c:v>#N/A</c:v>
                </c:pt>
                <c:pt idx="10">
                  <c:v>6325</c:v>
                </c:pt>
                <c:pt idx="11">
                  <c:v>#N/A</c:v>
                </c:pt>
                <c:pt idx="12">
                  <c:v>#N/A</c:v>
                </c:pt>
                <c:pt idx="13">
                  <c:v>3367</c:v>
                </c:pt>
                <c:pt idx="14">
                  <c:v>#N/A</c:v>
                </c:pt>
              </c:numCache>
            </c:numRef>
          </c:val>
          <c:smooth val="0"/>
        </c:ser>
        <c:dLbls>
          <c:showLegendKey val="0"/>
          <c:showVal val="0"/>
          <c:showCatName val="0"/>
          <c:showSerName val="0"/>
          <c:showPercent val="0"/>
          <c:showBubbleSize val="0"/>
        </c:dLbls>
        <c:marker val="1"/>
        <c:smooth val="0"/>
        <c:axId val="104550784"/>
        <c:axId val="104552704"/>
      </c:lineChart>
      <c:catAx>
        <c:axId val="1045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552704"/>
        <c:crosses val="autoZero"/>
        <c:auto val="1"/>
        <c:lblAlgn val="ctr"/>
        <c:lblOffset val="100"/>
        <c:tickLblSkip val="1"/>
        <c:tickMarkSkip val="1"/>
        <c:noMultiLvlLbl val="0"/>
      </c:catAx>
      <c:valAx>
        <c:axId val="10455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5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兵庫県西脇市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43,048
42,638
132.47
21,543,282
20,637,177
821,220
11,713,154
17,694,272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固定資産税の減収や、</a:t>
          </a:r>
          <a:r>
            <a:rPr lang="ja-JP" altLang="ja-JP" sz="1100" b="0" i="0" baseline="0">
              <a:solidFill>
                <a:schemeClr val="dk1"/>
              </a:solidFill>
              <a:effectLst/>
              <a:latin typeface="+mn-lt"/>
              <a:ea typeface="+mn-ea"/>
              <a:cs typeface="+mn-cs"/>
            </a:rPr>
            <a:t>景気低迷</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人口の減少、高齢化率の上昇等の影響を受け、引き続き指数は低下している。類似団体の平均よりは上回っているものの、近年低下傾向（平成21年度から</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年連続して低下）にあるため、市税の徴収強化（98％以上）、歳出の徹底的な見直し、定員適正化計画の推進等の取組を通じて財政基盤の強化を図る。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68" name="直線コネクタ 67"/>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156633</xdr:rowOff>
    </xdr:to>
    <xdr:cxnSp macro="">
      <xdr:nvCxnSpPr>
        <xdr:cNvPr id="71" name="直線コネクタ 70"/>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116417</xdr:rowOff>
    </xdr:to>
    <xdr:cxnSp macro="">
      <xdr:nvCxnSpPr>
        <xdr:cNvPr id="74" name="直線コネクタ 73"/>
        <xdr:cNvCxnSpPr/>
      </xdr:nvCxnSpPr>
      <xdr:spPr>
        <a:xfrm>
          <a:off x="2336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35983</xdr:rowOff>
    </xdr:to>
    <xdr:cxnSp macro="">
      <xdr:nvCxnSpPr>
        <xdr:cNvPr id="77" name="直線コネクタ 76"/>
        <xdr:cNvCxnSpPr/>
      </xdr:nvCxnSpPr>
      <xdr:spPr>
        <a:xfrm>
          <a:off x="1447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66675</xdr:rowOff>
    </xdr:from>
    <xdr:to>
      <xdr:col>3</xdr:col>
      <xdr:colOff>330200</xdr:colOff>
      <xdr:row>39</xdr:row>
      <xdr:rowOff>168275</xdr:rowOff>
    </xdr:to>
    <xdr:sp macro="" textlink="">
      <xdr:nvSpPr>
        <xdr:cNvPr id="78" name="フローチャート : 判断 77"/>
        <xdr:cNvSpPr/>
      </xdr:nvSpPr>
      <xdr:spPr>
        <a:xfrm>
          <a:off x="2286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79" name="テキスト ボックス 78"/>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80" name="フローチャート : 判断 79"/>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81" name="テキスト ボックス 80"/>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88"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94" name="テキスト ボックス 93"/>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11235</xdr:rowOff>
    </xdr:from>
    <xdr:ext cx="762000" cy="259045"/>
    <xdr:sp macro="" textlink="">
      <xdr:nvSpPr>
        <xdr:cNvPr id="96" name="テキスト ボックス 95"/>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人員削減等による人件費の減少、病院事業会計への負担金・補助金が減少したこと等により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前年に比べると</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％改善したものの、高い数値で推移している。また、</a:t>
          </a:r>
          <a:r>
            <a:rPr lang="ja-JP" altLang="ja-JP" sz="1100" b="0" i="0" baseline="0">
              <a:solidFill>
                <a:schemeClr val="dk1"/>
              </a:solidFill>
              <a:effectLst/>
              <a:latin typeface="+mn-lt"/>
              <a:ea typeface="+mn-ea"/>
              <a:cs typeface="+mn-cs"/>
            </a:rPr>
            <a:t>補助費等の占める割合は全体の32.5％にも上り、大きな負担となって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財政構造の弾力性は依然低い状態である。</a:t>
          </a:r>
          <a:endParaRPr lang="ja-JP" altLang="ja-JP" sz="1400">
            <a:effectLst/>
          </a:endParaRPr>
        </a:p>
        <a:p>
          <a:pPr rtl="0"/>
          <a:r>
            <a:rPr lang="ja-JP" altLang="ja-JP" sz="1100" b="0" i="0" baseline="0">
              <a:solidFill>
                <a:schemeClr val="dk1"/>
              </a:solidFill>
              <a:effectLst/>
              <a:latin typeface="+mn-lt"/>
              <a:ea typeface="+mn-ea"/>
              <a:cs typeface="+mn-cs"/>
            </a:rPr>
            <a:t>　平成22年度に策定した「財政健全化プラン」の着実な取組により、人件費等の義務的経費の削減、公営企業会計の経営健全化を図り、財政構造の改善に努める。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146957</xdr:rowOff>
    </xdr:from>
    <xdr:to>
      <xdr:col>7</xdr:col>
      <xdr:colOff>152400</xdr:colOff>
      <xdr:row>61</xdr:row>
      <xdr:rowOff>167640</xdr:rowOff>
    </xdr:to>
    <xdr:cxnSp macro="">
      <xdr:nvCxnSpPr>
        <xdr:cNvPr id="133" name="直線コネクタ 132"/>
        <xdr:cNvCxnSpPr/>
      </xdr:nvCxnSpPr>
      <xdr:spPr>
        <a:xfrm flipV="1">
          <a:off x="4114800" y="1060540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61</xdr:row>
      <xdr:rowOff>167640</xdr:rowOff>
    </xdr:to>
    <xdr:cxnSp macro="">
      <xdr:nvCxnSpPr>
        <xdr:cNvPr id="136" name="直線コネクタ 135"/>
        <xdr:cNvCxnSpPr/>
      </xdr:nvCxnSpPr>
      <xdr:spPr>
        <a:xfrm>
          <a:off x="3225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140063</xdr:rowOff>
    </xdr:from>
    <xdr:to>
      <xdr:col>4</xdr:col>
      <xdr:colOff>482600</xdr:colOff>
      <xdr:row>61</xdr:row>
      <xdr:rowOff>157299</xdr:rowOff>
    </xdr:to>
    <xdr:cxnSp macro="">
      <xdr:nvCxnSpPr>
        <xdr:cNvPr id="139" name="直線コネクタ 138"/>
        <xdr:cNvCxnSpPr/>
      </xdr:nvCxnSpPr>
      <xdr:spPr>
        <a:xfrm>
          <a:off x="2336800" y="105985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140063</xdr:rowOff>
    </xdr:from>
    <xdr:to>
      <xdr:col>3</xdr:col>
      <xdr:colOff>279400</xdr:colOff>
      <xdr:row>61</xdr:row>
      <xdr:rowOff>164193</xdr:rowOff>
    </xdr:to>
    <xdr:cxnSp macro="">
      <xdr:nvCxnSpPr>
        <xdr:cNvPr id="142" name="直線コネクタ 141"/>
        <xdr:cNvCxnSpPr/>
      </xdr:nvCxnSpPr>
      <xdr:spPr>
        <a:xfrm flipV="1">
          <a:off x="1447800" y="105985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54791</xdr:rowOff>
    </xdr:from>
    <xdr:to>
      <xdr:col>3</xdr:col>
      <xdr:colOff>330200</xdr:colOff>
      <xdr:row>61</xdr:row>
      <xdr:rowOff>156391</xdr:rowOff>
    </xdr:to>
    <xdr:sp macro="" textlink="">
      <xdr:nvSpPr>
        <xdr:cNvPr id="143" name="フローチャート : 判断 142"/>
        <xdr:cNvSpPr/>
      </xdr:nvSpPr>
      <xdr:spPr>
        <a:xfrm>
          <a:off x="2286000" y="105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166568</xdr:rowOff>
    </xdr:from>
    <xdr:ext cx="762000" cy="259045"/>
    <xdr:sp macro="" textlink="">
      <xdr:nvSpPr>
        <xdr:cNvPr id="144" name="テキスト ボックス 143"/>
        <xdr:cNvSpPr txBox="1"/>
      </xdr:nvSpPr>
      <xdr:spPr>
        <a:xfrm>
          <a:off x="1955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35016</xdr:rowOff>
    </xdr:from>
    <xdr:to>
      <xdr:col>2</xdr:col>
      <xdr:colOff>127000</xdr:colOff>
      <xdr:row>62</xdr:row>
      <xdr:rowOff>136616</xdr:rowOff>
    </xdr:to>
    <xdr:sp macro="" textlink="">
      <xdr:nvSpPr>
        <xdr:cNvPr id="145" name="フローチャート : 判断 144"/>
        <xdr:cNvSpPr/>
      </xdr:nvSpPr>
      <xdr:spPr>
        <a:xfrm>
          <a:off x="1397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121393</xdr:rowOff>
    </xdr:from>
    <xdr:ext cx="762000" cy="259045"/>
    <xdr:sp macro="" textlink="">
      <xdr:nvSpPr>
        <xdr:cNvPr id="146" name="テキスト ボックス 145"/>
        <xdr:cNvSpPr txBox="1"/>
      </xdr:nvSpPr>
      <xdr:spPr>
        <a:xfrm>
          <a:off x="1066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96157</xdr:rowOff>
    </xdr:from>
    <xdr:to>
      <xdr:col>7</xdr:col>
      <xdr:colOff>203200</xdr:colOff>
      <xdr:row>62</xdr:row>
      <xdr:rowOff>26307</xdr:rowOff>
    </xdr:to>
    <xdr:sp macro="" textlink="">
      <xdr:nvSpPr>
        <xdr:cNvPr id="152" name="円/楕円 151"/>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68234</xdr:rowOff>
    </xdr:from>
    <xdr:ext cx="762000" cy="259045"/>
    <xdr:sp macro="" textlink="">
      <xdr:nvSpPr>
        <xdr:cNvPr id="153" name="財政構造の弾力性該当値テキスト"/>
        <xdr:cNvSpPr txBox="1"/>
      </xdr:nvSpPr>
      <xdr:spPr>
        <a:xfrm>
          <a:off x="5041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4" name="円/楕円 153"/>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31767</xdr:rowOff>
    </xdr:from>
    <xdr:ext cx="736600" cy="259045"/>
    <xdr:sp macro="" textlink="">
      <xdr:nvSpPr>
        <xdr:cNvPr id="155" name="テキスト ボックス 154"/>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106499</xdr:rowOff>
    </xdr:from>
    <xdr:to>
      <xdr:col>4</xdr:col>
      <xdr:colOff>533400</xdr:colOff>
      <xdr:row>62</xdr:row>
      <xdr:rowOff>36649</xdr:rowOff>
    </xdr:to>
    <xdr:sp macro="" textlink="">
      <xdr:nvSpPr>
        <xdr:cNvPr id="156" name="円/楕円 155"/>
        <xdr:cNvSpPr/>
      </xdr:nvSpPr>
      <xdr:spPr>
        <a:xfrm>
          <a:off x="3175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21426</xdr:rowOff>
    </xdr:from>
    <xdr:ext cx="762000" cy="259045"/>
    <xdr:sp macro="" textlink="">
      <xdr:nvSpPr>
        <xdr:cNvPr id="157" name="テキスト ボックス 156"/>
        <xdr:cNvSpPr txBox="1"/>
      </xdr:nvSpPr>
      <xdr:spPr>
        <a:xfrm>
          <a:off x="2844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89263</xdr:rowOff>
    </xdr:from>
    <xdr:to>
      <xdr:col>3</xdr:col>
      <xdr:colOff>330200</xdr:colOff>
      <xdr:row>62</xdr:row>
      <xdr:rowOff>19413</xdr:rowOff>
    </xdr:to>
    <xdr:sp macro="" textlink="">
      <xdr:nvSpPr>
        <xdr:cNvPr id="158" name="円/楕円 157"/>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4190</xdr:rowOff>
    </xdr:from>
    <xdr:ext cx="762000" cy="259045"/>
    <xdr:sp macro="" textlink="">
      <xdr:nvSpPr>
        <xdr:cNvPr id="159" name="テキスト ボックス 158"/>
        <xdr:cNvSpPr txBox="1"/>
      </xdr:nvSpPr>
      <xdr:spPr>
        <a:xfrm>
          <a:off x="1955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113393</xdr:rowOff>
    </xdr:from>
    <xdr:to>
      <xdr:col>2</xdr:col>
      <xdr:colOff>127000</xdr:colOff>
      <xdr:row>62</xdr:row>
      <xdr:rowOff>43543</xdr:rowOff>
    </xdr:to>
    <xdr:sp macro="" textlink="">
      <xdr:nvSpPr>
        <xdr:cNvPr id="160" name="円/楕円 159"/>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53720</xdr:rowOff>
    </xdr:from>
    <xdr:ext cx="762000" cy="259045"/>
    <xdr:sp macro="" textlink="">
      <xdr:nvSpPr>
        <xdr:cNvPr id="161" name="テキスト ボックス 160"/>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ごみ処理業務や消防業務を一部事務組合として広域で行い、負担金として支出している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類似団体平均と比較して、人件費・物件費等の決算額が低くなっている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一部事務組合への負担金を人件費・物件費等として合計した場合には、人口１人当たりの金額は大幅に増加することになる。人件費・物件費等の経費については、施設の維持管理を指定管理者へ委託する等、より一層、コストの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156987</xdr:rowOff>
    </xdr:from>
    <xdr:to>
      <xdr:col>7</xdr:col>
      <xdr:colOff>152400</xdr:colOff>
      <xdr:row>80</xdr:row>
      <xdr:rowOff>158703</xdr:rowOff>
    </xdr:to>
    <xdr:cxnSp macro="">
      <xdr:nvCxnSpPr>
        <xdr:cNvPr id="195" name="直線コネクタ 194"/>
        <xdr:cNvCxnSpPr/>
      </xdr:nvCxnSpPr>
      <xdr:spPr>
        <a:xfrm flipV="1">
          <a:off x="4114800" y="13872987"/>
          <a:ext cx="8382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141764</xdr:rowOff>
    </xdr:from>
    <xdr:ext cx="762000" cy="259045"/>
    <xdr:sp macro="" textlink="">
      <xdr:nvSpPr>
        <xdr:cNvPr id="196" name="人件費・物件費等の状況平均値テキスト"/>
        <xdr:cNvSpPr txBox="1"/>
      </xdr:nvSpPr>
      <xdr:spPr>
        <a:xfrm>
          <a:off x="5041900" y="13857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158703</xdr:rowOff>
    </xdr:from>
    <xdr:to>
      <xdr:col>6</xdr:col>
      <xdr:colOff>0</xdr:colOff>
      <xdr:row>80</xdr:row>
      <xdr:rowOff>161248</xdr:rowOff>
    </xdr:to>
    <xdr:cxnSp macro="">
      <xdr:nvCxnSpPr>
        <xdr:cNvPr id="198" name="直線コネクタ 197"/>
        <xdr:cNvCxnSpPr/>
      </xdr:nvCxnSpPr>
      <xdr:spPr>
        <a:xfrm flipV="1">
          <a:off x="3225800" y="13874703"/>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161248</xdr:rowOff>
    </xdr:from>
    <xdr:to>
      <xdr:col>4</xdr:col>
      <xdr:colOff>482600</xdr:colOff>
      <xdr:row>80</xdr:row>
      <xdr:rowOff>161634</xdr:rowOff>
    </xdr:to>
    <xdr:cxnSp macro="">
      <xdr:nvCxnSpPr>
        <xdr:cNvPr id="201" name="直線コネクタ 200"/>
        <xdr:cNvCxnSpPr/>
      </xdr:nvCxnSpPr>
      <xdr:spPr>
        <a:xfrm flipV="1">
          <a:off x="2336800" y="13877248"/>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160117</xdr:rowOff>
    </xdr:from>
    <xdr:to>
      <xdr:col>3</xdr:col>
      <xdr:colOff>279400</xdr:colOff>
      <xdr:row>80</xdr:row>
      <xdr:rowOff>161634</xdr:rowOff>
    </xdr:to>
    <xdr:cxnSp macro="">
      <xdr:nvCxnSpPr>
        <xdr:cNvPr id="204" name="直線コネクタ 203"/>
        <xdr:cNvCxnSpPr/>
      </xdr:nvCxnSpPr>
      <xdr:spPr>
        <a:xfrm>
          <a:off x="1447800" y="13876117"/>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130322</xdr:rowOff>
    </xdr:from>
    <xdr:to>
      <xdr:col>3</xdr:col>
      <xdr:colOff>330200</xdr:colOff>
      <xdr:row>81</xdr:row>
      <xdr:rowOff>60472</xdr:rowOff>
    </xdr:to>
    <xdr:sp macro="" textlink="">
      <xdr:nvSpPr>
        <xdr:cNvPr id="205" name="フローチャート : 判断 204"/>
        <xdr:cNvSpPr/>
      </xdr:nvSpPr>
      <xdr:spPr>
        <a:xfrm>
          <a:off x="2286000" y="138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45249</xdr:rowOff>
    </xdr:from>
    <xdr:ext cx="762000" cy="259045"/>
    <xdr:sp macro="" textlink="">
      <xdr:nvSpPr>
        <xdr:cNvPr id="206" name="テキスト ボックス 205"/>
        <xdr:cNvSpPr txBox="1"/>
      </xdr:nvSpPr>
      <xdr:spPr>
        <a:xfrm>
          <a:off x="1955800" y="13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130758</xdr:rowOff>
    </xdr:from>
    <xdr:to>
      <xdr:col>2</xdr:col>
      <xdr:colOff>127000</xdr:colOff>
      <xdr:row>81</xdr:row>
      <xdr:rowOff>60908</xdr:rowOff>
    </xdr:to>
    <xdr:sp macro="" textlink="">
      <xdr:nvSpPr>
        <xdr:cNvPr id="207" name="フローチャート : 判断 206"/>
        <xdr:cNvSpPr/>
      </xdr:nvSpPr>
      <xdr:spPr>
        <a:xfrm>
          <a:off x="1397000" y="1384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45685</xdr:rowOff>
    </xdr:from>
    <xdr:ext cx="762000" cy="259045"/>
    <xdr:sp macro="" textlink="">
      <xdr:nvSpPr>
        <xdr:cNvPr id="208" name="テキスト ボックス 207"/>
        <xdr:cNvSpPr txBox="1"/>
      </xdr:nvSpPr>
      <xdr:spPr>
        <a:xfrm>
          <a:off x="1066800" y="1393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106187</xdr:rowOff>
    </xdr:from>
    <xdr:to>
      <xdr:col>7</xdr:col>
      <xdr:colOff>203200</xdr:colOff>
      <xdr:row>81</xdr:row>
      <xdr:rowOff>36337</xdr:rowOff>
    </xdr:to>
    <xdr:sp macro="" textlink="">
      <xdr:nvSpPr>
        <xdr:cNvPr id="214" name="円/楕円 213"/>
        <xdr:cNvSpPr/>
      </xdr:nvSpPr>
      <xdr:spPr>
        <a:xfrm>
          <a:off x="4902200" y="138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27464</xdr:rowOff>
    </xdr:from>
    <xdr:ext cx="762000" cy="259045"/>
    <xdr:sp macro="" textlink="">
      <xdr:nvSpPr>
        <xdr:cNvPr id="215" name="人件費・物件費等の状況該当値テキスト"/>
        <xdr:cNvSpPr txBox="1"/>
      </xdr:nvSpPr>
      <xdr:spPr>
        <a:xfrm>
          <a:off x="5041900" y="1374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107903</xdr:rowOff>
    </xdr:from>
    <xdr:to>
      <xdr:col>6</xdr:col>
      <xdr:colOff>50800</xdr:colOff>
      <xdr:row>81</xdr:row>
      <xdr:rowOff>38053</xdr:rowOff>
    </xdr:to>
    <xdr:sp macro="" textlink="">
      <xdr:nvSpPr>
        <xdr:cNvPr id="216" name="円/楕円 215"/>
        <xdr:cNvSpPr/>
      </xdr:nvSpPr>
      <xdr:spPr>
        <a:xfrm>
          <a:off x="4064000" y="138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48230</xdr:rowOff>
    </xdr:from>
    <xdr:ext cx="736600" cy="259045"/>
    <xdr:sp macro="" textlink="">
      <xdr:nvSpPr>
        <xdr:cNvPr id="217" name="テキスト ボックス 216"/>
        <xdr:cNvSpPr txBox="1"/>
      </xdr:nvSpPr>
      <xdr:spPr>
        <a:xfrm>
          <a:off x="3733800" y="1359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92,048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110448</xdr:rowOff>
    </xdr:from>
    <xdr:to>
      <xdr:col>4</xdr:col>
      <xdr:colOff>533400</xdr:colOff>
      <xdr:row>81</xdr:row>
      <xdr:rowOff>40598</xdr:rowOff>
    </xdr:to>
    <xdr:sp macro="" textlink="">
      <xdr:nvSpPr>
        <xdr:cNvPr id="218" name="円/楕円 217"/>
        <xdr:cNvSpPr/>
      </xdr:nvSpPr>
      <xdr:spPr>
        <a:xfrm>
          <a:off x="3175000" y="138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50775</xdr:rowOff>
    </xdr:from>
    <xdr:ext cx="762000" cy="259045"/>
    <xdr:sp macro="" textlink="">
      <xdr:nvSpPr>
        <xdr:cNvPr id="219" name="テキスト ボックス 218"/>
        <xdr:cNvSpPr txBox="1"/>
      </xdr:nvSpPr>
      <xdr:spPr>
        <a:xfrm>
          <a:off x="2844800" y="1359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110834</xdr:rowOff>
    </xdr:from>
    <xdr:to>
      <xdr:col>3</xdr:col>
      <xdr:colOff>330200</xdr:colOff>
      <xdr:row>81</xdr:row>
      <xdr:rowOff>40984</xdr:rowOff>
    </xdr:to>
    <xdr:sp macro="" textlink="">
      <xdr:nvSpPr>
        <xdr:cNvPr id="220" name="円/楕円 219"/>
        <xdr:cNvSpPr/>
      </xdr:nvSpPr>
      <xdr:spPr>
        <a:xfrm>
          <a:off x="2286000" y="138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51161</xdr:rowOff>
    </xdr:from>
    <xdr:ext cx="762000" cy="259045"/>
    <xdr:sp macro="" textlink="">
      <xdr:nvSpPr>
        <xdr:cNvPr id="221" name="テキスト ボックス 220"/>
        <xdr:cNvSpPr txBox="1"/>
      </xdr:nvSpPr>
      <xdr:spPr>
        <a:xfrm>
          <a:off x="1955800" y="135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109317</xdr:rowOff>
    </xdr:from>
    <xdr:to>
      <xdr:col>2</xdr:col>
      <xdr:colOff>127000</xdr:colOff>
      <xdr:row>81</xdr:row>
      <xdr:rowOff>39467</xdr:rowOff>
    </xdr:to>
    <xdr:sp macro="" textlink="">
      <xdr:nvSpPr>
        <xdr:cNvPr id="222" name="円/楕円 221"/>
        <xdr:cNvSpPr/>
      </xdr:nvSpPr>
      <xdr:spPr>
        <a:xfrm>
          <a:off x="1397000" y="138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49644</xdr:rowOff>
    </xdr:from>
    <xdr:ext cx="762000" cy="259045"/>
    <xdr:sp macro="" textlink="">
      <xdr:nvSpPr>
        <xdr:cNvPr id="223" name="テキスト ボックス 222"/>
        <xdr:cNvSpPr txBox="1"/>
      </xdr:nvSpPr>
      <xdr:spPr>
        <a:xfrm>
          <a:off x="1066800" y="13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前年度と比較してポイントが低下しているのは、</a:t>
          </a:r>
          <a:r>
            <a:rPr lang="ja-JP" altLang="en-US" sz="1100" b="0" i="0" baseline="0">
              <a:solidFill>
                <a:schemeClr val="dk1"/>
              </a:solidFill>
              <a:effectLst/>
              <a:latin typeface="+mn-lt"/>
              <a:ea typeface="+mn-ea"/>
              <a:cs typeface="+mn-cs"/>
            </a:rPr>
            <a:t>国家公務員給与削減措置の終了によるもので、</a:t>
          </a:r>
          <a:r>
            <a:rPr lang="ja-JP" altLang="ja-JP" sz="1100" b="0" i="0" baseline="0">
              <a:solidFill>
                <a:schemeClr val="dk1"/>
              </a:solidFill>
              <a:effectLst/>
              <a:latin typeface="+mn-lt"/>
              <a:ea typeface="+mn-ea"/>
              <a:cs typeface="+mn-cs"/>
            </a:rPr>
            <a:t>全国市平均とほぼ同水準にある。</a:t>
          </a:r>
          <a:endParaRPr lang="ja-JP" altLang="ja-JP" sz="1400">
            <a:effectLst/>
          </a:endParaRPr>
        </a:p>
        <a:p>
          <a:pPr rtl="0"/>
          <a:r>
            <a:rPr lang="ja-JP" altLang="ja-JP" sz="1100" b="0" i="0" baseline="0">
              <a:solidFill>
                <a:schemeClr val="dk1"/>
              </a:solidFill>
              <a:effectLst/>
              <a:latin typeface="+mn-lt"/>
              <a:ea typeface="+mn-ea"/>
              <a:cs typeface="+mn-cs"/>
            </a:rPr>
            <a:t>　今後とも定員管理とあわせ、人件費の適正管理に努める。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10584</xdr:rowOff>
    </xdr:from>
    <xdr:to>
      <xdr:col>24</xdr:col>
      <xdr:colOff>558800</xdr:colOff>
      <xdr:row>88</xdr:row>
      <xdr:rowOff>164888</xdr:rowOff>
    </xdr:to>
    <xdr:cxnSp macro="">
      <xdr:nvCxnSpPr>
        <xdr:cNvPr id="257" name="直線コネクタ 256"/>
        <xdr:cNvCxnSpPr/>
      </xdr:nvCxnSpPr>
      <xdr:spPr>
        <a:xfrm flipV="1">
          <a:off x="16179800" y="14926734"/>
          <a:ext cx="8382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164888</xdr:rowOff>
    </xdr:from>
    <xdr:to>
      <xdr:col>23</xdr:col>
      <xdr:colOff>406400</xdr:colOff>
      <xdr:row>89</xdr:row>
      <xdr:rowOff>9525</xdr:rowOff>
    </xdr:to>
    <xdr:cxnSp macro="">
      <xdr:nvCxnSpPr>
        <xdr:cNvPr id="260" name="直線コネクタ 259"/>
        <xdr:cNvCxnSpPr/>
      </xdr:nvCxnSpPr>
      <xdr:spPr>
        <a:xfrm flipV="1">
          <a:off x="15290800" y="152524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89</xdr:row>
      <xdr:rowOff>9525</xdr:rowOff>
    </xdr:to>
    <xdr:cxnSp macro="">
      <xdr:nvCxnSpPr>
        <xdr:cNvPr id="263" name="直線コネクタ 262"/>
        <xdr:cNvCxnSpPr/>
      </xdr:nvCxnSpPr>
      <xdr:spPr>
        <a:xfrm>
          <a:off x="14401800" y="14934777"/>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165946</xdr:rowOff>
    </xdr:from>
    <xdr:to>
      <xdr:col>21</xdr:col>
      <xdr:colOff>0</xdr:colOff>
      <xdr:row>87</xdr:row>
      <xdr:rowOff>18627</xdr:rowOff>
    </xdr:to>
    <xdr:cxnSp macro="">
      <xdr:nvCxnSpPr>
        <xdr:cNvPr id="266" name="直線コネクタ 265"/>
        <xdr:cNvCxnSpPr/>
      </xdr:nvCxnSpPr>
      <xdr:spPr>
        <a:xfrm>
          <a:off x="13512800" y="1491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6" name="円/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114088</xdr:rowOff>
    </xdr:from>
    <xdr:to>
      <xdr:col>23</xdr:col>
      <xdr:colOff>457200</xdr:colOff>
      <xdr:row>89</xdr:row>
      <xdr:rowOff>44238</xdr:rowOff>
    </xdr:to>
    <xdr:sp macro="" textlink="">
      <xdr:nvSpPr>
        <xdr:cNvPr id="278" name="円/楕円 277"/>
        <xdr:cNvSpPr/>
      </xdr:nvSpPr>
      <xdr:spPr>
        <a:xfrm>
          <a:off x="16129000" y="15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29015</xdr:rowOff>
    </xdr:from>
    <xdr:ext cx="736600" cy="259045"/>
    <xdr:sp macro="" textlink="">
      <xdr:nvSpPr>
        <xdr:cNvPr id="279" name="テキスト ボックス 278"/>
        <xdr:cNvSpPr txBox="1"/>
      </xdr:nvSpPr>
      <xdr:spPr>
        <a:xfrm>
          <a:off x="15798800" y="1528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130175</xdr:rowOff>
    </xdr:from>
    <xdr:to>
      <xdr:col>22</xdr:col>
      <xdr:colOff>254000</xdr:colOff>
      <xdr:row>89</xdr:row>
      <xdr:rowOff>60325</xdr:rowOff>
    </xdr:to>
    <xdr:sp macro="" textlink="">
      <xdr:nvSpPr>
        <xdr:cNvPr id="280" name="円/楕円 279"/>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45102</xdr:rowOff>
    </xdr:from>
    <xdr:ext cx="762000" cy="259045"/>
    <xdr:sp macro="" textlink="">
      <xdr:nvSpPr>
        <xdr:cNvPr id="281" name="テキスト ボックス 280"/>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82" name="円/楕円 281"/>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54204</xdr:rowOff>
    </xdr:from>
    <xdr:ext cx="762000" cy="259045"/>
    <xdr:sp macro="" textlink="">
      <xdr:nvSpPr>
        <xdr:cNvPr id="283" name="テキスト ボックス 282"/>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84" name="円/楕円 283"/>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30073</xdr:rowOff>
    </xdr:from>
    <xdr:ext cx="762000" cy="259045"/>
    <xdr:sp macro="" textlink="">
      <xdr:nvSpPr>
        <xdr:cNvPr id="285" name="テキスト ボックス 284"/>
        <xdr:cNvSpPr txBox="1"/>
      </xdr:nvSpPr>
      <xdr:spPr>
        <a:xfrm>
          <a:off x="13131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類似団体や全国市町村の平均と比較して、職員数は少ない状況となっている。平成18年度に策定した定員適正化計画（平成28年度までに 100人以上の職員削減）は達成し、平成21年度には、より効果的で効率的な行政運営を実現するため定員適正化の改定を行った。</a:t>
          </a:r>
          <a:endParaRPr lang="ja-JP" altLang="ja-JP" sz="1400">
            <a:effectLst/>
          </a:endParaRPr>
        </a:p>
        <a:p>
          <a:pPr rtl="0"/>
          <a:r>
            <a:rPr lang="ja-JP" altLang="ja-JP" sz="1100" b="0" i="0" baseline="0">
              <a:solidFill>
                <a:schemeClr val="dk1"/>
              </a:solidFill>
              <a:effectLst/>
              <a:latin typeface="+mn-lt"/>
              <a:ea typeface="+mn-ea"/>
              <a:cs typeface="+mn-cs"/>
            </a:rPr>
            <a:t>　引き続き、職員数の適正化に取り組む。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44027</xdr:rowOff>
    </xdr:from>
    <xdr:to>
      <xdr:col>24</xdr:col>
      <xdr:colOff>558800</xdr:colOff>
      <xdr:row>59</xdr:row>
      <xdr:rowOff>80796</xdr:rowOff>
    </xdr:to>
    <xdr:cxnSp macro="">
      <xdr:nvCxnSpPr>
        <xdr:cNvPr id="322" name="直線コネクタ 321"/>
        <xdr:cNvCxnSpPr/>
      </xdr:nvCxnSpPr>
      <xdr:spPr>
        <a:xfrm flipV="1">
          <a:off x="16179800" y="10159577"/>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80796</xdr:rowOff>
    </xdr:from>
    <xdr:to>
      <xdr:col>23</xdr:col>
      <xdr:colOff>406400</xdr:colOff>
      <xdr:row>59</xdr:row>
      <xdr:rowOff>99181</xdr:rowOff>
    </xdr:to>
    <xdr:cxnSp macro="">
      <xdr:nvCxnSpPr>
        <xdr:cNvPr id="325" name="直線コネクタ 324"/>
        <xdr:cNvCxnSpPr/>
      </xdr:nvCxnSpPr>
      <xdr:spPr>
        <a:xfrm flipV="1">
          <a:off x="15290800" y="1019634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99181</xdr:rowOff>
    </xdr:from>
    <xdr:to>
      <xdr:col>22</xdr:col>
      <xdr:colOff>203200</xdr:colOff>
      <xdr:row>59</xdr:row>
      <xdr:rowOff>121013</xdr:rowOff>
    </xdr:to>
    <xdr:cxnSp macro="">
      <xdr:nvCxnSpPr>
        <xdr:cNvPr id="328" name="直線コネクタ 327"/>
        <xdr:cNvCxnSpPr/>
      </xdr:nvCxnSpPr>
      <xdr:spPr>
        <a:xfrm flipV="1">
          <a:off x="14401800" y="1021473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121013</xdr:rowOff>
    </xdr:from>
    <xdr:to>
      <xdr:col>21</xdr:col>
      <xdr:colOff>0</xdr:colOff>
      <xdr:row>59</xdr:row>
      <xdr:rowOff>141696</xdr:rowOff>
    </xdr:to>
    <xdr:cxnSp macro="">
      <xdr:nvCxnSpPr>
        <xdr:cNvPr id="331" name="直線コネクタ 330"/>
        <xdr:cNvCxnSpPr/>
      </xdr:nvCxnSpPr>
      <xdr:spPr>
        <a:xfrm flipV="1">
          <a:off x="13512800" y="102365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159596</xdr:rowOff>
    </xdr:from>
    <xdr:to>
      <xdr:col>21</xdr:col>
      <xdr:colOff>50800</xdr:colOff>
      <xdr:row>61</xdr:row>
      <xdr:rowOff>89746</xdr:rowOff>
    </xdr:to>
    <xdr:sp macro="" textlink="">
      <xdr:nvSpPr>
        <xdr:cNvPr id="332" name="フローチャート : 判断 331"/>
        <xdr:cNvSpPr/>
      </xdr:nvSpPr>
      <xdr:spPr>
        <a:xfrm>
          <a:off x="14351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74523</xdr:rowOff>
    </xdr:from>
    <xdr:ext cx="762000" cy="259045"/>
    <xdr:sp macro="" textlink="">
      <xdr:nvSpPr>
        <xdr:cNvPr id="333" name="テキスト ボックス 332"/>
        <xdr:cNvSpPr txBox="1"/>
      </xdr:nvSpPr>
      <xdr:spPr>
        <a:xfrm>
          <a:off x="14020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34" name="フローチャート : 判断 333"/>
        <xdr:cNvSpPr/>
      </xdr:nvSpPr>
      <xdr:spPr>
        <a:xfrm>
          <a:off x="13462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92908</xdr:rowOff>
    </xdr:from>
    <xdr:ext cx="762000" cy="259045"/>
    <xdr:sp macro="" textlink="">
      <xdr:nvSpPr>
        <xdr:cNvPr id="335" name="テキスト ボックス 334"/>
        <xdr:cNvSpPr txBox="1"/>
      </xdr:nvSpPr>
      <xdr:spPr>
        <a:xfrm>
          <a:off x="13131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164677</xdr:rowOff>
    </xdr:from>
    <xdr:to>
      <xdr:col>24</xdr:col>
      <xdr:colOff>609600</xdr:colOff>
      <xdr:row>59</xdr:row>
      <xdr:rowOff>94827</xdr:rowOff>
    </xdr:to>
    <xdr:sp macro="" textlink="">
      <xdr:nvSpPr>
        <xdr:cNvPr id="341" name="円/楕円 340"/>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85954</xdr:rowOff>
    </xdr:from>
    <xdr:ext cx="762000" cy="259045"/>
    <xdr:sp macro="" textlink="">
      <xdr:nvSpPr>
        <xdr:cNvPr id="342" name="定員管理の状況該当値テキスト"/>
        <xdr:cNvSpPr txBox="1"/>
      </xdr:nvSpPr>
      <xdr:spPr>
        <a:xfrm>
          <a:off x="17106900" y="100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29996</xdr:rowOff>
    </xdr:from>
    <xdr:to>
      <xdr:col>23</xdr:col>
      <xdr:colOff>457200</xdr:colOff>
      <xdr:row>59</xdr:row>
      <xdr:rowOff>131596</xdr:rowOff>
    </xdr:to>
    <xdr:sp macro="" textlink="">
      <xdr:nvSpPr>
        <xdr:cNvPr id="343" name="円/楕円 342"/>
        <xdr:cNvSpPr/>
      </xdr:nvSpPr>
      <xdr:spPr>
        <a:xfrm>
          <a:off x="16129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141773</xdr:rowOff>
    </xdr:from>
    <xdr:ext cx="736600" cy="259045"/>
    <xdr:sp macro="" textlink="">
      <xdr:nvSpPr>
        <xdr:cNvPr id="344" name="テキスト ボックス 343"/>
        <xdr:cNvSpPr txBox="1"/>
      </xdr:nvSpPr>
      <xdr:spPr>
        <a:xfrm>
          <a:off x="15798800" y="99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48381</xdr:rowOff>
    </xdr:from>
    <xdr:to>
      <xdr:col>22</xdr:col>
      <xdr:colOff>254000</xdr:colOff>
      <xdr:row>59</xdr:row>
      <xdr:rowOff>149981</xdr:rowOff>
    </xdr:to>
    <xdr:sp macro="" textlink="">
      <xdr:nvSpPr>
        <xdr:cNvPr id="345" name="円/楕円 344"/>
        <xdr:cNvSpPr/>
      </xdr:nvSpPr>
      <xdr:spPr>
        <a:xfrm>
          <a:off x="15240000" y="101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160158</xdr:rowOff>
    </xdr:from>
    <xdr:ext cx="762000" cy="259045"/>
    <xdr:sp macro="" textlink="">
      <xdr:nvSpPr>
        <xdr:cNvPr id="346" name="テキスト ボックス 345"/>
        <xdr:cNvSpPr txBox="1"/>
      </xdr:nvSpPr>
      <xdr:spPr>
        <a:xfrm>
          <a:off x="14909800" y="993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70213</xdr:rowOff>
    </xdr:from>
    <xdr:to>
      <xdr:col>21</xdr:col>
      <xdr:colOff>50800</xdr:colOff>
      <xdr:row>60</xdr:row>
      <xdr:rowOff>363</xdr:rowOff>
    </xdr:to>
    <xdr:sp macro="" textlink="">
      <xdr:nvSpPr>
        <xdr:cNvPr id="347" name="円/楕円 346"/>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10540</xdr:rowOff>
    </xdr:from>
    <xdr:ext cx="762000" cy="259045"/>
    <xdr:sp macro="" textlink="">
      <xdr:nvSpPr>
        <xdr:cNvPr id="348" name="テキスト ボックス 347"/>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90896</xdr:rowOff>
    </xdr:from>
    <xdr:to>
      <xdr:col>19</xdr:col>
      <xdr:colOff>533400</xdr:colOff>
      <xdr:row>60</xdr:row>
      <xdr:rowOff>21046</xdr:rowOff>
    </xdr:to>
    <xdr:sp macro="" textlink="">
      <xdr:nvSpPr>
        <xdr:cNvPr id="349" name="円/楕円 348"/>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31223</xdr:rowOff>
    </xdr:from>
    <xdr:ext cx="762000" cy="259045"/>
    <xdr:sp macro="" textlink="">
      <xdr:nvSpPr>
        <xdr:cNvPr id="350" name="テキスト ボックス 349"/>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平成20年度以降年々改善し、類似団体平均と比べても良好な値となっている。単年度比率で比較すると、</a:t>
          </a:r>
          <a:r>
            <a:rPr lang="ja-JP" altLang="en-US" sz="1100" b="0" i="0" baseline="0">
              <a:solidFill>
                <a:schemeClr val="dk1"/>
              </a:solidFill>
              <a:effectLst/>
              <a:latin typeface="+mn-lt"/>
              <a:ea typeface="+mn-ea"/>
              <a:cs typeface="+mn-cs"/>
            </a:rPr>
            <a:t>地方債の償還終了に伴う元利償還金の減等により、</a:t>
          </a:r>
          <a:r>
            <a:rPr lang="ja-JP" altLang="ja-JP" sz="1100" b="0" i="0" baseline="0">
              <a:solidFill>
                <a:schemeClr val="dk1"/>
              </a:solidFill>
              <a:effectLst/>
              <a:latin typeface="+mn-lt"/>
              <a:ea typeface="+mn-ea"/>
              <a:cs typeface="+mn-cs"/>
            </a:rPr>
            <a:t>前年度よりも低い比率となった</a:t>
          </a:r>
          <a:r>
            <a:rPr lang="ja-JP" altLang="en-US" sz="1100" b="0" i="0" baseline="0">
              <a:solidFill>
                <a:schemeClr val="dk1"/>
              </a:solidFill>
              <a:effectLst/>
              <a:latin typeface="+mn-lt"/>
              <a:ea typeface="+mn-ea"/>
              <a:cs typeface="+mn-cs"/>
            </a:rPr>
            <a:t>が、普通交付税額の減少等により、標準財政規模は低下している</a:t>
          </a:r>
          <a:r>
            <a:rPr lang="ja-JP" altLang="ja-JP" sz="1100" b="0" i="0" baseline="0">
              <a:solidFill>
                <a:schemeClr val="dk1"/>
              </a:solidFill>
              <a:effectLst/>
              <a:latin typeface="+mn-lt"/>
              <a:ea typeface="+mn-ea"/>
              <a:cs typeface="+mn-cs"/>
            </a:rPr>
            <a:t>。今後についても、緊急性・住民ニーズ等を考慮した事業選択を行い、適正な財政運営に努める。</a:t>
          </a:r>
          <a:endParaRPr lang="ja-JP" altLang="ja-JP" sz="1400">
            <a:effectLst/>
          </a:endParaRPr>
        </a:p>
        <a:p>
          <a:pPr rtl="0"/>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158750</xdr:rowOff>
    </xdr:to>
    <xdr:cxnSp macro="">
      <xdr:nvCxnSpPr>
        <xdr:cNvPr id="386" name="直線コネクタ 385"/>
        <xdr:cNvCxnSpPr/>
      </xdr:nvCxnSpPr>
      <xdr:spPr>
        <a:xfrm flipV="1">
          <a:off x="16179800" y="645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25219</xdr:rowOff>
    </xdr:to>
    <xdr:cxnSp macro="">
      <xdr:nvCxnSpPr>
        <xdr:cNvPr id="389" name="直線コネクタ 388"/>
        <xdr:cNvCxnSpPr/>
      </xdr:nvCxnSpPr>
      <xdr:spPr>
        <a:xfrm flipV="1">
          <a:off x="15290800" y="650240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25219</xdr:rowOff>
    </xdr:from>
    <xdr:to>
      <xdr:col>22</xdr:col>
      <xdr:colOff>203200</xdr:colOff>
      <xdr:row>38</xdr:row>
      <xdr:rowOff>66584</xdr:rowOff>
    </xdr:to>
    <xdr:cxnSp macro="">
      <xdr:nvCxnSpPr>
        <xdr:cNvPr id="392" name="直線コネクタ 391"/>
        <xdr:cNvCxnSpPr/>
      </xdr:nvCxnSpPr>
      <xdr:spPr>
        <a:xfrm flipV="1">
          <a:off x="14401800" y="654031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66584</xdr:rowOff>
    </xdr:from>
    <xdr:to>
      <xdr:col>21</xdr:col>
      <xdr:colOff>0</xdr:colOff>
      <xdr:row>38</xdr:row>
      <xdr:rowOff>118291</xdr:rowOff>
    </xdr:to>
    <xdr:cxnSp macro="">
      <xdr:nvCxnSpPr>
        <xdr:cNvPr id="395" name="直線コネクタ 394"/>
        <xdr:cNvCxnSpPr/>
      </xdr:nvCxnSpPr>
      <xdr:spPr>
        <a:xfrm flipV="1">
          <a:off x="13512800" y="65816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1996</xdr:rowOff>
    </xdr:from>
    <xdr:to>
      <xdr:col>21</xdr:col>
      <xdr:colOff>50800</xdr:colOff>
      <xdr:row>38</xdr:row>
      <xdr:rowOff>103596</xdr:rowOff>
    </xdr:to>
    <xdr:sp macro="" textlink="">
      <xdr:nvSpPr>
        <xdr:cNvPr id="396" name="フローチャート : 判断 395"/>
        <xdr:cNvSpPr/>
      </xdr:nvSpPr>
      <xdr:spPr>
        <a:xfrm>
          <a:off x="14351000" y="651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113773</xdr:rowOff>
    </xdr:from>
    <xdr:ext cx="762000" cy="259045"/>
    <xdr:sp macro="" textlink="">
      <xdr:nvSpPr>
        <xdr:cNvPr id="397" name="テキスト ボックス 396"/>
        <xdr:cNvSpPr txBox="1"/>
      </xdr:nvSpPr>
      <xdr:spPr>
        <a:xfrm>
          <a:off x="14020800" y="62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19231</xdr:rowOff>
    </xdr:from>
    <xdr:to>
      <xdr:col>19</xdr:col>
      <xdr:colOff>533400</xdr:colOff>
      <xdr:row>38</xdr:row>
      <xdr:rowOff>120831</xdr:rowOff>
    </xdr:to>
    <xdr:sp macro="" textlink="">
      <xdr:nvSpPr>
        <xdr:cNvPr id="398" name="フローチャート : 判断 397"/>
        <xdr:cNvSpPr/>
      </xdr:nvSpPr>
      <xdr:spPr>
        <a:xfrm>
          <a:off x="13462000" y="6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131008</xdr:rowOff>
    </xdr:from>
    <xdr:ext cx="762000" cy="259045"/>
    <xdr:sp macro="" textlink="">
      <xdr:nvSpPr>
        <xdr:cNvPr id="399" name="テキスト ボックス 398"/>
        <xdr:cNvSpPr txBox="1"/>
      </xdr:nvSpPr>
      <xdr:spPr>
        <a:xfrm>
          <a:off x="13131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59690</xdr:rowOff>
    </xdr:from>
    <xdr:to>
      <xdr:col>24</xdr:col>
      <xdr:colOff>609600</xdr:colOff>
      <xdr:row>37</xdr:row>
      <xdr:rowOff>161290</xdr:rowOff>
    </xdr:to>
    <xdr:sp macro="" textlink="">
      <xdr:nvSpPr>
        <xdr:cNvPr id="405" name="円/楕円 404"/>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76217</xdr:rowOff>
    </xdr:from>
    <xdr:ext cx="762000" cy="259045"/>
    <xdr:sp macro="" textlink="">
      <xdr:nvSpPr>
        <xdr:cNvPr id="406"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7" name="円/楕円 406"/>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8" name="テキスト ボックス 407"/>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145869</xdr:rowOff>
    </xdr:from>
    <xdr:to>
      <xdr:col>22</xdr:col>
      <xdr:colOff>254000</xdr:colOff>
      <xdr:row>38</xdr:row>
      <xdr:rowOff>76019</xdr:rowOff>
    </xdr:to>
    <xdr:sp macro="" textlink="">
      <xdr:nvSpPr>
        <xdr:cNvPr id="409" name="円/楕円 408"/>
        <xdr:cNvSpPr/>
      </xdr:nvSpPr>
      <xdr:spPr>
        <a:xfrm>
          <a:off x="15240000" y="6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86196</xdr:rowOff>
    </xdr:from>
    <xdr:ext cx="762000" cy="259045"/>
    <xdr:sp macro="" textlink="">
      <xdr:nvSpPr>
        <xdr:cNvPr id="410" name="テキスト ボックス 409"/>
        <xdr:cNvSpPr txBox="1"/>
      </xdr:nvSpPr>
      <xdr:spPr>
        <a:xfrm>
          <a:off x="14909800" y="625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15784</xdr:rowOff>
    </xdr:from>
    <xdr:to>
      <xdr:col>21</xdr:col>
      <xdr:colOff>50800</xdr:colOff>
      <xdr:row>38</xdr:row>
      <xdr:rowOff>117384</xdr:rowOff>
    </xdr:to>
    <xdr:sp macro="" textlink="">
      <xdr:nvSpPr>
        <xdr:cNvPr id="411" name="円/楕円 410"/>
        <xdr:cNvSpPr/>
      </xdr:nvSpPr>
      <xdr:spPr>
        <a:xfrm>
          <a:off x="14351000" y="6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102161</xdr:rowOff>
    </xdr:from>
    <xdr:ext cx="762000" cy="259045"/>
    <xdr:sp macro="" textlink="">
      <xdr:nvSpPr>
        <xdr:cNvPr id="412" name="テキスト ボックス 411"/>
        <xdr:cNvSpPr txBox="1"/>
      </xdr:nvSpPr>
      <xdr:spPr>
        <a:xfrm>
          <a:off x="14020800" y="661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67491</xdr:rowOff>
    </xdr:from>
    <xdr:to>
      <xdr:col>19</xdr:col>
      <xdr:colOff>533400</xdr:colOff>
      <xdr:row>38</xdr:row>
      <xdr:rowOff>169091</xdr:rowOff>
    </xdr:to>
    <xdr:sp macro="" textlink="">
      <xdr:nvSpPr>
        <xdr:cNvPr id="413" name="円/楕円 412"/>
        <xdr:cNvSpPr/>
      </xdr:nvSpPr>
      <xdr:spPr>
        <a:xfrm>
          <a:off x="13462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153868</xdr:rowOff>
    </xdr:from>
    <xdr:ext cx="762000" cy="259045"/>
    <xdr:sp macro="" textlink="">
      <xdr:nvSpPr>
        <xdr:cNvPr id="414" name="テキスト ボックス 413"/>
        <xdr:cNvSpPr txBox="1"/>
      </xdr:nvSpPr>
      <xdr:spPr>
        <a:xfrm>
          <a:off x="13131800" y="66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企業会計（下水道事業会計、病院事業会計）の地方債償還に充てるための一般会計からの繰入見込額が大きく減少したことによる将来負担額の減少により、前年度と比較して、</a:t>
          </a:r>
          <a:r>
            <a:rPr lang="en-US" altLang="ja-JP" sz="1100" b="0" i="0" baseline="0">
              <a:solidFill>
                <a:schemeClr val="dk1"/>
              </a:solidFill>
              <a:effectLst/>
              <a:latin typeface="+mn-lt"/>
              <a:ea typeface="+mn-ea"/>
              <a:cs typeface="+mn-cs"/>
            </a:rPr>
            <a:t>32.3</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の改善となった。</a:t>
          </a:r>
          <a:endParaRPr lang="ja-JP" altLang="ja-JP" sz="1400">
            <a:effectLst/>
          </a:endParaRPr>
        </a:p>
        <a:p>
          <a:pPr rtl="0"/>
          <a:r>
            <a:rPr lang="ja-JP" altLang="ja-JP" sz="1100" b="0" i="0" baseline="0">
              <a:solidFill>
                <a:schemeClr val="dk1"/>
              </a:solidFill>
              <a:effectLst/>
              <a:latin typeface="+mn-lt"/>
              <a:ea typeface="+mn-ea"/>
              <a:cs typeface="+mn-cs"/>
            </a:rPr>
            <a:t>　類似団体平均よりも低い水準となっているが、今後も基準財政需要額に算入される有利な起債を活用する等、将来負担の適正化に努める。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44566</xdr:rowOff>
    </xdr:from>
    <xdr:to>
      <xdr:col>24</xdr:col>
      <xdr:colOff>558800</xdr:colOff>
      <xdr:row>14</xdr:row>
      <xdr:rowOff>109516</xdr:rowOff>
    </xdr:to>
    <xdr:cxnSp macro="">
      <xdr:nvCxnSpPr>
        <xdr:cNvPr id="448" name="直線コネクタ 447"/>
        <xdr:cNvCxnSpPr/>
      </xdr:nvCxnSpPr>
      <xdr:spPr>
        <a:xfrm flipV="1">
          <a:off x="16179800" y="2444866"/>
          <a:ext cx="838200" cy="6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29343</xdr:rowOff>
    </xdr:from>
    <xdr:ext cx="762000" cy="259045"/>
    <xdr:sp macro="" textlink="">
      <xdr:nvSpPr>
        <xdr:cNvPr id="449" name="将来負担の状況平均値テキスト"/>
        <xdr:cNvSpPr txBox="1"/>
      </xdr:nvSpPr>
      <xdr:spPr>
        <a:xfrm>
          <a:off x="17106900" y="2429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109516</xdr:rowOff>
    </xdr:from>
    <xdr:to>
      <xdr:col>23</xdr:col>
      <xdr:colOff>406400</xdr:colOff>
      <xdr:row>14</xdr:row>
      <xdr:rowOff>165820</xdr:rowOff>
    </xdr:to>
    <xdr:cxnSp macro="">
      <xdr:nvCxnSpPr>
        <xdr:cNvPr id="451" name="直線コネクタ 450"/>
        <xdr:cNvCxnSpPr/>
      </xdr:nvCxnSpPr>
      <xdr:spPr>
        <a:xfrm flipV="1">
          <a:off x="15290800" y="250981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165820</xdr:rowOff>
    </xdr:from>
    <xdr:to>
      <xdr:col>22</xdr:col>
      <xdr:colOff>203200</xdr:colOff>
      <xdr:row>15</xdr:row>
      <xdr:rowOff>7842</xdr:rowOff>
    </xdr:to>
    <xdr:cxnSp macro="">
      <xdr:nvCxnSpPr>
        <xdr:cNvPr id="454" name="直線コネクタ 453"/>
        <xdr:cNvCxnSpPr/>
      </xdr:nvCxnSpPr>
      <xdr:spPr>
        <a:xfrm flipV="1">
          <a:off x="14401800" y="2566120"/>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7842</xdr:rowOff>
    </xdr:from>
    <xdr:to>
      <xdr:col>21</xdr:col>
      <xdr:colOff>0</xdr:colOff>
      <xdr:row>15</xdr:row>
      <xdr:rowOff>30766</xdr:rowOff>
    </xdr:to>
    <xdr:cxnSp macro="">
      <xdr:nvCxnSpPr>
        <xdr:cNvPr id="457" name="直線コネクタ 456"/>
        <xdr:cNvCxnSpPr/>
      </xdr:nvCxnSpPr>
      <xdr:spPr>
        <a:xfrm flipV="1">
          <a:off x="13512800" y="2579592"/>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109792</xdr:rowOff>
    </xdr:from>
    <xdr:to>
      <xdr:col>21</xdr:col>
      <xdr:colOff>50800</xdr:colOff>
      <xdr:row>15</xdr:row>
      <xdr:rowOff>39942</xdr:rowOff>
    </xdr:to>
    <xdr:sp macro="" textlink="">
      <xdr:nvSpPr>
        <xdr:cNvPr id="458" name="フローチャート : 判断 457"/>
        <xdr:cNvSpPr/>
      </xdr:nvSpPr>
      <xdr:spPr>
        <a:xfrm>
          <a:off x="14351000" y="251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50119</xdr:rowOff>
    </xdr:from>
    <xdr:ext cx="762000" cy="259045"/>
    <xdr:sp macro="" textlink="">
      <xdr:nvSpPr>
        <xdr:cNvPr id="459" name="テキスト ボックス 458"/>
        <xdr:cNvSpPr txBox="1"/>
      </xdr:nvSpPr>
      <xdr:spPr>
        <a:xfrm>
          <a:off x="14020800" y="227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141362</xdr:rowOff>
    </xdr:from>
    <xdr:to>
      <xdr:col>19</xdr:col>
      <xdr:colOff>533400</xdr:colOff>
      <xdr:row>15</xdr:row>
      <xdr:rowOff>71512</xdr:rowOff>
    </xdr:to>
    <xdr:sp macro="" textlink="">
      <xdr:nvSpPr>
        <xdr:cNvPr id="460" name="フローチャート : 判断 459"/>
        <xdr:cNvSpPr/>
      </xdr:nvSpPr>
      <xdr:spPr>
        <a:xfrm>
          <a:off x="13462000" y="254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81689</xdr:rowOff>
    </xdr:from>
    <xdr:ext cx="762000" cy="259045"/>
    <xdr:sp macro="" textlink="">
      <xdr:nvSpPr>
        <xdr:cNvPr id="461" name="テキスト ボックス 460"/>
        <xdr:cNvSpPr txBox="1"/>
      </xdr:nvSpPr>
      <xdr:spPr>
        <a:xfrm>
          <a:off x="13131800" y="231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165216</xdr:rowOff>
    </xdr:from>
    <xdr:to>
      <xdr:col>24</xdr:col>
      <xdr:colOff>609600</xdr:colOff>
      <xdr:row>14</xdr:row>
      <xdr:rowOff>95366</xdr:rowOff>
    </xdr:to>
    <xdr:sp macro="" textlink="">
      <xdr:nvSpPr>
        <xdr:cNvPr id="467" name="円/楕円 466"/>
        <xdr:cNvSpPr/>
      </xdr:nvSpPr>
      <xdr:spPr>
        <a:xfrm>
          <a:off x="16967200" y="23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86493</xdr:rowOff>
    </xdr:from>
    <xdr:ext cx="762000" cy="259045"/>
    <xdr:sp macro="" textlink="">
      <xdr:nvSpPr>
        <xdr:cNvPr id="468" name="将来負担の状況該当値テキスト"/>
        <xdr:cNvSpPr txBox="1"/>
      </xdr:nvSpPr>
      <xdr:spPr>
        <a:xfrm>
          <a:off x="17106900" y="231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58716</xdr:rowOff>
    </xdr:from>
    <xdr:to>
      <xdr:col>23</xdr:col>
      <xdr:colOff>457200</xdr:colOff>
      <xdr:row>14</xdr:row>
      <xdr:rowOff>160316</xdr:rowOff>
    </xdr:to>
    <xdr:sp macro="" textlink="">
      <xdr:nvSpPr>
        <xdr:cNvPr id="469" name="円/楕円 468"/>
        <xdr:cNvSpPr/>
      </xdr:nvSpPr>
      <xdr:spPr>
        <a:xfrm>
          <a:off x="16129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170493</xdr:rowOff>
    </xdr:from>
    <xdr:ext cx="736600" cy="259045"/>
    <xdr:sp macro="" textlink="">
      <xdr:nvSpPr>
        <xdr:cNvPr id="470" name="テキスト ボックス 469"/>
        <xdr:cNvSpPr txBox="1"/>
      </xdr:nvSpPr>
      <xdr:spPr>
        <a:xfrm>
          <a:off x="15798800" y="222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115020</xdr:rowOff>
    </xdr:from>
    <xdr:to>
      <xdr:col>22</xdr:col>
      <xdr:colOff>254000</xdr:colOff>
      <xdr:row>15</xdr:row>
      <xdr:rowOff>45170</xdr:rowOff>
    </xdr:to>
    <xdr:sp macro="" textlink="">
      <xdr:nvSpPr>
        <xdr:cNvPr id="471" name="円/楕円 470"/>
        <xdr:cNvSpPr/>
      </xdr:nvSpPr>
      <xdr:spPr>
        <a:xfrm>
          <a:off x="152400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29947</xdr:rowOff>
    </xdr:from>
    <xdr:ext cx="762000" cy="259045"/>
    <xdr:sp macro="" textlink="">
      <xdr:nvSpPr>
        <xdr:cNvPr id="472" name="テキスト ボックス 471"/>
        <xdr:cNvSpPr txBox="1"/>
      </xdr:nvSpPr>
      <xdr:spPr>
        <a:xfrm>
          <a:off x="14909800" y="260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128492</xdr:rowOff>
    </xdr:from>
    <xdr:to>
      <xdr:col>21</xdr:col>
      <xdr:colOff>50800</xdr:colOff>
      <xdr:row>15</xdr:row>
      <xdr:rowOff>58642</xdr:rowOff>
    </xdr:to>
    <xdr:sp macro="" textlink="">
      <xdr:nvSpPr>
        <xdr:cNvPr id="473" name="円/楕円 472"/>
        <xdr:cNvSpPr/>
      </xdr:nvSpPr>
      <xdr:spPr>
        <a:xfrm>
          <a:off x="14351000" y="25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43419</xdr:rowOff>
    </xdr:from>
    <xdr:ext cx="762000" cy="259045"/>
    <xdr:sp macro="" textlink="">
      <xdr:nvSpPr>
        <xdr:cNvPr id="474" name="テキスト ボックス 473"/>
        <xdr:cNvSpPr txBox="1"/>
      </xdr:nvSpPr>
      <xdr:spPr>
        <a:xfrm>
          <a:off x="14020800" y="26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151416</xdr:rowOff>
    </xdr:from>
    <xdr:to>
      <xdr:col>19</xdr:col>
      <xdr:colOff>533400</xdr:colOff>
      <xdr:row>15</xdr:row>
      <xdr:rowOff>81566</xdr:rowOff>
    </xdr:to>
    <xdr:sp macro="" textlink="">
      <xdr:nvSpPr>
        <xdr:cNvPr id="475" name="円/楕円 474"/>
        <xdr:cNvSpPr/>
      </xdr:nvSpPr>
      <xdr:spPr>
        <a:xfrm>
          <a:off x="13462000" y="25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66343</xdr:rowOff>
    </xdr:from>
    <xdr:ext cx="762000" cy="259045"/>
    <xdr:sp macro="" textlink="">
      <xdr:nvSpPr>
        <xdr:cNvPr id="476" name="テキスト ボックス 475"/>
        <xdr:cNvSpPr txBox="1"/>
      </xdr:nvSpPr>
      <xdr:spPr>
        <a:xfrm>
          <a:off x="13131800" y="26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兵庫県西脇市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43,048
42,638
132.47
21,543,282
20,637,177
821,220
11,713,154
17,694,272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類似団体平均と比較すると、人件費に係る経常収支比率は低くなっており、ごみ処理業務・消防業務を一部事務組合として広域で行っていることや、</a:t>
          </a:r>
          <a:r>
            <a:rPr lang="ja-JP" altLang="en-US" sz="1100" b="0" i="0" baseline="0">
              <a:solidFill>
                <a:schemeClr val="dk1"/>
              </a:solidFill>
              <a:effectLst/>
              <a:latin typeface="+mn-lt"/>
              <a:ea typeface="+mn-ea"/>
              <a:cs typeface="+mn-cs"/>
            </a:rPr>
            <a:t>職員数の削減</a:t>
          </a:r>
          <a:r>
            <a:rPr lang="ja-JP" altLang="ja-JP" sz="1100" b="0" i="0" baseline="0">
              <a:solidFill>
                <a:schemeClr val="dk1"/>
              </a:solidFill>
              <a:effectLst/>
              <a:latin typeface="+mn-lt"/>
              <a:ea typeface="+mn-ea"/>
              <a:cs typeface="+mn-cs"/>
            </a:rPr>
            <a:t>等が要因である。</a:t>
          </a:r>
          <a:endParaRPr lang="ja-JP" altLang="ja-JP" sz="1400">
            <a:effectLst/>
          </a:endParaRPr>
        </a:p>
        <a:p>
          <a:pPr rtl="0"/>
          <a:r>
            <a:rPr lang="ja-JP" altLang="ja-JP" sz="1100" b="0" i="0" baseline="0">
              <a:solidFill>
                <a:schemeClr val="dk1"/>
              </a:solidFill>
              <a:effectLst/>
              <a:latin typeface="+mn-lt"/>
              <a:ea typeface="+mn-ea"/>
              <a:cs typeface="+mn-cs"/>
            </a:rPr>
            <a:t>　今後も定員適正化計画を着実に実施し、人件費の削減に取り組む。</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74422</xdr:rowOff>
    </xdr:from>
    <xdr:to>
      <xdr:col>7</xdr:col>
      <xdr:colOff>15875</xdr:colOff>
      <xdr:row>35</xdr:row>
      <xdr:rowOff>101854</xdr:rowOff>
    </xdr:to>
    <xdr:cxnSp macro="">
      <xdr:nvCxnSpPr>
        <xdr:cNvPr id="63" name="直線コネクタ 62"/>
        <xdr:cNvCxnSpPr/>
      </xdr:nvCxnSpPr>
      <xdr:spPr>
        <a:xfrm flipV="1">
          <a:off x="3987800" y="6075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101854</xdr:rowOff>
    </xdr:from>
    <xdr:to>
      <xdr:col>5</xdr:col>
      <xdr:colOff>549275</xdr:colOff>
      <xdr:row>35</xdr:row>
      <xdr:rowOff>156718</xdr:rowOff>
    </xdr:to>
    <xdr:cxnSp macro="">
      <xdr:nvCxnSpPr>
        <xdr:cNvPr id="66" name="直線コネクタ 65"/>
        <xdr:cNvCxnSpPr/>
      </xdr:nvCxnSpPr>
      <xdr:spPr>
        <a:xfrm flipV="1">
          <a:off x="3098800" y="6102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35</xdr:row>
      <xdr:rowOff>156718</xdr:rowOff>
    </xdr:to>
    <xdr:cxnSp macro="">
      <xdr:nvCxnSpPr>
        <xdr:cNvPr id="69" name="直線コネクタ 68"/>
        <xdr:cNvCxnSpPr/>
      </xdr:nvCxnSpPr>
      <xdr:spPr>
        <a:xfrm>
          <a:off x="2209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35</xdr:row>
      <xdr:rowOff>156718</xdr:rowOff>
    </xdr:to>
    <xdr:cxnSp macro="">
      <xdr:nvCxnSpPr>
        <xdr:cNvPr id="72" name="直線コネクタ 71"/>
        <xdr:cNvCxnSpPr/>
      </xdr:nvCxnSpPr>
      <xdr:spPr>
        <a:xfrm>
          <a:off x="1320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3" name="フローチャート : 判断 72"/>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74" name="テキスト ボックス 73"/>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2" name="円/楕円 81"/>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40149</xdr:rowOff>
    </xdr:from>
    <xdr:ext cx="762000" cy="259045"/>
    <xdr:sp macro="" textlink="">
      <xdr:nvSpPr>
        <xdr:cNvPr id="83"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51054</xdr:rowOff>
    </xdr:from>
    <xdr:to>
      <xdr:col>5</xdr:col>
      <xdr:colOff>600075</xdr:colOff>
      <xdr:row>35</xdr:row>
      <xdr:rowOff>152654</xdr:rowOff>
    </xdr:to>
    <xdr:sp macro="" textlink="">
      <xdr:nvSpPr>
        <xdr:cNvPr id="84" name="円/楕円 83"/>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162831</xdr:rowOff>
    </xdr:from>
    <xdr:ext cx="736600" cy="259045"/>
    <xdr:sp macro="" textlink="">
      <xdr:nvSpPr>
        <xdr:cNvPr id="85" name="テキスト ボックス 84"/>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105918</xdr:rowOff>
    </xdr:from>
    <xdr:to>
      <xdr:col>4</xdr:col>
      <xdr:colOff>396875</xdr:colOff>
      <xdr:row>36</xdr:row>
      <xdr:rowOff>36068</xdr:rowOff>
    </xdr:to>
    <xdr:sp macro="" textlink="">
      <xdr:nvSpPr>
        <xdr:cNvPr id="86" name="円/楕円 85"/>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46245</xdr:rowOff>
    </xdr:from>
    <xdr:ext cx="762000" cy="259045"/>
    <xdr:sp macro="" textlink="">
      <xdr:nvSpPr>
        <xdr:cNvPr id="87" name="テキスト ボックス 86"/>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8" name="円/楕円 87"/>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89" name="テキスト ボックス 88"/>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90" name="円/楕円 89"/>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1" name="テキスト ボックス 90"/>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u="none" baseline="0">
              <a:solidFill>
                <a:schemeClr val="dk1"/>
              </a:solidFill>
              <a:effectLst/>
              <a:latin typeface="+mn-lt"/>
              <a:ea typeface="+mn-ea"/>
              <a:cs typeface="+mn-cs"/>
            </a:rPr>
            <a:t>前年度と比較して</a:t>
          </a:r>
          <a:r>
            <a:rPr lang="en-US" altLang="ja-JP" sz="1100" b="0" i="0" u="none" baseline="0">
              <a:solidFill>
                <a:schemeClr val="dk1"/>
              </a:solidFill>
              <a:effectLst/>
              <a:latin typeface="+mn-lt"/>
              <a:ea typeface="+mn-ea"/>
              <a:cs typeface="+mn-cs"/>
            </a:rPr>
            <a:t>0.2</a:t>
          </a:r>
          <a:r>
            <a:rPr lang="ja-JP" altLang="en-US" sz="1100" b="0" i="0" u="none" baseline="0">
              <a:solidFill>
                <a:schemeClr val="dk1"/>
              </a:solidFill>
              <a:effectLst/>
              <a:latin typeface="+mn-lt"/>
              <a:ea typeface="+mn-ea"/>
              <a:cs typeface="+mn-cs"/>
            </a:rPr>
            <a:t>％上がっている主な要因は賃金の増加であるが、</a:t>
          </a:r>
          <a:r>
            <a:rPr lang="ja-JP" altLang="ja-JP" sz="1100" b="0" i="0" baseline="0">
              <a:solidFill>
                <a:schemeClr val="dk1"/>
              </a:solidFill>
              <a:effectLst/>
              <a:latin typeface="+mn-lt"/>
              <a:ea typeface="+mn-ea"/>
              <a:cs typeface="+mn-cs"/>
            </a:rPr>
            <a:t>類似団体平均よりも 4.</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％低い水準であり、良好といえる。今後も引き続き、適正な執行管理に努める。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124279</xdr:rowOff>
    </xdr:from>
    <xdr:to>
      <xdr:col>24</xdr:col>
      <xdr:colOff>31750</xdr:colOff>
      <xdr:row>13</xdr:row>
      <xdr:rowOff>146050</xdr:rowOff>
    </xdr:to>
    <xdr:cxnSp macro="">
      <xdr:nvCxnSpPr>
        <xdr:cNvPr id="126" name="直線コネクタ 125"/>
        <xdr:cNvCxnSpPr/>
      </xdr:nvCxnSpPr>
      <xdr:spPr>
        <a:xfrm>
          <a:off x="15671800" y="2353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13</xdr:row>
      <xdr:rowOff>124279</xdr:rowOff>
    </xdr:to>
    <xdr:cxnSp macro="">
      <xdr:nvCxnSpPr>
        <xdr:cNvPr id="129" name="直線コネクタ 128"/>
        <xdr:cNvCxnSpPr/>
      </xdr:nvCxnSpPr>
      <xdr:spPr>
        <a:xfrm>
          <a:off x="14782800" y="23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13</xdr:row>
      <xdr:rowOff>167821</xdr:rowOff>
    </xdr:to>
    <xdr:cxnSp macro="">
      <xdr:nvCxnSpPr>
        <xdr:cNvPr id="132" name="直線コネクタ 131"/>
        <xdr:cNvCxnSpPr/>
      </xdr:nvCxnSpPr>
      <xdr:spPr>
        <a:xfrm flipV="1">
          <a:off x="13893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167821</xdr:rowOff>
    </xdr:from>
    <xdr:to>
      <xdr:col>20</xdr:col>
      <xdr:colOff>158750</xdr:colOff>
      <xdr:row>14</xdr:row>
      <xdr:rowOff>18143</xdr:rowOff>
    </xdr:to>
    <xdr:cxnSp macro="">
      <xdr:nvCxnSpPr>
        <xdr:cNvPr id="135" name="直線コネクタ 134"/>
        <xdr:cNvCxnSpPr/>
      </xdr:nvCxnSpPr>
      <xdr:spPr>
        <a:xfrm flipV="1">
          <a:off x="13004800" y="239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103414</xdr:rowOff>
    </xdr:from>
    <xdr:to>
      <xdr:col>20</xdr:col>
      <xdr:colOff>209550</xdr:colOff>
      <xdr:row>17</xdr:row>
      <xdr:rowOff>33564</xdr:rowOff>
    </xdr:to>
    <xdr:sp macro="" textlink="">
      <xdr:nvSpPr>
        <xdr:cNvPr id="136" name="フローチャート : 判断 135"/>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37" name="テキスト ボックス 136"/>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38" name="フローチャート : 判断 137"/>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39" name="テキスト ボックス 138"/>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5" name="円/楕円 144"/>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111777</xdr:rowOff>
    </xdr:from>
    <xdr:ext cx="762000" cy="259045"/>
    <xdr:sp macro="" textlink="">
      <xdr:nvSpPr>
        <xdr:cNvPr id="146"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73479</xdr:rowOff>
    </xdr:from>
    <xdr:to>
      <xdr:col>22</xdr:col>
      <xdr:colOff>615950</xdr:colOff>
      <xdr:row>14</xdr:row>
      <xdr:rowOff>3629</xdr:rowOff>
    </xdr:to>
    <xdr:sp macro="" textlink="">
      <xdr:nvSpPr>
        <xdr:cNvPr id="147" name="円/楕円 146"/>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13806</xdr:rowOff>
    </xdr:from>
    <xdr:ext cx="736600" cy="259045"/>
    <xdr:sp macro="" textlink="">
      <xdr:nvSpPr>
        <xdr:cNvPr id="148" name="テキスト ボックス 147"/>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49" name="円/楕円 148"/>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0" name="テキスト ボックス 149"/>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1" name="円/楕円 150"/>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2" name="テキスト ボックス 151"/>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3" name="円/楕円 152"/>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4" name="テキスト ボックス 153"/>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扶助費に係る経常収支比率は類似団体平均よりも下回っているが、平成21年度以降上昇している。</a:t>
          </a:r>
          <a:r>
            <a:rPr lang="ja-JP" altLang="en-US" sz="1100" b="0" i="0" baseline="0">
              <a:solidFill>
                <a:schemeClr val="dk1"/>
              </a:solidFill>
              <a:effectLst/>
              <a:latin typeface="+mn-lt"/>
              <a:ea typeface="+mn-ea"/>
              <a:cs typeface="+mn-cs"/>
            </a:rPr>
            <a:t>自立支援給付事業費等</a:t>
          </a:r>
          <a:r>
            <a:rPr lang="ja-JP" altLang="ja-JP" sz="1100" b="0" i="0" baseline="0">
              <a:solidFill>
                <a:schemeClr val="dk1"/>
              </a:solidFill>
              <a:effectLst/>
              <a:latin typeface="+mn-lt"/>
              <a:ea typeface="+mn-ea"/>
              <a:cs typeface="+mn-cs"/>
            </a:rPr>
            <a:t>が増加していることが要因となっている。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今後も景気の低迷や少子高齢化に伴い、扶助費は増加傾向で推移するものと見込んでいる。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146050</xdr:rowOff>
    </xdr:to>
    <xdr:cxnSp macro="">
      <xdr:nvCxnSpPr>
        <xdr:cNvPr id="187" name="直線コネクタ 186"/>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55</xdr:row>
      <xdr:rowOff>120650</xdr:rowOff>
    </xdr:to>
    <xdr:cxnSp macro="">
      <xdr:nvCxnSpPr>
        <xdr:cNvPr id="190" name="直線コネクタ 189"/>
        <xdr:cNvCxnSpPr/>
      </xdr:nvCxnSpPr>
      <xdr:spPr>
        <a:xfrm>
          <a:off x="3098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82550</xdr:rowOff>
    </xdr:from>
    <xdr:to>
      <xdr:col>4</xdr:col>
      <xdr:colOff>346075</xdr:colOff>
      <xdr:row>55</xdr:row>
      <xdr:rowOff>95250</xdr:rowOff>
    </xdr:to>
    <xdr:cxnSp macro="">
      <xdr:nvCxnSpPr>
        <xdr:cNvPr id="193" name="直線コネクタ 192"/>
        <xdr:cNvCxnSpPr/>
      </xdr:nvCxnSpPr>
      <xdr:spPr>
        <a:xfrm>
          <a:off x="2209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82550</xdr:rowOff>
    </xdr:to>
    <xdr:cxnSp macro="">
      <xdr:nvCxnSpPr>
        <xdr:cNvPr id="196" name="直線コネクタ 195"/>
        <xdr:cNvCxnSpPr/>
      </xdr:nvCxnSpPr>
      <xdr:spPr>
        <a:xfrm>
          <a:off x="1320800" y="944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146050</xdr:rowOff>
    </xdr:from>
    <xdr:to>
      <xdr:col>3</xdr:col>
      <xdr:colOff>193675</xdr:colOff>
      <xdr:row>56</xdr:row>
      <xdr:rowOff>76200</xdr:rowOff>
    </xdr:to>
    <xdr:sp macro="" textlink="">
      <xdr:nvSpPr>
        <xdr:cNvPr id="197" name="フローチャート : 判断 196"/>
        <xdr:cNvSpPr/>
      </xdr:nvSpPr>
      <xdr:spPr>
        <a:xfrm>
          <a:off x="2159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198" name="テキスト ボックス 197"/>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6" name="円/楕円 205"/>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7"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8" name="円/楕円 207"/>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09" name="テキスト ボックス 208"/>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10" name="円/楕円 209"/>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156227</xdr:rowOff>
    </xdr:from>
    <xdr:ext cx="762000" cy="259045"/>
    <xdr:sp macro="" textlink="">
      <xdr:nvSpPr>
        <xdr:cNvPr id="211" name="テキスト ボックス 210"/>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31750</xdr:rowOff>
    </xdr:from>
    <xdr:to>
      <xdr:col>3</xdr:col>
      <xdr:colOff>193675</xdr:colOff>
      <xdr:row>55</xdr:row>
      <xdr:rowOff>133350</xdr:rowOff>
    </xdr:to>
    <xdr:sp macro="" textlink="">
      <xdr:nvSpPr>
        <xdr:cNvPr id="212" name="円/楕円 211"/>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213" name="テキスト ボックス 212"/>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4" name="円/楕円 213"/>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5" name="テキスト ボックス 214"/>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類似団体平均と比較しても低い水準にある。大部分は繰出金によるもので、平成21年度に下水道事業繰出金が補助費等へ移行したことが影響している。多くを占める繰出金の中でも</a:t>
          </a:r>
          <a:r>
            <a:rPr lang="ja-JP" altLang="en-US" sz="1100" b="0" i="0" baseline="0">
              <a:solidFill>
                <a:schemeClr val="dk1"/>
              </a:solidFill>
              <a:effectLst/>
              <a:latin typeface="+mn-lt"/>
              <a:ea typeface="+mn-ea"/>
              <a:cs typeface="+mn-cs"/>
            </a:rPr>
            <a:t>介護保険事業及び老人保健施設事業、上水道事業</a:t>
          </a:r>
          <a:r>
            <a:rPr lang="ja-JP" altLang="ja-JP" sz="1100" b="0" i="0" baseline="0">
              <a:solidFill>
                <a:schemeClr val="dk1"/>
              </a:solidFill>
              <a:effectLst/>
              <a:latin typeface="+mn-lt"/>
              <a:ea typeface="+mn-ea"/>
              <a:cs typeface="+mn-cs"/>
            </a:rPr>
            <a:t>が増加しており、今後も運営負担の増加が危惧される。医療費の抑制や徴収率の向上等に取り組み、運営の安定化を図っていく</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事業の効率化と経費節減</a:t>
          </a:r>
          <a:r>
            <a:rPr lang="ja-JP" altLang="en-US" sz="1100" b="0" i="0" baseline="0">
              <a:solidFill>
                <a:schemeClr val="dk1"/>
              </a:solidFill>
              <a:effectLst/>
              <a:latin typeface="+mn-lt"/>
              <a:ea typeface="+mn-ea"/>
              <a:cs typeface="+mn-cs"/>
            </a:rPr>
            <a:t>を図り、</a:t>
          </a:r>
          <a:r>
            <a:rPr lang="ja-JP" altLang="ja-JP" sz="1100" b="0" i="0" baseline="0">
              <a:solidFill>
                <a:schemeClr val="dk1"/>
              </a:solidFill>
              <a:effectLst/>
              <a:latin typeface="+mn-lt"/>
              <a:ea typeface="+mn-ea"/>
              <a:cs typeface="+mn-cs"/>
            </a:rPr>
            <a:t>一般会計の負担額を減らしていくよう努める。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100330</xdr:rowOff>
    </xdr:to>
    <xdr:cxnSp macro="">
      <xdr:nvCxnSpPr>
        <xdr:cNvPr id="248" name="直線コネクタ 247"/>
        <xdr:cNvCxnSpPr/>
      </xdr:nvCxnSpPr>
      <xdr:spPr>
        <a:xfrm>
          <a:off x="15671800" y="953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100330</xdr:rowOff>
    </xdr:to>
    <xdr:cxnSp macro="">
      <xdr:nvCxnSpPr>
        <xdr:cNvPr id="251" name="直線コネクタ 250"/>
        <xdr:cNvCxnSpPr/>
      </xdr:nvCxnSpPr>
      <xdr:spPr>
        <a:xfrm>
          <a:off x="14782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69850</xdr:rowOff>
    </xdr:to>
    <xdr:cxnSp macro="">
      <xdr:nvCxnSpPr>
        <xdr:cNvPr id="254" name="直線コネクタ 253"/>
        <xdr:cNvCxnSpPr/>
      </xdr:nvCxnSpPr>
      <xdr:spPr>
        <a:xfrm>
          <a:off x="13893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31750</xdr:rowOff>
    </xdr:to>
    <xdr:cxnSp macro="">
      <xdr:nvCxnSpPr>
        <xdr:cNvPr id="257" name="直線コネクタ 256"/>
        <xdr:cNvCxnSpPr/>
      </xdr:nvCxnSpPr>
      <xdr:spPr>
        <a:xfrm>
          <a:off x="13004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58" name="フローチャート : 判断 257"/>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59" name="テキスト ボックス 258"/>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7" name="円/楕円 266"/>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8"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9" name="円/楕円 268"/>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0" name="テキスト ボックス 269"/>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1" name="円/楕円 270"/>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2" name="テキスト ボックス 271"/>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3" name="円/楕円 272"/>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4" name="テキスト ボックス 273"/>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5" name="円/楕円 274"/>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6" name="テキスト ボックス 275"/>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ごみ処理業務及び消防業務を一部事務組合で行っていることや、病院事業及び下水道事業に対する負担金の占める割合が高いことが</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類似団体内で一番高い率となっている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病院事業においては改革プランを着実に実行するとともに、下水道事業では事業の効率化と経費節減により、経営の健全化を図る。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43180</xdr:rowOff>
    </xdr:from>
    <xdr:to>
      <xdr:col>24</xdr:col>
      <xdr:colOff>31750</xdr:colOff>
      <xdr:row>40</xdr:row>
      <xdr:rowOff>31750</xdr:rowOff>
    </xdr:to>
    <xdr:cxnSp macro="">
      <xdr:nvCxnSpPr>
        <xdr:cNvPr id="303" name="直線コネクタ 302"/>
        <xdr:cNvCxnSpPr/>
      </xdr:nvCxnSpPr>
      <xdr:spPr>
        <a:xfrm flipV="1">
          <a:off x="16510000" y="57010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3827</xdr:rowOff>
    </xdr:from>
    <xdr:ext cx="762000" cy="259045"/>
    <xdr:sp macro="" textlink="">
      <xdr:nvSpPr>
        <xdr:cNvPr id="304" name="補助費等最小値テキスト"/>
        <xdr:cNvSpPr txBox="1"/>
      </xdr:nvSpPr>
      <xdr:spPr>
        <a:xfrm>
          <a:off x="16598900"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40</xdr:row>
      <xdr:rowOff>31750</xdr:rowOff>
    </xdr:from>
    <xdr:to>
      <xdr:col>24</xdr:col>
      <xdr:colOff>120650</xdr:colOff>
      <xdr:row>40</xdr:row>
      <xdr:rowOff>31750</xdr:rowOff>
    </xdr:to>
    <xdr:cxnSp macro="">
      <xdr:nvCxnSpPr>
        <xdr:cNvPr id="305" name="直線コネクタ 304"/>
        <xdr:cNvCxnSpPr/>
      </xdr:nvCxnSpPr>
      <xdr:spPr>
        <a:xfrm>
          <a:off x="16421100" y="68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129557</xdr:rowOff>
    </xdr:from>
    <xdr:ext cx="762000" cy="259045"/>
    <xdr:sp macro="" textlink="">
      <xdr:nvSpPr>
        <xdr:cNvPr id="306" name="補助費等最大値テキスト"/>
        <xdr:cNvSpPr txBox="1"/>
      </xdr:nvSpPr>
      <xdr:spPr>
        <a:xfrm>
          <a:off x="16598900" y="544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43180</xdr:rowOff>
    </xdr:from>
    <xdr:to>
      <xdr:col>24</xdr:col>
      <xdr:colOff>120650</xdr:colOff>
      <xdr:row>33</xdr:row>
      <xdr:rowOff>43180</xdr:rowOff>
    </xdr:to>
    <xdr:cxnSp macro="">
      <xdr:nvCxnSpPr>
        <xdr:cNvPr id="307" name="直線コネクタ 306"/>
        <xdr:cNvCxnSpPr/>
      </xdr:nvCxnSpPr>
      <xdr:spPr>
        <a:xfrm>
          <a:off x="16421100" y="570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31750</xdr:rowOff>
    </xdr:from>
    <xdr:to>
      <xdr:col>24</xdr:col>
      <xdr:colOff>31750</xdr:colOff>
      <xdr:row>40</xdr:row>
      <xdr:rowOff>31750</xdr:rowOff>
    </xdr:to>
    <xdr:cxnSp macro="">
      <xdr:nvCxnSpPr>
        <xdr:cNvPr id="308" name="直線コネクタ 307"/>
        <xdr:cNvCxnSpPr/>
      </xdr:nvCxnSpPr>
      <xdr:spPr>
        <a:xfrm>
          <a:off x="15671800" y="6889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27957</xdr:rowOff>
    </xdr:from>
    <xdr:ext cx="762000" cy="259045"/>
    <xdr:sp macro="" textlink="">
      <xdr:nvSpPr>
        <xdr:cNvPr id="309" name="補助費等平均値テキスト"/>
        <xdr:cNvSpPr txBox="1"/>
      </xdr:nvSpPr>
      <xdr:spPr>
        <a:xfrm>
          <a:off x="16598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10" name="フローチャート : 判断 309"/>
        <xdr:cNvSpPr/>
      </xdr:nvSpPr>
      <xdr:spPr>
        <a:xfrm>
          <a:off x="16459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xdr:rowOff>
    </xdr:from>
    <xdr:to>
      <xdr:col>22</xdr:col>
      <xdr:colOff>565150</xdr:colOff>
      <xdr:row>40</xdr:row>
      <xdr:rowOff>31750</xdr:rowOff>
    </xdr:to>
    <xdr:cxnSp macro="">
      <xdr:nvCxnSpPr>
        <xdr:cNvPr id="311" name="直線コネクタ 310"/>
        <xdr:cNvCxnSpPr/>
      </xdr:nvCxnSpPr>
      <xdr:spPr>
        <a:xfrm>
          <a:off x="14782800" y="6870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15240</xdr:rowOff>
    </xdr:from>
    <xdr:to>
      <xdr:col>22</xdr:col>
      <xdr:colOff>615950</xdr:colOff>
      <xdr:row>35</xdr:row>
      <xdr:rowOff>116840</xdr:rowOff>
    </xdr:to>
    <xdr:sp macro="" textlink="">
      <xdr:nvSpPr>
        <xdr:cNvPr id="312" name="フローチャート : 判断 311"/>
        <xdr:cNvSpPr/>
      </xdr:nvSpPr>
      <xdr:spPr>
        <a:xfrm>
          <a:off x="15621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127017</xdr:rowOff>
    </xdr:from>
    <xdr:ext cx="736600" cy="259045"/>
    <xdr:sp macro="" textlink="">
      <xdr:nvSpPr>
        <xdr:cNvPr id="313" name="テキスト ボックス 312"/>
        <xdr:cNvSpPr txBox="1"/>
      </xdr:nvSpPr>
      <xdr:spPr>
        <a:xfrm>
          <a:off x="15290800" y="578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xdr:rowOff>
    </xdr:from>
    <xdr:to>
      <xdr:col>21</xdr:col>
      <xdr:colOff>361950</xdr:colOff>
      <xdr:row>40</xdr:row>
      <xdr:rowOff>24130</xdr:rowOff>
    </xdr:to>
    <xdr:cxnSp macro="">
      <xdr:nvCxnSpPr>
        <xdr:cNvPr id="314" name="直線コネクタ 313"/>
        <xdr:cNvCxnSpPr/>
      </xdr:nvCxnSpPr>
      <xdr:spPr>
        <a:xfrm flipV="1">
          <a:off x="13893800" y="6870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5" name="フローチャート : 判断 314"/>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6" name="テキスト ボックス 315"/>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24130</xdr:rowOff>
    </xdr:from>
    <xdr:to>
      <xdr:col>20</xdr:col>
      <xdr:colOff>158750</xdr:colOff>
      <xdr:row>40</xdr:row>
      <xdr:rowOff>73660</xdr:rowOff>
    </xdr:to>
    <xdr:cxnSp macro="">
      <xdr:nvCxnSpPr>
        <xdr:cNvPr id="317" name="直線コネクタ 316"/>
        <xdr:cNvCxnSpPr/>
      </xdr:nvCxnSpPr>
      <xdr:spPr>
        <a:xfrm flipV="1">
          <a:off x="13004800" y="68821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76200</xdr:rowOff>
    </xdr:from>
    <xdr:to>
      <xdr:col>20</xdr:col>
      <xdr:colOff>209550</xdr:colOff>
      <xdr:row>36</xdr:row>
      <xdr:rowOff>6350</xdr:rowOff>
    </xdr:to>
    <xdr:sp macro="" textlink="">
      <xdr:nvSpPr>
        <xdr:cNvPr id="318" name="フローチャート : 判断 317"/>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16527</xdr:rowOff>
    </xdr:from>
    <xdr:ext cx="762000" cy="259045"/>
    <xdr:sp macro="" textlink="">
      <xdr:nvSpPr>
        <xdr:cNvPr id="319" name="テキスト ボックス 318"/>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129540</xdr:rowOff>
    </xdr:from>
    <xdr:to>
      <xdr:col>19</xdr:col>
      <xdr:colOff>6350</xdr:colOff>
      <xdr:row>36</xdr:row>
      <xdr:rowOff>59690</xdr:rowOff>
    </xdr:to>
    <xdr:sp macro="" textlink="">
      <xdr:nvSpPr>
        <xdr:cNvPr id="320" name="フローチャート : 判断 319"/>
        <xdr:cNvSpPr/>
      </xdr:nvSpPr>
      <xdr:spPr>
        <a:xfrm>
          <a:off x="12954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69867</xdr:rowOff>
    </xdr:from>
    <xdr:ext cx="762000" cy="259045"/>
    <xdr:sp macro="" textlink="">
      <xdr:nvSpPr>
        <xdr:cNvPr id="321" name="テキスト ボックス 320"/>
        <xdr:cNvSpPr txBox="1"/>
      </xdr:nvSpPr>
      <xdr:spPr>
        <a:xfrm>
          <a:off x="12623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152400</xdr:rowOff>
    </xdr:from>
    <xdr:to>
      <xdr:col>24</xdr:col>
      <xdr:colOff>82550</xdr:colOff>
      <xdr:row>40</xdr:row>
      <xdr:rowOff>82550</xdr:rowOff>
    </xdr:to>
    <xdr:sp macro="" textlink="">
      <xdr:nvSpPr>
        <xdr:cNvPr id="327" name="円/楕円 326"/>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60977</xdr:rowOff>
    </xdr:from>
    <xdr:ext cx="762000" cy="259045"/>
    <xdr:sp macro="" textlink="">
      <xdr:nvSpPr>
        <xdr:cNvPr id="328" name="補助費等該当値テキスト"/>
        <xdr:cNvSpPr txBox="1"/>
      </xdr:nvSpPr>
      <xdr:spPr>
        <a:xfrm>
          <a:off x="1659890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152400</xdr:rowOff>
    </xdr:from>
    <xdr:to>
      <xdr:col>22</xdr:col>
      <xdr:colOff>615950</xdr:colOff>
      <xdr:row>40</xdr:row>
      <xdr:rowOff>82550</xdr:rowOff>
    </xdr:to>
    <xdr:sp macro="" textlink="">
      <xdr:nvSpPr>
        <xdr:cNvPr id="329" name="円/楕円 328"/>
        <xdr:cNvSpPr/>
      </xdr:nvSpPr>
      <xdr:spPr>
        <a:xfrm>
          <a:off x="15621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67327</xdr:rowOff>
    </xdr:from>
    <xdr:ext cx="736600" cy="259045"/>
    <xdr:sp macro="" textlink="">
      <xdr:nvSpPr>
        <xdr:cNvPr id="330" name="テキスト ボックス 329"/>
        <xdr:cNvSpPr txBox="1"/>
      </xdr:nvSpPr>
      <xdr:spPr>
        <a:xfrm>
          <a:off x="15290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133350</xdr:rowOff>
    </xdr:from>
    <xdr:to>
      <xdr:col>21</xdr:col>
      <xdr:colOff>412750</xdr:colOff>
      <xdr:row>40</xdr:row>
      <xdr:rowOff>63500</xdr:rowOff>
    </xdr:to>
    <xdr:sp macro="" textlink="">
      <xdr:nvSpPr>
        <xdr:cNvPr id="331" name="円/楕円 330"/>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48277</xdr:rowOff>
    </xdr:from>
    <xdr:ext cx="762000" cy="259045"/>
    <xdr:sp macro="" textlink="">
      <xdr:nvSpPr>
        <xdr:cNvPr id="332" name="テキスト ボックス 331"/>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144780</xdr:rowOff>
    </xdr:from>
    <xdr:to>
      <xdr:col>20</xdr:col>
      <xdr:colOff>209550</xdr:colOff>
      <xdr:row>40</xdr:row>
      <xdr:rowOff>74930</xdr:rowOff>
    </xdr:to>
    <xdr:sp macro="" textlink="">
      <xdr:nvSpPr>
        <xdr:cNvPr id="333" name="円/楕円 332"/>
        <xdr:cNvSpPr/>
      </xdr:nvSpPr>
      <xdr:spPr>
        <a:xfrm>
          <a:off x="13843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59707</xdr:rowOff>
    </xdr:from>
    <xdr:ext cx="762000" cy="259045"/>
    <xdr:sp macro="" textlink="">
      <xdr:nvSpPr>
        <xdr:cNvPr id="334" name="テキスト ボックス 333"/>
        <xdr:cNvSpPr txBox="1"/>
      </xdr:nvSpPr>
      <xdr:spPr>
        <a:xfrm>
          <a:off x="13512800" y="69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22860</xdr:rowOff>
    </xdr:from>
    <xdr:to>
      <xdr:col>19</xdr:col>
      <xdr:colOff>6350</xdr:colOff>
      <xdr:row>40</xdr:row>
      <xdr:rowOff>124460</xdr:rowOff>
    </xdr:to>
    <xdr:sp macro="" textlink="">
      <xdr:nvSpPr>
        <xdr:cNvPr id="335" name="円/楕円 334"/>
        <xdr:cNvSpPr/>
      </xdr:nvSpPr>
      <xdr:spPr>
        <a:xfrm>
          <a:off x="12954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109237</xdr:rowOff>
    </xdr:from>
    <xdr:ext cx="762000" cy="259045"/>
    <xdr:sp macro="" textlink="">
      <xdr:nvSpPr>
        <xdr:cNvPr id="336" name="テキスト ボックス 335"/>
        <xdr:cNvSpPr txBox="1"/>
      </xdr:nvSpPr>
      <xdr:spPr>
        <a:xfrm>
          <a:off x="12623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公債費については、類似団体平均より低い水準にあるが、公営企業債の償還財源や一部事務組合の償還財源に相当する準元利償還金を含めると高い水準となり、実質公債費比率を押し上げる要因となっている。また、今後は合併特例債の償還が増加するため、公債費は増加傾向になる見込みである。</a:t>
          </a:r>
          <a:endParaRPr lang="ja-JP" altLang="ja-JP" sz="1400">
            <a:effectLst/>
          </a:endParaRPr>
        </a:p>
        <a:p>
          <a:pPr rtl="0"/>
          <a:r>
            <a:rPr lang="ja-JP" altLang="ja-JP" sz="1100" b="0" i="0" baseline="0">
              <a:solidFill>
                <a:schemeClr val="dk1"/>
              </a:solidFill>
              <a:effectLst/>
              <a:latin typeface="+mn-lt"/>
              <a:ea typeface="+mn-ea"/>
              <a:cs typeface="+mn-cs"/>
            </a:rPr>
            <a:t>　財政運営に支障をきたさないよう新規発行債の抑制や基準財政需要額に算入される有利な起債を活用する等の取組により公債費負担の軽減に努める。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3" name="直線コネクタ 362"/>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4"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5" name="直線コネクタ 364"/>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6"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7" name="直線コネクタ 366"/>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83185</xdr:rowOff>
    </xdr:from>
    <xdr:to>
      <xdr:col>7</xdr:col>
      <xdr:colOff>15875</xdr:colOff>
      <xdr:row>74</xdr:row>
      <xdr:rowOff>90805</xdr:rowOff>
    </xdr:to>
    <xdr:cxnSp macro="">
      <xdr:nvCxnSpPr>
        <xdr:cNvPr id="368" name="直線コネクタ 367"/>
        <xdr:cNvCxnSpPr/>
      </xdr:nvCxnSpPr>
      <xdr:spPr>
        <a:xfrm flipV="1">
          <a:off x="3987800" y="127704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9"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70" name="フローチャート : 判断 369"/>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83185</xdr:rowOff>
    </xdr:from>
    <xdr:to>
      <xdr:col>5</xdr:col>
      <xdr:colOff>549275</xdr:colOff>
      <xdr:row>74</xdr:row>
      <xdr:rowOff>90805</xdr:rowOff>
    </xdr:to>
    <xdr:cxnSp macro="">
      <xdr:nvCxnSpPr>
        <xdr:cNvPr id="371" name="直線コネクタ 370"/>
        <xdr:cNvCxnSpPr/>
      </xdr:nvCxnSpPr>
      <xdr:spPr>
        <a:xfrm>
          <a:off x="3098800" y="127704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2" name="フローチャート : 判断 371"/>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3" name="テキスト ボックス 372"/>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71755</xdr:rowOff>
    </xdr:from>
    <xdr:to>
      <xdr:col>4</xdr:col>
      <xdr:colOff>346075</xdr:colOff>
      <xdr:row>74</xdr:row>
      <xdr:rowOff>83185</xdr:rowOff>
    </xdr:to>
    <xdr:cxnSp macro="">
      <xdr:nvCxnSpPr>
        <xdr:cNvPr id="374" name="直線コネクタ 373"/>
        <xdr:cNvCxnSpPr/>
      </xdr:nvCxnSpPr>
      <xdr:spPr>
        <a:xfrm>
          <a:off x="2209800" y="12759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5" name="フローチャート : 判断 374"/>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6" name="テキスト ボックス 375"/>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71755</xdr:rowOff>
    </xdr:from>
    <xdr:to>
      <xdr:col>3</xdr:col>
      <xdr:colOff>142875</xdr:colOff>
      <xdr:row>74</xdr:row>
      <xdr:rowOff>73660</xdr:rowOff>
    </xdr:to>
    <xdr:cxnSp macro="">
      <xdr:nvCxnSpPr>
        <xdr:cNvPr id="377" name="直線コネクタ 376"/>
        <xdr:cNvCxnSpPr/>
      </xdr:nvCxnSpPr>
      <xdr:spPr>
        <a:xfrm flipV="1">
          <a:off x="1320800" y="127590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116205</xdr:rowOff>
    </xdr:from>
    <xdr:to>
      <xdr:col>3</xdr:col>
      <xdr:colOff>193675</xdr:colOff>
      <xdr:row>75</xdr:row>
      <xdr:rowOff>46355</xdr:rowOff>
    </xdr:to>
    <xdr:sp macro="" textlink="">
      <xdr:nvSpPr>
        <xdr:cNvPr id="378" name="フローチャート : 判断 377"/>
        <xdr:cNvSpPr/>
      </xdr:nvSpPr>
      <xdr:spPr>
        <a:xfrm>
          <a:off x="2159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31132</xdr:rowOff>
    </xdr:from>
    <xdr:ext cx="762000" cy="259045"/>
    <xdr:sp macro="" textlink="">
      <xdr:nvSpPr>
        <xdr:cNvPr id="379" name="テキスト ボックス 378"/>
        <xdr:cNvSpPr txBox="1"/>
      </xdr:nvSpPr>
      <xdr:spPr>
        <a:xfrm>
          <a:off x="1828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137160</xdr:rowOff>
    </xdr:from>
    <xdr:to>
      <xdr:col>1</xdr:col>
      <xdr:colOff>676275</xdr:colOff>
      <xdr:row>75</xdr:row>
      <xdr:rowOff>67310</xdr:rowOff>
    </xdr:to>
    <xdr:sp macro="" textlink="">
      <xdr:nvSpPr>
        <xdr:cNvPr id="380" name="フローチャート : 判断 379"/>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52087</xdr:rowOff>
    </xdr:from>
    <xdr:ext cx="762000" cy="259045"/>
    <xdr:sp macro="" textlink="">
      <xdr:nvSpPr>
        <xdr:cNvPr id="381" name="テキスト ボックス 380"/>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32385</xdr:rowOff>
    </xdr:from>
    <xdr:to>
      <xdr:col>7</xdr:col>
      <xdr:colOff>66675</xdr:colOff>
      <xdr:row>74</xdr:row>
      <xdr:rowOff>133985</xdr:rowOff>
    </xdr:to>
    <xdr:sp macro="" textlink="">
      <xdr:nvSpPr>
        <xdr:cNvPr id="387" name="円/楕円 386"/>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112412</xdr:rowOff>
    </xdr:from>
    <xdr:ext cx="762000" cy="259045"/>
    <xdr:sp macro="" textlink="">
      <xdr:nvSpPr>
        <xdr:cNvPr id="388" name="公債費該当値テキスト"/>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40005</xdr:rowOff>
    </xdr:from>
    <xdr:to>
      <xdr:col>5</xdr:col>
      <xdr:colOff>600075</xdr:colOff>
      <xdr:row>74</xdr:row>
      <xdr:rowOff>141605</xdr:rowOff>
    </xdr:to>
    <xdr:sp macro="" textlink="">
      <xdr:nvSpPr>
        <xdr:cNvPr id="389" name="円/楕円 388"/>
        <xdr:cNvSpPr/>
      </xdr:nvSpPr>
      <xdr:spPr>
        <a:xfrm>
          <a:off x="3937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151782</xdr:rowOff>
    </xdr:from>
    <xdr:ext cx="736600" cy="259045"/>
    <xdr:sp macro="" textlink="">
      <xdr:nvSpPr>
        <xdr:cNvPr id="390" name="テキスト ボックス 389"/>
        <xdr:cNvSpPr txBox="1"/>
      </xdr:nvSpPr>
      <xdr:spPr>
        <a:xfrm>
          <a:off x="3606800" y="1249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32385</xdr:rowOff>
    </xdr:from>
    <xdr:to>
      <xdr:col>4</xdr:col>
      <xdr:colOff>396875</xdr:colOff>
      <xdr:row>74</xdr:row>
      <xdr:rowOff>133985</xdr:rowOff>
    </xdr:to>
    <xdr:sp macro="" textlink="">
      <xdr:nvSpPr>
        <xdr:cNvPr id="391" name="円/楕円 390"/>
        <xdr:cNvSpPr/>
      </xdr:nvSpPr>
      <xdr:spPr>
        <a:xfrm>
          <a:off x="3048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144162</xdr:rowOff>
    </xdr:from>
    <xdr:ext cx="762000" cy="259045"/>
    <xdr:sp macro="" textlink="">
      <xdr:nvSpPr>
        <xdr:cNvPr id="392" name="テキスト ボックス 391"/>
        <xdr:cNvSpPr txBox="1"/>
      </xdr:nvSpPr>
      <xdr:spPr>
        <a:xfrm>
          <a:off x="2717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20955</xdr:rowOff>
    </xdr:from>
    <xdr:to>
      <xdr:col>3</xdr:col>
      <xdr:colOff>193675</xdr:colOff>
      <xdr:row>74</xdr:row>
      <xdr:rowOff>122555</xdr:rowOff>
    </xdr:to>
    <xdr:sp macro="" textlink="">
      <xdr:nvSpPr>
        <xdr:cNvPr id="393" name="円/楕円 392"/>
        <xdr:cNvSpPr/>
      </xdr:nvSpPr>
      <xdr:spPr>
        <a:xfrm>
          <a:off x="2159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132732</xdr:rowOff>
    </xdr:from>
    <xdr:ext cx="762000" cy="259045"/>
    <xdr:sp macro="" textlink="">
      <xdr:nvSpPr>
        <xdr:cNvPr id="394" name="テキスト ボックス 393"/>
        <xdr:cNvSpPr txBox="1"/>
      </xdr:nvSpPr>
      <xdr:spPr>
        <a:xfrm>
          <a:off x="1828800" y="124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22860</xdr:rowOff>
    </xdr:from>
    <xdr:to>
      <xdr:col>1</xdr:col>
      <xdr:colOff>676275</xdr:colOff>
      <xdr:row>74</xdr:row>
      <xdr:rowOff>124460</xdr:rowOff>
    </xdr:to>
    <xdr:sp macro="" textlink="">
      <xdr:nvSpPr>
        <xdr:cNvPr id="395" name="円/楕円 394"/>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134637</xdr:rowOff>
    </xdr:from>
    <xdr:ext cx="762000" cy="259045"/>
    <xdr:sp macro="" textlink="">
      <xdr:nvSpPr>
        <xdr:cNvPr id="396" name="テキスト ボックス 395"/>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類似団体平均と比較して高い水準となっている。補助費等の割合が高いことが要因であり、公営企業会計に対する負担金を抑制するため、経営の健全化を図っていく。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4" name="直線コネクタ 423"/>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5"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6" name="直線コネクタ 425"/>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7"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8" name="直線コネクタ 427"/>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119380</xdr:rowOff>
    </xdr:from>
    <xdr:to>
      <xdr:col>24</xdr:col>
      <xdr:colOff>31750</xdr:colOff>
      <xdr:row>78</xdr:row>
      <xdr:rowOff>127000</xdr:rowOff>
    </xdr:to>
    <xdr:cxnSp macro="">
      <xdr:nvCxnSpPr>
        <xdr:cNvPr id="429" name="直線コネクタ 428"/>
        <xdr:cNvCxnSpPr/>
      </xdr:nvCxnSpPr>
      <xdr:spPr>
        <a:xfrm flipV="1">
          <a:off x="15671800" y="1349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30"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31" name="フローチャート : 判断 430"/>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78</xdr:row>
      <xdr:rowOff>130811</xdr:rowOff>
    </xdr:to>
    <xdr:cxnSp macro="">
      <xdr:nvCxnSpPr>
        <xdr:cNvPr id="432" name="直線コネクタ 431"/>
        <xdr:cNvCxnSpPr/>
      </xdr:nvCxnSpPr>
      <xdr:spPr>
        <a:xfrm flipV="1">
          <a:off x="14782800" y="13500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3" name="フローチャート :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130811</xdr:rowOff>
    </xdr:from>
    <xdr:to>
      <xdr:col>21</xdr:col>
      <xdr:colOff>361950</xdr:colOff>
      <xdr:row>78</xdr:row>
      <xdr:rowOff>134620</xdr:rowOff>
    </xdr:to>
    <xdr:cxnSp macro="">
      <xdr:nvCxnSpPr>
        <xdr:cNvPr id="435" name="直線コネクタ 434"/>
        <xdr:cNvCxnSpPr/>
      </xdr:nvCxnSpPr>
      <xdr:spPr>
        <a:xfrm flipV="1">
          <a:off x="13893800" y="13503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6" name="フローチャート : 判断 435"/>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7" name="テキスト ボックス 436"/>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134620</xdr:rowOff>
    </xdr:from>
    <xdr:to>
      <xdr:col>20</xdr:col>
      <xdr:colOff>158750</xdr:colOff>
      <xdr:row>78</xdr:row>
      <xdr:rowOff>157480</xdr:rowOff>
    </xdr:to>
    <xdr:cxnSp macro="">
      <xdr:nvCxnSpPr>
        <xdr:cNvPr id="438" name="直線コネクタ 437"/>
        <xdr:cNvCxnSpPr/>
      </xdr:nvCxnSpPr>
      <xdr:spPr>
        <a:xfrm flipV="1">
          <a:off x="13004800" y="1350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9" name="フローチャート : 判断 438"/>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40" name="テキスト ボックス 439"/>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152400</xdr:rowOff>
    </xdr:from>
    <xdr:to>
      <xdr:col>19</xdr:col>
      <xdr:colOff>6350</xdr:colOff>
      <xdr:row>78</xdr:row>
      <xdr:rowOff>82550</xdr:rowOff>
    </xdr:to>
    <xdr:sp macro="" textlink="">
      <xdr:nvSpPr>
        <xdr:cNvPr id="441" name="フローチャート : 判断 440"/>
        <xdr:cNvSpPr/>
      </xdr:nvSpPr>
      <xdr:spPr>
        <a:xfrm>
          <a:off x="12954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92727</xdr:rowOff>
    </xdr:from>
    <xdr:ext cx="762000" cy="259045"/>
    <xdr:sp macro="" textlink="">
      <xdr:nvSpPr>
        <xdr:cNvPr id="442" name="テキスト ボックス 441"/>
        <xdr:cNvSpPr txBox="1"/>
      </xdr:nvSpPr>
      <xdr:spPr>
        <a:xfrm>
          <a:off x="12623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48" name="円/楕円 447"/>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49"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50" name="円/楕円 449"/>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51" name="テキスト ボックス 450"/>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52" name="円/楕円 451"/>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53" name="テキスト ボックス 452"/>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83820</xdr:rowOff>
    </xdr:from>
    <xdr:to>
      <xdr:col>20</xdr:col>
      <xdr:colOff>209550</xdr:colOff>
      <xdr:row>79</xdr:row>
      <xdr:rowOff>13970</xdr:rowOff>
    </xdr:to>
    <xdr:sp macro="" textlink="">
      <xdr:nvSpPr>
        <xdr:cNvPr id="454" name="円/楕円 453"/>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170197</xdr:rowOff>
    </xdr:from>
    <xdr:ext cx="762000" cy="259045"/>
    <xdr:sp macro="" textlink="">
      <xdr:nvSpPr>
        <xdr:cNvPr id="455" name="テキスト ボックス 454"/>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106680</xdr:rowOff>
    </xdr:from>
    <xdr:to>
      <xdr:col>19</xdr:col>
      <xdr:colOff>6350</xdr:colOff>
      <xdr:row>79</xdr:row>
      <xdr:rowOff>36830</xdr:rowOff>
    </xdr:to>
    <xdr:sp macro="" textlink="">
      <xdr:nvSpPr>
        <xdr:cNvPr id="456" name="円/楕円 455"/>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21607</xdr:rowOff>
    </xdr:from>
    <xdr:ext cx="762000" cy="259045"/>
    <xdr:sp macro="" textlink="">
      <xdr:nvSpPr>
        <xdr:cNvPr id="457" name="テキスト ボックス 456"/>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兵庫県西脇市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114186</xdr:rowOff>
    </xdr:from>
    <xdr:to>
      <xdr:col>4</xdr:col>
      <xdr:colOff>1117600</xdr:colOff>
      <xdr:row>19</xdr:row>
      <xdr:rowOff>135446</xdr:rowOff>
    </xdr:to>
    <xdr:cxnSp macro="">
      <xdr:nvCxnSpPr>
        <xdr:cNvPr id="50" name="直線コネクタ 49"/>
        <xdr:cNvCxnSpPr/>
      </xdr:nvCxnSpPr>
      <xdr:spPr bwMode="auto">
        <a:xfrm>
          <a:off x="5003800" y="3419361"/>
          <a:ext cx="6477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53315</xdr:rowOff>
    </xdr:from>
    <xdr:to>
      <xdr:col>4</xdr:col>
      <xdr:colOff>469900</xdr:colOff>
      <xdr:row>19</xdr:row>
      <xdr:rowOff>114186</xdr:rowOff>
    </xdr:to>
    <xdr:cxnSp macro="">
      <xdr:nvCxnSpPr>
        <xdr:cNvPr id="53" name="直線コネクタ 52"/>
        <xdr:cNvCxnSpPr/>
      </xdr:nvCxnSpPr>
      <xdr:spPr bwMode="auto">
        <a:xfrm>
          <a:off x="4305300" y="3358490"/>
          <a:ext cx="698500" cy="60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46584</xdr:rowOff>
    </xdr:from>
    <xdr:to>
      <xdr:col>3</xdr:col>
      <xdr:colOff>904875</xdr:colOff>
      <xdr:row>19</xdr:row>
      <xdr:rowOff>53315</xdr:rowOff>
    </xdr:to>
    <xdr:cxnSp macro="">
      <xdr:nvCxnSpPr>
        <xdr:cNvPr id="56" name="直線コネクタ 55"/>
        <xdr:cNvCxnSpPr/>
      </xdr:nvCxnSpPr>
      <xdr:spPr bwMode="auto">
        <a:xfrm>
          <a:off x="3606800" y="3351759"/>
          <a:ext cx="698500" cy="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46584</xdr:rowOff>
    </xdr:from>
    <xdr:to>
      <xdr:col>3</xdr:col>
      <xdr:colOff>206375</xdr:colOff>
      <xdr:row>19</xdr:row>
      <xdr:rowOff>55435</xdr:rowOff>
    </xdr:to>
    <xdr:cxnSp macro="">
      <xdr:nvCxnSpPr>
        <xdr:cNvPr id="59" name="直線コネクタ 58"/>
        <xdr:cNvCxnSpPr/>
      </xdr:nvCxnSpPr>
      <xdr:spPr bwMode="auto">
        <a:xfrm flipV="1">
          <a:off x="2908300" y="3351759"/>
          <a:ext cx="698500" cy="8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120790</xdr:rowOff>
    </xdr:from>
    <xdr:to>
      <xdr:col>3</xdr:col>
      <xdr:colOff>257175</xdr:colOff>
      <xdr:row>19</xdr:row>
      <xdr:rowOff>50940</xdr:rowOff>
    </xdr:to>
    <xdr:sp macro="" textlink="">
      <xdr:nvSpPr>
        <xdr:cNvPr id="60" name="フローチャート : 判断 59"/>
        <xdr:cNvSpPr/>
      </xdr:nvSpPr>
      <xdr:spPr bwMode="auto">
        <a:xfrm>
          <a:off x="3556000" y="325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61117</xdr:rowOff>
    </xdr:from>
    <xdr:ext cx="762000" cy="259045"/>
    <xdr:sp macro="" textlink="">
      <xdr:nvSpPr>
        <xdr:cNvPr id="61" name="テキスト ボックス 60"/>
        <xdr:cNvSpPr txBox="1"/>
      </xdr:nvSpPr>
      <xdr:spPr>
        <a:xfrm>
          <a:off x="3225800" y="30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94920</xdr:rowOff>
    </xdr:from>
    <xdr:to>
      <xdr:col>2</xdr:col>
      <xdr:colOff>692150</xdr:colOff>
      <xdr:row>19</xdr:row>
      <xdr:rowOff>25070</xdr:rowOff>
    </xdr:to>
    <xdr:sp macro="" textlink="">
      <xdr:nvSpPr>
        <xdr:cNvPr id="62" name="フローチャート : 判断 61"/>
        <xdr:cNvSpPr/>
      </xdr:nvSpPr>
      <xdr:spPr bwMode="auto">
        <a:xfrm>
          <a:off x="2857500" y="3228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35247</xdr:rowOff>
    </xdr:from>
    <xdr:ext cx="762000" cy="259045"/>
    <xdr:sp macro="" textlink="">
      <xdr:nvSpPr>
        <xdr:cNvPr id="63" name="テキスト ボックス 62"/>
        <xdr:cNvSpPr txBox="1"/>
      </xdr:nvSpPr>
      <xdr:spPr>
        <a:xfrm>
          <a:off x="2527300" y="299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84646</xdr:rowOff>
    </xdr:from>
    <xdr:to>
      <xdr:col>5</xdr:col>
      <xdr:colOff>34925</xdr:colOff>
      <xdr:row>20</xdr:row>
      <xdr:rowOff>14796</xdr:rowOff>
    </xdr:to>
    <xdr:sp macro="" textlink="">
      <xdr:nvSpPr>
        <xdr:cNvPr id="69" name="円/楕円 68"/>
        <xdr:cNvSpPr/>
      </xdr:nvSpPr>
      <xdr:spPr bwMode="auto">
        <a:xfrm>
          <a:off x="5600700" y="33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56723</xdr:rowOff>
    </xdr:from>
    <xdr:ext cx="762000" cy="259045"/>
    <xdr:sp macro="" textlink="">
      <xdr:nvSpPr>
        <xdr:cNvPr id="70" name="人口1人当たり決算額の推移該当値テキスト130"/>
        <xdr:cNvSpPr txBox="1"/>
      </xdr:nvSpPr>
      <xdr:spPr>
        <a:xfrm>
          <a:off x="5740400" y="336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69,085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63386</xdr:rowOff>
    </xdr:from>
    <xdr:to>
      <xdr:col>4</xdr:col>
      <xdr:colOff>520700</xdr:colOff>
      <xdr:row>19</xdr:row>
      <xdr:rowOff>164986</xdr:rowOff>
    </xdr:to>
    <xdr:sp macro="" textlink="">
      <xdr:nvSpPr>
        <xdr:cNvPr id="71" name="円/楕円 70"/>
        <xdr:cNvSpPr/>
      </xdr:nvSpPr>
      <xdr:spPr bwMode="auto">
        <a:xfrm>
          <a:off x="4953000" y="336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149763</xdr:rowOff>
    </xdr:from>
    <xdr:ext cx="736600" cy="259045"/>
    <xdr:sp macro="" textlink="">
      <xdr:nvSpPr>
        <xdr:cNvPr id="72" name="テキスト ボックス 71"/>
        <xdr:cNvSpPr txBox="1"/>
      </xdr:nvSpPr>
      <xdr:spPr>
        <a:xfrm>
          <a:off x="4622800" y="345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2515</xdr:rowOff>
    </xdr:from>
    <xdr:to>
      <xdr:col>3</xdr:col>
      <xdr:colOff>955675</xdr:colOff>
      <xdr:row>19</xdr:row>
      <xdr:rowOff>104115</xdr:rowOff>
    </xdr:to>
    <xdr:sp macro="" textlink="">
      <xdr:nvSpPr>
        <xdr:cNvPr id="73" name="円/楕円 72"/>
        <xdr:cNvSpPr/>
      </xdr:nvSpPr>
      <xdr:spPr bwMode="auto">
        <a:xfrm>
          <a:off x="4254500" y="330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88892</xdr:rowOff>
    </xdr:from>
    <xdr:ext cx="762000" cy="259045"/>
    <xdr:sp macro="" textlink="">
      <xdr:nvSpPr>
        <xdr:cNvPr id="74" name="テキスト ボックス 73"/>
        <xdr:cNvSpPr txBox="1"/>
      </xdr:nvSpPr>
      <xdr:spPr>
        <a:xfrm>
          <a:off x="3924300" y="339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167234</xdr:rowOff>
    </xdr:from>
    <xdr:to>
      <xdr:col>3</xdr:col>
      <xdr:colOff>257175</xdr:colOff>
      <xdr:row>19</xdr:row>
      <xdr:rowOff>97384</xdr:rowOff>
    </xdr:to>
    <xdr:sp macro="" textlink="">
      <xdr:nvSpPr>
        <xdr:cNvPr id="75" name="円/楕円 74"/>
        <xdr:cNvSpPr/>
      </xdr:nvSpPr>
      <xdr:spPr bwMode="auto">
        <a:xfrm>
          <a:off x="3556000" y="3300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82161</xdr:rowOff>
    </xdr:from>
    <xdr:ext cx="762000" cy="259045"/>
    <xdr:sp macro="" textlink="">
      <xdr:nvSpPr>
        <xdr:cNvPr id="76" name="テキスト ボックス 75"/>
        <xdr:cNvSpPr txBox="1"/>
      </xdr:nvSpPr>
      <xdr:spPr>
        <a:xfrm>
          <a:off x="3225800" y="338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76,082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4635</xdr:rowOff>
    </xdr:from>
    <xdr:to>
      <xdr:col>2</xdr:col>
      <xdr:colOff>692150</xdr:colOff>
      <xdr:row>19</xdr:row>
      <xdr:rowOff>106235</xdr:rowOff>
    </xdr:to>
    <xdr:sp macro="" textlink="">
      <xdr:nvSpPr>
        <xdr:cNvPr id="77" name="円/楕円 76"/>
        <xdr:cNvSpPr/>
      </xdr:nvSpPr>
      <xdr:spPr bwMode="auto">
        <a:xfrm>
          <a:off x="2857500" y="330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91012</xdr:rowOff>
    </xdr:from>
    <xdr:ext cx="762000" cy="259045"/>
    <xdr:sp macro="" textlink="">
      <xdr:nvSpPr>
        <xdr:cNvPr id="78" name="テキスト ボックス 77"/>
        <xdr:cNvSpPr txBox="1"/>
      </xdr:nvSpPr>
      <xdr:spPr>
        <a:xfrm>
          <a:off x="2527300" y="339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7065</xdr:rowOff>
    </xdr:from>
    <xdr:to>
      <xdr:col>4</xdr:col>
      <xdr:colOff>1117600</xdr:colOff>
      <xdr:row>38</xdr:row>
      <xdr:rowOff>33041</xdr:rowOff>
    </xdr:to>
    <xdr:cxnSp macro="">
      <xdr:nvCxnSpPr>
        <xdr:cNvPr id="112" name="直線コネクタ 111"/>
        <xdr:cNvCxnSpPr/>
      </xdr:nvCxnSpPr>
      <xdr:spPr bwMode="auto">
        <a:xfrm>
          <a:off x="5003800" y="7474665"/>
          <a:ext cx="647700" cy="2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337739</xdr:rowOff>
    </xdr:from>
    <xdr:to>
      <xdr:col>4</xdr:col>
      <xdr:colOff>469900</xdr:colOff>
      <xdr:row>38</xdr:row>
      <xdr:rowOff>7065</xdr:rowOff>
    </xdr:to>
    <xdr:cxnSp macro="">
      <xdr:nvCxnSpPr>
        <xdr:cNvPr id="115" name="直線コネクタ 114"/>
        <xdr:cNvCxnSpPr/>
      </xdr:nvCxnSpPr>
      <xdr:spPr bwMode="auto">
        <a:xfrm>
          <a:off x="4305300" y="7462439"/>
          <a:ext cx="698500" cy="12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337739</xdr:rowOff>
    </xdr:from>
    <xdr:to>
      <xdr:col>3</xdr:col>
      <xdr:colOff>904875</xdr:colOff>
      <xdr:row>37</xdr:row>
      <xdr:rowOff>339575</xdr:rowOff>
    </xdr:to>
    <xdr:cxnSp macro="">
      <xdr:nvCxnSpPr>
        <xdr:cNvPr id="118" name="直線コネクタ 117"/>
        <xdr:cNvCxnSpPr/>
      </xdr:nvCxnSpPr>
      <xdr:spPr bwMode="auto">
        <a:xfrm flipV="1">
          <a:off x="3606800" y="7462439"/>
          <a:ext cx="698500" cy="1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328976</xdr:rowOff>
    </xdr:from>
    <xdr:to>
      <xdr:col>3</xdr:col>
      <xdr:colOff>206375</xdr:colOff>
      <xdr:row>37</xdr:row>
      <xdr:rowOff>339575</xdr:rowOff>
    </xdr:to>
    <xdr:cxnSp macro="">
      <xdr:nvCxnSpPr>
        <xdr:cNvPr id="121" name="直線コネクタ 120"/>
        <xdr:cNvCxnSpPr/>
      </xdr:nvCxnSpPr>
      <xdr:spPr bwMode="auto">
        <a:xfrm>
          <a:off x="2908300" y="7453676"/>
          <a:ext cx="698500" cy="1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282348</xdr:rowOff>
    </xdr:from>
    <xdr:to>
      <xdr:col>3</xdr:col>
      <xdr:colOff>257175</xdr:colOff>
      <xdr:row>38</xdr:row>
      <xdr:rowOff>41048</xdr:rowOff>
    </xdr:to>
    <xdr:sp macro="" textlink="">
      <xdr:nvSpPr>
        <xdr:cNvPr id="122" name="フローチャート : 判断 121"/>
        <xdr:cNvSpPr/>
      </xdr:nvSpPr>
      <xdr:spPr bwMode="auto">
        <a:xfrm>
          <a:off x="3556000" y="740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51225</xdr:rowOff>
    </xdr:from>
    <xdr:ext cx="762000" cy="259045"/>
    <xdr:sp macro="" textlink="">
      <xdr:nvSpPr>
        <xdr:cNvPr id="123" name="テキスト ボックス 122"/>
        <xdr:cNvSpPr txBox="1"/>
      </xdr:nvSpPr>
      <xdr:spPr>
        <a:xfrm>
          <a:off x="3225800" y="71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278000</xdr:rowOff>
    </xdr:from>
    <xdr:to>
      <xdr:col>2</xdr:col>
      <xdr:colOff>692150</xdr:colOff>
      <xdr:row>38</xdr:row>
      <xdr:rowOff>36700</xdr:rowOff>
    </xdr:to>
    <xdr:sp macro="" textlink="">
      <xdr:nvSpPr>
        <xdr:cNvPr id="124" name="フローチャート : 判断 123"/>
        <xdr:cNvSpPr/>
      </xdr:nvSpPr>
      <xdr:spPr bwMode="auto">
        <a:xfrm>
          <a:off x="2857500" y="7402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46877</xdr:rowOff>
    </xdr:from>
    <xdr:ext cx="762000" cy="259045"/>
    <xdr:sp macro="" textlink="">
      <xdr:nvSpPr>
        <xdr:cNvPr id="125" name="テキスト ボックス 124"/>
        <xdr:cNvSpPr txBox="1"/>
      </xdr:nvSpPr>
      <xdr:spPr>
        <a:xfrm>
          <a:off x="2527300" y="71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325141</xdr:rowOff>
    </xdr:from>
    <xdr:to>
      <xdr:col>5</xdr:col>
      <xdr:colOff>34925</xdr:colOff>
      <xdr:row>38</xdr:row>
      <xdr:rowOff>83841</xdr:rowOff>
    </xdr:to>
    <xdr:sp macro="" textlink="">
      <xdr:nvSpPr>
        <xdr:cNvPr id="131" name="円/楕円 130"/>
        <xdr:cNvSpPr/>
      </xdr:nvSpPr>
      <xdr:spPr bwMode="auto">
        <a:xfrm>
          <a:off x="5600700" y="744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233718</xdr:rowOff>
    </xdr:from>
    <xdr:ext cx="762000" cy="259045"/>
    <xdr:sp macro="" textlink="">
      <xdr:nvSpPr>
        <xdr:cNvPr id="132" name="人口1人当たり決算額の推移該当値テキスト445"/>
        <xdr:cNvSpPr txBox="1"/>
      </xdr:nvSpPr>
      <xdr:spPr>
        <a:xfrm>
          <a:off x="5740400" y="73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299165</xdr:rowOff>
    </xdr:from>
    <xdr:to>
      <xdr:col>4</xdr:col>
      <xdr:colOff>520700</xdr:colOff>
      <xdr:row>38</xdr:row>
      <xdr:rowOff>57865</xdr:rowOff>
    </xdr:to>
    <xdr:sp macro="" textlink="">
      <xdr:nvSpPr>
        <xdr:cNvPr id="133" name="円/楕円 132"/>
        <xdr:cNvSpPr/>
      </xdr:nvSpPr>
      <xdr:spPr bwMode="auto">
        <a:xfrm>
          <a:off x="4953000" y="742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42642</xdr:rowOff>
    </xdr:from>
    <xdr:ext cx="736600" cy="259045"/>
    <xdr:sp macro="" textlink="">
      <xdr:nvSpPr>
        <xdr:cNvPr id="134" name="テキスト ボックス 133"/>
        <xdr:cNvSpPr txBox="1"/>
      </xdr:nvSpPr>
      <xdr:spPr>
        <a:xfrm>
          <a:off x="4622800" y="751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21,479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286939</xdr:rowOff>
    </xdr:from>
    <xdr:to>
      <xdr:col>3</xdr:col>
      <xdr:colOff>955675</xdr:colOff>
      <xdr:row>38</xdr:row>
      <xdr:rowOff>45639</xdr:rowOff>
    </xdr:to>
    <xdr:sp macro="" textlink="">
      <xdr:nvSpPr>
        <xdr:cNvPr id="135" name="円/楕円 134"/>
        <xdr:cNvSpPr/>
      </xdr:nvSpPr>
      <xdr:spPr bwMode="auto">
        <a:xfrm>
          <a:off x="4254500" y="741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30416</xdr:rowOff>
    </xdr:from>
    <xdr:ext cx="762000" cy="259045"/>
    <xdr:sp macro="" textlink="">
      <xdr:nvSpPr>
        <xdr:cNvPr id="136" name="テキスト ボックス 135"/>
        <xdr:cNvSpPr txBox="1"/>
      </xdr:nvSpPr>
      <xdr:spPr>
        <a:xfrm>
          <a:off x="3924300" y="749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24,688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288775</xdr:rowOff>
    </xdr:from>
    <xdr:to>
      <xdr:col>3</xdr:col>
      <xdr:colOff>257175</xdr:colOff>
      <xdr:row>38</xdr:row>
      <xdr:rowOff>47475</xdr:rowOff>
    </xdr:to>
    <xdr:sp macro="" textlink="">
      <xdr:nvSpPr>
        <xdr:cNvPr id="137" name="円/楕円 136"/>
        <xdr:cNvSpPr/>
      </xdr:nvSpPr>
      <xdr:spPr bwMode="auto">
        <a:xfrm>
          <a:off x="3556000" y="741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32252</xdr:rowOff>
    </xdr:from>
    <xdr:ext cx="762000" cy="259045"/>
    <xdr:sp macro="" textlink="">
      <xdr:nvSpPr>
        <xdr:cNvPr id="138" name="テキスト ボックス 137"/>
        <xdr:cNvSpPr txBox="1"/>
      </xdr:nvSpPr>
      <xdr:spPr>
        <a:xfrm>
          <a:off x="3225800" y="74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278176</xdr:rowOff>
    </xdr:from>
    <xdr:to>
      <xdr:col>2</xdr:col>
      <xdr:colOff>692150</xdr:colOff>
      <xdr:row>38</xdr:row>
      <xdr:rowOff>36876</xdr:rowOff>
    </xdr:to>
    <xdr:sp macro="" textlink="">
      <xdr:nvSpPr>
        <xdr:cNvPr id="139" name="円/楕円 138"/>
        <xdr:cNvSpPr/>
      </xdr:nvSpPr>
      <xdr:spPr bwMode="auto">
        <a:xfrm>
          <a:off x="2857500" y="740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21653</xdr:rowOff>
    </xdr:from>
    <xdr:ext cx="762000" cy="259045"/>
    <xdr:sp macro="" textlink="">
      <xdr:nvSpPr>
        <xdr:cNvPr id="140" name="テキスト ボックス 139"/>
        <xdr:cNvSpPr txBox="1"/>
      </xdr:nvSpPr>
      <xdr:spPr>
        <a:xfrm>
          <a:off x="2527300" y="748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実質収支額の標準財政規模に占める割合は平成21年度から５％程度と安定してい</a:t>
          </a:r>
          <a:r>
            <a:rPr lang="ja-JP" altLang="en-US" sz="1100" b="0" i="0" baseline="0">
              <a:solidFill>
                <a:schemeClr val="dk1"/>
              </a:solidFill>
              <a:effectLst/>
              <a:latin typeface="+mn-lt"/>
              <a:ea typeface="+mn-ea"/>
              <a:cs typeface="+mn-cs"/>
            </a:rPr>
            <a:t>たが、標準税収入と普通交付税の減少により、標準財政規模が減少したため、前年度と比較して</a:t>
          </a:r>
          <a:r>
            <a:rPr lang="en-US" altLang="ja-JP" sz="1100" b="0" i="0" baseline="0">
              <a:solidFill>
                <a:schemeClr val="dk1"/>
              </a:solidFill>
              <a:effectLst/>
              <a:latin typeface="+mn-lt"/>
              <a:ea typeface="+mn-ea"/>
              <a:cs typeface="+mn-cs"/>
            </a:rPr>
            <a:t>1.41</a:t>
          </a:r>
          <a:r>
            <a:rPr lang="ja-JP" altLang="en-US" sz="1100" b="0" i="0" baseline="0">
              <a:solidFill>
                <a:schemeClr val="dk1"/>
              </a:solidFill>
              <a:effectLst/>
              <a:latin typeface="+mn-lt"/>
              <a:ea typeface="+mn-ea"/>
              <a:cs typeface="+mn-cs"/>
            </a:rPr>
            <a:t>％増加してい</a:t>
          </a:r>
          <a:r>
            <a:rPr lang="ja-JP" altLang="ja-JP" sz="1100" b="0" i="0" baseline="0">
              <a:solidFill>
                <a:schemeClr val="dk1"/>
              </a:solidFill>
              <a:effectLst/>
              <a:latin typeface="+mn-lt"/>
              <a:ea typeface="+mn-ea"/>
              <a:cs typeface="+mn-cs"/>
            </a:rPr>
            <a:t>る。</a:t>
          </a:r>
          <a:endParaRPr lang="ja-JP" altLang="ja-JP" sz="1400">
            <a:effectLst/>
          </a:endParaRPr>
        </a:p>
        <a:p>
          <a:pPr rtl="0"/>
          <a:r>
            <a:rPr lang="ja-JP" altLang="ja-JP" sz="1100" b="0" i="0" baseline="0">
              <a:solidFill>
                <a:schemeClr val="dk1"/>
              </a:solidFill>
              <a:effectLst/>
              <a:latin typeface="+mn-lt"/>
              <a:ea typeface="+mn-ea"/>
              <a:cs typeface="+mn-cs"/>
            </a:rPr>
            <a:t>　財政調整基金残高の標準財政規模に占める割合については、2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％以上の高い水準で推移している。財政健全化プランにおいて目標としている平成27年度決算時30億円を</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達成し、</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41</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と順調に増加している。</a:t>
          </a:r>
          <a:endParaRPr lang="ja-JP" altLang="ja-JP" sz="1400">
            <a:effectLst/>
          </a:endParaRPr>
        </a:p>
        <a:p>
          <a:pPr rtl="0"/>
          <a:r>
            <a:rPr lang="ja-JP" altLang="ja-JP" sz="1100" b="0" i="0" baseline="0">
              <a:solidFill>
                <a:schemeClr val="dk1"/>
              </a:solidFill>
              <a:effectLst/>
              <a:latin typeface="+mn-lt"/>
              <a:ea typeface="+mn-ea"/>
              <a:cs typeface="+mn-cs"/>
            </a:rPr>
            <a:t>　今後も引き続き、健全財政の安定化に努める。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平成23年度以降すべての会計において黒字となっている。</a:t>
          </a:r>
          <a:endParaRPr lang="ja-JP" altLang="ja-JP" sz="1400">
            <a:effectLst/>
          </a:endParaRPr>
        </a:p>
        <a:p>
          <a:pPr rtl="0"/>
          <a:r>
            <a:rPr lang="ja-JP" altLang="ja-JP" sz="1100" b="0" i="0" baseline="0">
              <a:solidFill>
                <a:schemeClr val="dk1"/>
              </a:solidFill>
              <a:effectLst/>
              <a:latin typeface="+mn-lt"/>
              <a:ea typeface="+mn-ea"/>
              <a:cs typeface="+mn-cs"/>
            </a:rPr>
            <a:t>　病院事業会計においては、平成23年度に不良債務を解消し、本年度は資金剰余額が約</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千万円と大幅な黒字となった。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事業の効率化と経費節減</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により、経営の健全化</a:t>
          </a:r>
          <a:r>
            <a:rPr lang="ja-JP" altLang="en-US" sz="1100" b="0" i="0" baseline="0">
              <a:solidFill>
                <a:schemeClr val="dk1"/>
              </a:solidFill>
              <a:effectLst/>
              <a:latin typeface="+mn-lt"/>
              <a:ea typeface="+mn-ea"/>
              <a:cs typeface="+mn-cs"/>
            </a:rPr>
            <a:t>に努め、適正な財政運営を図っていく。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実質公債費比率の分子は平成2</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以降ほぼ横ばいであったが、平成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年度は病院事業会計に伴う元利償還金に対する繰入金が</a:t>
          </a:r>
          <a:r>
            <a:rPr lang="en-US" altLang="ja-JP" sz="1100" b="0" i="0" baseline="0">
              <a:solidFill>
                <a:schemeClr val="dk1"/>
              </a:solidFill>
              <a:effectLst/>
              <a:latin typeface="+mn-lt"/>
              <a:ea typeface="+mn-ea"/>
              <a:cs typeface="+mn-cs"/>
            </a:rPr>
            <a:t>283</a:t>
          </a:r>
          <a:r>
            <a:rPr lang="ja-JP" altLang="en-US" sz="1100" b="0" i="0" baseline="0">
              <a:solidFill>
                <a:schemeClr val="dk1"/>
              </a:solidFill>
              <a:effectLst/>
              <a:latin typeface="+mn-lt"/>
              <a:ea typeface="+mn-ea"/>
              <a:cs typeface="+mn-cs"/>
            </a:rPr>
            <a:t>百万円減少したことにより、前年度と比較して</a:t>
          </a:r>
          <a:r>
            <a:rPr lang="en-US" altLang="ja-JP" sz="1100" b="0" i="0" baseline="0">
              <a:solidFill>
                <a:schemeClr val="dk1"/>
              </a:solidFill>
              <a:effectLst/>
              <a:latin typeface="+mn-lt"/>
              <a:ea typeface="+mn-ea"/>
              <a:cs typeface="+mn-cs"/>
            </a:rPr>
            <a:t>296</a:t>
          </a:r>
          <a:r>
            <a:rPr lang="ja-JP" altLang="en-US" sz="1100" b="0" i="0" baseline="0">
              <a:solidFill>
                <a:schemeClr val="dk1"/>
              </a:solidFill>
              <a:effectLst/>
              <a:latin typeface="+mn-lt"/>
              <a:ea typeface="+mn-ea"/>
              <a:cs typeface="+mn-cs"/>
            </a:rPr>
            <a:t>百万円減少している。</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分母の要素である標準税収入額等が約</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千</a:t>
          </a:r>
          <a:r>
            <a:rPr lang="ja-JP" altLang="en-US" sz="1100" b="0" i="0" baseline="0">
              <a:solidFill>
                <a:schemeClr val="dk1"/>
              </a:solidFill>
              <a:effectLst/>
              <a:latin typeface="+mn-lt"/>
              <a:ea typeface="+mn-ea"/>
              <a:cs typeface="+mn-cs"/>
            </a:rPr>
            <a:t>９百</a:t>
          </a:r>
          <a:r>
            <a:rPr lang="ja-JP" altLang="ja-JP" sz="1100" b="0" i="0" baseline="0">
              <a:solidFill>
                <a:schemeClr val="dk1"/>
              </a:solidFill>
              <a:effectLst/>
              <a:latin typeface="+mn-lt"/>
              <a:ea typeface="+mn-ea"/>
              <a:cs typeface="+mn-cs"/>
            </a:rPr>
            <a:t>万円減少し、普通交付税額</a:t>
          </a:r>
          <a:r>
            <a:rPr lang="ja-JP" altLang="en-US" sz="1100" b="0" i="0" baseline="0">
              <a:solidFill>
                <a:schemeClr val="dk1"/>
              </a:solidFill>
              <a:effectLst/>
              <a:latin typeface="+mn-lt"/>
              <a:ea typeface="+mn-ea"/>
              <a:cs typeface="+mn-cs"/>
            </a:rPr>
            <a:t>も減少したが、起債の償還終了に伴い元利償還金も減少したため、</a:t>
          </a:r>
          <a:r>
            <a:rPr lang="ja-JP" altLang="ja-JP" sz="1100" b="0" i="0" baseline="0">
              <a:solidFill>
                <a:schemeClr val="dk1"/>
              </a:solidFill>
              <a:effectLst/>
              <a:latin typeface="+mn-lt"/>
              <a:ea typeface="+mn-ea"/>
              <a:cs typeface="+mn-cs"/>
            </a:rPr>
            <a:t>実質公債費比率（単年度）が改善した。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将来負担比率の分子は平成2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年度と比較して、約2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千万円減少している。これは、下水道事業と病院事業において起債残高が減少</a:t>
          </a:r>
          <a:r>
            <a:rPr lang="ja-JP" altLang="en-US" sz="1100" b="0" i="0" baseline="0">
              <a:solidFill>
                <a:schemeClr val="dk1"/>
              </a:solidFill>
              <a:effectLst/>
              <a:latin typeface="+mn-lt"/>
              <a:ea typeface="+mn-ea"/>
              <a:cs typeface="+mn-cs"/>
            </a:rPr>
            <a:t>したことによる</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と、充当可能基金の増加が主な</a:t>
          </a:r>
          <a:r>
            <a:rPr lang="ja-JP" altLang="ja-JP" sz="1100" b="0" i="0" baseline="0">
              <a:solidFill>
                <a:schemeClr val="dk1"/>
              </a:solidFill>
              <a:effectLst/>
              <a:latin typeface="+mn-lt"/>
              <a:ea typeface="+mn-ea"/>
              <a:cs typeface="+mn-cs"/>
            </a:rPr>
            <a:t>要因</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　将来負担比率は</a:t>
          </a:r>
          <a:r>
            <a:rPr lang="en-US" altLang="ja-JP" sz="1100" b="0" i="0" baseline="0">
              <a:solidFill>
                <a:schemeClr val="dk1"/>
              </a:solidFill>
              <a:effectLst/>
              <a:latin typeface="+mn-lt"/>
              <a:ea typeface="+mn-ea"/>
              <a:cs typeface="+mn-cs"/>
            </a:rPr>
            <a:t>36.9</a:t>
          </a:r>
          <a:r>
            <a:rPr lang="ja-JP" altLang="ja-JP" sz="1100" b="0" i="0" baseline="0">
              <a:solidFill>
                <a:schemeClr val="dk1"/>
              </a:solidFill>
              <a:effectLst/>
              <a:latin typeface="+mn-lt"/>
              <a:ea typeface="+mn-ea"/>
              <a:cs typeface="+mn-cs"/>
            </a:rPr>
            <a:t>％で、平成2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32.3</a:t>
          </a:r>
          <a:r>
            <a:rPr lang="ja-JP" altLang="ja-JP" sz="1100" b="0" i="0" baseline="0">
              <a:solidFill>
                <a:schemeClr val="dk1"/>
              </a:solidFill>
              <a:effectLst/>
              <a:latin typeface="+mn-lt"/>
              <a:ea typeface="+mn-ea"/>
              <a:cs typeface="+mn-cs"/>
            </a:rPr>
            <a:t>％改善したが、今後も公営企業債等繰入見込額の減少や充当可能基金の増加によりさらに改善していく見込みである。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21543282</v>
      </c>
      <c r="BO4" s="349"/>
      <c r="BP4" s="349"/>
      <c r="BQ4" s="349"/>
      <c r="BR4" s="349"/>
      <c r="BS4" s="349"/>
      <c r="BT4" s="349"/>
      <c r="BU4" s="350"/>
      <c r="BV4" s="348">
        <v>20255091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20637177</v>
      </c>
      <c r="BO5" s="386"/>
      <c r="BP5" s="386"/>
      <c r="BQ5" s="386"/>
      <c r="BR5" s="386"/>
      <c r="BS5" s="386"/>
      <c r="BT5" s="386"/>
      <c r="BU5" s="387"/>
      <c r="BV5" s="385">
        <v>19493667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90.1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906105</v>
      </c>
      <c r="BO6" s="386"/>
      <c r="BP6" s="386"/>
      <c r="BQ6" s="386"/>
      <c r="BR6" s="386"/>
      <c r="BS6" s="386"/>
      <c r="BT6" s="386"/>
      <c r="BU6" s="387"/>
      <c r="BV6" s="385">
        <v>761424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97.8</v>
      </c>
      <c r="CU6" s="423"/>
      <c r="CV6" s="423"/>
      <c r="CW6" s="423"/>
      <c r="CX6" s="423"/>
      <c r="CY6" s="423"/>
      <c r="CZ6" s="423"/>
      <c r="DA6" s="424"/>
      <c r="DB6" s="422">
        <v>98.2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84885</v>
      </c>
      <c r="BO7" s="386"/>
      <c r="BP7" s="386"/>
      <c r="BQ7" s="386"/>
      <c r="BR7" s="386"/>
      <c r="BS7" s="386"/>
      <c r="BT7" s="386"/>
      <c r="BU7" s="387"/>
      <c r="BV7" s="385">
        <v>103795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11713154</v>
      </c>
      <c r="CU7" s="386"/>
      <c r="CV7" s="386"/>
      <c r="CW7" s="386"/>
      <c r="CX7" s="386"/>
      <c r="CY7" s="386"/>
      <c r="CZ7" s="386"/>
      <c r="DA7" s="387"/>
      <c r="DB7" s="385">
        <v>11734139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821220</v>
      </c>
      <c r="BO8" s="386"/>
      <c r="BP8" s="386"/>
      <c r="BQ8" s="386"/>
      <c r="BR8" s="386"/>
      <c r="BS8" s="386"/>
      <c r="BT8" s="386"/>
      <c r="BU8" s="387"/>
      <c r="BV8" s="385">
        <v>657629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42802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163591</v>
      </c>
      <c r="BO9" s="386"/>
      <c r="BP9" s="386"/>
      <c r="BQ9" s="386"/>
      <c r="BR9" s="386"/>
      <c r="BS9" s="386"/>
      <c r="BT9" s="386"/>
      <c r="BU9" s="387"/>
      <c r="BV9" s="385">
        <v>87655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43953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5538</v>
      </c>
      <c r="BO10" s="386"/>
      <c r="BP10" s="386"/>
      <c r="BQ10" s="386"/>
      <c r="BR10" s="386"/>
      <c r="BS10" s="386"/>
      <c r="BT10" s="386"/>
      <c r="BU10" s="387"/>
      <c r="BV10" s="385">
        <v>9522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43048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42638</v>
      </c>
      <c r="S13" s="467"/>
      <c r="T13" s="467"/>
      <c r="U13" s="467"/>
      <c r="V13" s="468"/>
      <c r="W13" s="401" t="s">
        <v>124</v>
      </c>
      <c r="X13" s="402"/>
      <c r="Y13" s="402"/>
      <c r="Z13" s="402"/>
      <c r="AA13" s="402"/>
      <c r="AB13" s="392"/>
      <c r="AC13" s="436">
        <v>390</v>
      </c>
      <c r="AD13" s="437"/>
      <c r="AE13" s="437"/>
      <c r="AF13" s="437"/>
      <c r="AG13" s="476"/>
      <c r="AH13" s="436">
        <v>515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169129</v>
      </c>
      <c r="BO13" s="386"/>
      <c r="BP13" s="386"/>
      <c r="BQ13" s="386"/>
      <c r="BR13" s="386"/>
      <c r="BS13" s="386"/>
      <c r="BT13" s="386"/>
      <c r="BU13" s="387"/>
      <c r="BV13" s="385">
        <v>97177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43253</v>
      </c>
      <c r="S14" s="467"/>
      <c r="T14" s="467"/>
      <c r="U14" s="467"/>
      <c r="V14" s="468"/>
      <c r="W14" s="375"/>
      <c r="X14" s="376"/>
      <c r="Y14" s="376"/>
      <c r="Z14" s="376"/>
      <c r="AA14" s="376"/>
      <c r="AB14" s="365"/>
      <c r="AC14" s="469">
        <v>2</v>
      </c>
      <c r="AD14" s="470"/>
      <c r="AE14" s="470"/>
      <c r="AF14" s="470"/>
      <c r="AG14" s="471"/>
      <c r="AH14" s="469">
        <v>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36.9</v>
      </c>
      <c r="CU14" s="481"/>
      <c r="CV14" s="481"/>
      <c r="CW14" s="481"/>
      <c r="CX14" s="481"/>
      <c r="CY14" s="481"/>
      <c r="CZ14" s="481"/>
      <c r="DA14" s="482"/>
      <c r="DB14" s="480">
        <v>69.2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42846</v>
      </c>
      <c r="S15" s="467"/>
      <c r="T15" s="467"/>
      <c r="U15" s="467"/>
      <c r="V15" s="468"/>
      <c r="W15" s="401" t="s">
        <v>131</v>
      </c>
      <c r="X15" s="402"/>
      <c r="Y15" s="402"/>
      <c r="Z15" s="402"/>
      <c r="AA15" s="402"/>
      <c r="AB15" s="392"/>
      <c r="AC15" s="436">
        <v>7502</v>
      </c>
      <c r="AD15" s="437"/>
      <c r="AE15" s="437"/>
      <c r="AF15" s="437"/>
      <c r="AG15" s="476"/>
      <c r="AH15" s="436">
        <v>8618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4238647</v>
      </c>
      <c r="BO15" s="349"/>
      <c r="BP15" s="349"/>
      <c r="BQ15" s="349"/>
      <c r="BR15" s="349"/>
      <c r="BS15" s="349"/>
      <c r="BT15" s="349"/>
      <c r="BU15" s="350"/>
      <c r="BV15" s="348">
        <v>4280402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38.700000000000003</v>
      </c>
      <c r="AD16" s="470"/>
      <c r="AE16" s="470"/>
      <c r="AF16" s="470"/>
      <c r="AG16" s="471"/>
      <c r="AH16" s="469">
        <v>39.9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8891512</v>
      </c>
      <c r="BO16" s="386"/>
      <c r="BP16" s="386"/>
      <c r="BQ16" s="386"/>
      <c r="BR16" s="386"/>
      <c r="BS16" s="386"/>
      <c r="BT16" s="386"/>
      <c r="BU16" s="387"/>
      <c r="BV16" s="385">
        <v>8939198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11493</v>
      </c>
      <c r="AD17" s="437"/>
      <c r="AE17" s="437"/>
      <c r="AF17" s="437"/>
      <c r="AG17" s="476"/>
      <c r="AH17" s="436">
        <v>12178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5470423</v>
      </c>
      <c r="BO17" s="386"/>
      <c r="BP17" s="386"/>
      <c r="BQ17" s="386"/>
      <c r="BR17" s="386"/>
      <c r="BS17" s="386"/>
      <c r="BT17" s="386"/>
      <c r="BU17" s="387"/>
      <c r="BV17" s="385">
        <v>5519221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132.47</v>
      </c>
      <c r="M18" s="498"/>
      <c r="N18" s="498"/>
      <c r="O18" s="498"/>
      <c r="P18" s="498"/>
      <c r="Q18" s="498"/>
      <c r="R18" s="499"/>
      <c r="S18" s="499"/>
      <c r="T18" s="499"/>
      <c r="U18" s="499"/>
      <c r="V18" s="500"/>
      <c r="W18" s="403"/>
      <c r="X18" s="404"/>
      <c r="Y18" s="404"/>
      <c r="Z18" s="404"/>
      <c r="AA18" s="404"/>
      <c r="AB18" s="395"/>
      <c r="AC18" s="501">
        <v>59.3</v>
      </c>
      <c r="AD18" s="502"/>
      <c r="AE18" s="502"/>
      <c r="AF18" s="502"/>
      <c r="AG18" s="503"/>
      <c r="AH18" s="501">
        <v>56.3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10613062</v>
      </c>
      <c r="BO18" s="386"/>
      <c r="BP18" s="386"/>
      <c r="BQ18" s="386"/>
      <c r="BR18" s="386"/>
      <c r="BS18" s="386"/>
      <c r="BT18" s="386"/>
      <c r="BU18" s="387"/>
      <c r="BV18" s="385">
        <v>10664468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14043033</v>
      </c>
      <c r="BO19" s="386"/>
      <c r="BP19" s="386"/>
      <c r="BQ19" s="386"/>
      <c r="BR19" s="386"/>
      <c r="BS19" s="386"/>
      <c r="BT19" s="386"/>
      <c r="BU19" s="387"/>
      <c r="BV19" s="385">
        <v>13514929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14989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17694272</v>
      </c>
      <c r="BO23" s="386"/>
      <c r="BP23" s="386"/>
      <c r="BQ23" s="386"/>
      <c r="BR23" s="386"/>
      <c r="BS23" s="386"/>
      <c r="BT23" s="386"/>
      <c r="BU23" s="387"/>
      <c r="BV23" s="385">
        <v>16669020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8750</v>
      </c>
      <c r="R24" s="437"/>
      <c r="S24" s="437"/>
      <c r="T24" s="437"/>
      <c r="U24" s="437"/>
      <c r="V24" s="476"/>
      <c r="W24" s="531"/>
      <c r="X24" s="519"/>
      <c r="Y24" s="520"/>
      <c r="Z24" s="435" t="s">
        <v>154</v>
      </c>
      <c r="AA24" s="415"/>
      <c r="AB24" s="415"/>
      <c r="AC24" s="415"/>
      <c r="AD24" s="415"/>
      <c r="AE24" s="415"/>
      <c r="AF24" s="415"/>
      <c r="AG24" s="416"/>
      <c r="AH24" s="436">
        <v>193</v>
      </c>
      <c r="AI24" s="437"/>
      <c r="AJ24" s="437"/>
      <c r="AK24" s="437"/>
      <c r="AL24" s="476"/>
      <c r="AM24" s="436">
        <v>646164</v>
      </c>
      <c r="AN24" s="437"/>
      <c r="AO24" s="437"/>
      <c r="AP24" s="437"/>
      <c r="AQ24" s="437"/>
      <c r="AR24" s="476"/>
      <c r="AS24" s="436">
        <v>3348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14815926</v>
      </c>
      <c r="BO24" s="386"/>
      <c r="BP24" s="386"/>
      <c r="BQ24" s="386"/>
      <c r="BR24" s="386"/>
      <c r="BS24" s="386"/>
      <c r="BT24" s="386"/>
      <c r="BU24" s="387"/>
      <c r="BV24" s="385">
        <v>13255020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7125</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1503877</v>
      </c>
      <c r="BO25" s="349"/>
      <c r="BP25" s="349"/>
      <c r="BQ25" s="349"/>
      <c r="BR25" s="349"/>
      <c r="BS25" s="349"/>
      <c r="BT25" s="349"/>
      <c r="BU25" s="350"/>
      <c r="BV25" s="348">
        <v>1257301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6318</v>
      </c>
      <c r="R26" s="437"/>
      <c r="S26" s="437"/>
      <c r="T26" s="437"/>
      <c r="U26" s="437"/>
      <c r="V26" s="476"/>
      <c r="W26" s="531"/>
      <c r="X26" s="519"/>
      <c r="Y26" s="520"/>
      <c r="Z26" s="435" t="s">
        <v>160</v>
      </c>
      <c r="AA26" s="539"/>
      <c r="AB26" s="539"/>
      <c r="AC26" s="539"/>
      <c r="AD26" s="539"/>
      <c r="AE26" s="539"/>
      <c r="AF26" s="539"/>
      <c r="AG26" s="540"/>
      <c r="AH26" s="436">
        <v>13</v>
      </c>
      <c r="AI26" s="437"/>
      <c r="AJ26" s="437"/>
      <c r="AK26" s="437"/>
      <c r="AL26" s="476"/>
      <c r="AM26" s="436">
        <v>44278</v>
      </c>
      <c r="AN26" s="437"/>
      <c r="AO26" s="437"/>
      <c r="AP26" s="437"/>
      <c r="AQ26" s="437"/>
      <c r="AR26" s="476"/>
      <c r="AS26" s="436">
        <v>3406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4650</v>
      </c>
      <c r="R27" s="437"/>
      <c r="S27" s="437"/>
      <c r="T27" s="437"/>
      <c r="U27" s="437"/>
      <c r="V27" s="476"/>
      <c r="W27" s="531"/>
      <c r="X27" s="519"/>
      <c r="Y27" s="520"/>
      <c r="Z27" s="435" t="s">
        <v>163</v>
      </c>
      <c r="AA27" s="415"/>
      <c r="AB27" s="415"/>
      <c r="AC27" s="415"/>
      <c r="AD27" s="415"/>
      <c r="AE27" s="415"/>
      <c r="AF27" s="415"/>
      <c r="AG27" s="416"/>
      <c r="AH27" s="436">
        <v>21</v>
      </c>
      <c r="AI27" s="437"/>
      <c r="AJ27" s="437"/>
      <c r="AK27" s="437"/>
      <c r="AL27" s="476"/>
      <c r="AM27" s="436">
        <v>79284</v>
      </c>
      <c r="AN27" s="437"/>
      <c r="AO27" s="437"/>
      <c r="AP27" s="437"/>
      <c r="AQ27" s="437"/>
      <c r="AR27" s="476"/>
      <c r="AS27" s="436">
        <v>3775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1022879</v>
      </c>
      <c r="BO27" s="553"/>
      <c r="BP27" s="553"/>
      <c r="BQ27" s="553"/>
      <c r="BR27" s="553"/>
      <c r="BS27" s="553"/>
      <c r="BT27" s="553"/>
      <c r="BU27" s="554"/>
      <c r="BV27" s="552">
        <v>1022879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4080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4172212</v>
      </c>
      <c r="BO28" s="349"/>
      <c r="BP28" s="349"/>
      <c r="BQ28" s="349"/>
      <c r="BR28" s="349"/>
      <c r="BS28" s="349"/>
      <c r="BT28" s="349"/>
      <c r="BU28" s="350"/>
      <c r="BV28" s="348">
        <v>3766674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3700</v>
      </c>
      <c r="R29" s="437"/>
      <c r="S29" s="437"/>
      <c r="T29" s="437"/>
      <c r="U29" s="437"/>
      <c r="V29" s="476"/>
      <c r="W29" s="531"/>
      <c r="X29" s="519"/>
      <c r="Y29" s="520"/>
      <c r="Z29" s="435" t="s">
        <v>170</v>
      </c>
      <c r="AA29" s="415"/>
      <c r="AB29" s="415"/>
      <c r="AC29" s="415"/>
      <c r="AD29" s="415"/>
      <c r="AE29" s="415"/>
      <c r="AF29" s="415"/>
      <c r="AG29" s="416"/>
      <c r="AH29" s="436">
        <v>214</v>
      </c>
      <c r="AI29" s="437"/>
      <c r="AJ29" s="437"/>
      <c r="AK29" s="437"/>
      <c r="AL29" s="476"/>
      <c r="AM29" s="436">
        <v>725448</v>
      </c>
      <c r="AN29" s="437"/>
      <c r="AO29" s="437"/>
      <c r="AP29" s="437"/>
      <c r="AQ29" s="437"/>
      <c r="AR29" s="476"/>
      <c r="AS29" s="436">
        <v>3390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56349</v>
      </c>
      <c r="BO29" s="386"/>
      <c r="BP29" s="386"/>
      <c r="BQ29" s="386"/>
      <c r="BR29" s="386"/>
      <c r="BS29" s="386"/>
      <c r="BT29" s="386"/>
      <c r="BU29" s="387"/>
      <c r="BV29" s="385">
        <v>60144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4100951</v>
      </c>
      <c r="BO30" s="553"/>
      <c r="BP30" s="553"/>
      <c r="BQ30" s="553"/>
      <c r="BR30" s="553"/>
      <c r="BS30" s="553"/>
      <c r="BT30" s="553"/>
      <c r="BU30" s="554"/>
      <c r="BV30" s="552">
        <v>3418999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IF('各会計、関係団体の財政状況及び健全化判断比率'!B35="","",'各会計、関係団体の財政状況及び健全化判断比率'!B35)</f>
        <v>簡易水道事業会計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北はりま消防組合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（一財）西脇市住民サービス公社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学校給食センター特別会計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老人保健施設特別会計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西脇多可行政事務組合（一般会計）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（公財）北播磨地場産業開発機構</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公営墓地特別会計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f t="shared" si="0"/>
        <v>11</v>
      </c>
      <c r="AN36" s="564"/>
      <c r="AO36" s="565" t="str">
        <f>IF('各会計、関係団体の財政状況及び健全化判断比率'!B34="","",'各会計、関係団体の財政状況及び健全化判断比率'!B34)</f>
        <v>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西脇多可行政事務組合（農業共済事業特別会計）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西脇商連川東駐車場（株）</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茜が丘宅地供給事業特別会計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北播磨清掃事務組合</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西脇市土地開発公社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北播磨こども発達支援センター事務組合わかあゆ園</v>
      </c>
      <c r="BZ38" s="565"/>
      <c r="CA38" s="565"/>
      <c r="CB38" s="565"/>
      <c r="CC38" s="565"/>
      <c r="CD38" s="565"/>
      <c r="CE38" s="565"/>
      <c r="CF38" s="565"/>
      <c r="CG38" s="565"/>
      <c r="CH38" s="565"/>
      <c r="CI38" s="565"/>
      <c r="CJ38" s="565"/>
      <c r="CK38" s="565"/>
      <c r="CL38" s="565"/>
      <c r="CM38" s="565"/>
      <c r="CN38" s="165"/>
      <c r="CO38" s="564">
        <f t="shared" si="3"/>
        <v>27</v>
      </c>
      <c r="CP38" s="564"/>
      <c r="CQ38" s="565" t="str">
        <f>IF('各会計、関係団体の財政状況及び健全化判断比率'!BS11="","",'各会計、関係団体の財政状況及び健全化判断比率'!BS11)</f>
        <v>（公財）西脇市文化・スポーツ振興財団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播磨内陸医務事業組合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北播衛生事務組合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氷上多可衛生事務組合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21</v>
      </c>
      <c r="BX42" s="564"/>
      <c r="BY42" s="565" t="str">
        <f>IF('各会計、関係団体の財政状況及び健全化判断比率'!B76="","",'各会計、関係団体の財政状況及び健全化判断比率'!B76)</f>
        <v>兵庫県市町村職員退職手当組合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22</v>
      </c>
      <c r="BX43" s="564"/>
      <c r="BY43" s="565" t="str">
        <f>IF('各会計、関係団体の財政状況及び健全化判断比率'!B77="","",'各会計、関係団体の財政状況及び健全化判断比率'!B77)</f>
        <v>兵庫県後期高齢者医療広域連合（一般会計）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6" workbookViewId="0">
      <selection activeCell="DL34" sqref="DL34:DV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5024197</v>
      </c>
      <c r="S5" s="581"/>
      <c r="T5" s="581"/>
      <c r="U5" s="581"/>
      <c r="V5" s="581"/>
      <c r="W5" s="581"/>
      <c r="X5" s="581"/>
      <c r="Y5" s="582"/>
      <c r="Z5" s="583">
        <v>23.3</v>
      </c>
      <c r="AA5" s="583"/>
      <c r="AB5" s="583"/>
      <c r="AC5" s="583"/>
      <c r="AD5" s="584">
        <v>4785691</v>
      </c>
      <c r="AE5" s="584"/>
      <c r="AF5" s="584"/>
      <c r="AG5" s="584"/>
      <c r="AH5" s="584"/>
      <c r="AI5" s="584"/>
      <c r="AJ5" s="584"/>
      <c r="AK5" s="584"/>
      <c r="AL5" s="585">
        <v>44.1</v>
      </c>
      <c r="AM5" s="586"/>
      <c r="AN5" s="586"/>
      <c r="AO5" s="587"/>
      <c r="AP5" s="577" t="s">
        <v>208</v>
      </c>
      <c r="AQ5" s="578"/>
      <c r="AR5" s="578"/>
      <c r="AS5" s="578"/>
      <c r="AT5" s="578"/>
      <c r="AU5" s="578"/>
      <c r="AV5" s="578"/>
      <c r="AW5" s="578"/>
      <c r="AX5" s="578"/>
      <c r="AY5" s="578"/>
      <c r="AZ5" s="578"/>
      <c r="BA5" s="578"/>
      <c r="BB5" s="578"/>
      <c r="BC5" s="578"/>
      <c r="BD5" s="578"/>
      <c r="BE5" s="578"/>
      <c r="BF5" s="579"/>
      <c r="BG5" s="591">
        <v>4785691</v>
      </c>
      <c r="BH5" s="592"/>
      <c r="BI5" s="592"/>
      <c r="BJ5" s="592"/>
      <c r="BK5" s="592"/>
      <c r="BL5" s="592"/>
      <c r="BM5" s="592"/>
      <c r="BN5" s="593"/>
      <c r="BO5" s="594">
        <v>95.3</v>
      </c>
      <c r="BP5" s="594"/>
      <c r="BQ5" s="594"/>
      <c r="BR5" s="594"/>
      <c r="BS5" s="595">
        <v>40684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150623</v>
      </c>
      <c r="S6" s="592"/>
      <c r="T6" s="592"/>
      <c r="U6" s="592"/>
      <c r="V6" s="592"/>
      <c r="W6" s="592"/>
      <c r="X6" s="592"/>
      <c r="Y6" s="593"/>
      <c r="Z6" s="594">
        <v>0.7</v>
      </c>
      <c r="AA6" s="594"/>
      <c r="AB6" s="594"/>
      <c r="AC6" s="594"/>
      <c r="AD6" s="595">
        <v>150623</v>
      </c>
      <c r="AE6" s="595"/>
      <c r="AF6" s="595"/>
      <c r="AG6" s="595"/>
      <c r="AH6" s="595"/>
      <c r="AI6" s="595"/>
      <c r="AJ6" s="595"/>
      <c r="AK6" s="595"/>
      <c r="AL6" s="596">
        <v>1.4</v>
      </c>
      <c r="AM6" s="597"/>
      <c r="AN6" s="597"/>
      <c r="AO6" s="598"/>
      <c r="AP6" s="588" t="s">
        <v>213</v>
      </c>
      <c r="AQ6" s="589"/>
      <c r="AR6" s="589"/>
      <c r="AS6" s="589"/>
      <c r="AT6" s="589"/>
      <c r="AU6" s="589"/>
      <c r="AV6" s="589"/>
      <c r="AW6" s="589"/>
      <c r="AX6" s="589"/>
      <c r="AY6" s="589"/>
      <c r="AZ6" s="589"/>
      <c r="BA6" s="589"/>
      <c r="BB6" s="589"/>
      <c r="BC6" s="589"/>
      <c r="BD6" s="589"/>
      <c r="BE6" s="589"/>
      <c r="BF6" s="590"/>
      <c r="BG6" s="591">
        <v>4785691</v>
      </c>
      <c r="BH6" s="592"/>
      <c r="BI6" s="592"/>
      <c r="BJ6" s="592"/>
      <c r="BK6" s="592"/>
      <c r="BL6" s="592"/>
      <c r="BM6" s="592"/>
      <c r="BN6" s="593"/>
      <c r="BO6" s="594">
        <v>95.3</v>
      </c>
      <c r="BP6" s="594"/>
      <c r="BQ6" s="594"/>
      <c r="BR6" s="594"/>
      <c r="BS6" s="595">
        <v>40684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194344</v>
      </c>
      <c r="CS6" s="592"/>
      <c r="CT6" s="592"/>
      <c r="CU6" s="592"/>
      <c r="CV6" s="592"/>
      <c r="CW6" s="592"/>
      <c r="CX6" s="592"/>
      <c r="CY6" s="593"/>
      <c r="CZ6" s="594">
        <v>0.9</v>
      </c>
      <c r="DA6" s="594"/>
      <c r="DB6" s="594"/>
      <c r="DC6" s="594"/>
      <c r="DD6" s="600" t="s">
        <v>215</v>
      </c>
      <c r="DE6" s="592"/>
      <c r="DF6" s="592"/>
      <c r="DG6" s="592"/>
      <c r="DH6" s="592"/>
      <c r="DI6" s="592"/>
      <c r="DJ6" s="592"/>
      <c r="DK6" s="592"/>
      <c r="DL6" s="592"/>
      <c r="DM6" s="592"/>
      <c r="DN6" s="592"/>
      <c r="DO6" s="592"/>
      <c r="DP6" s="593"/>
      <c r="DQ6" s="600">
        <v>194344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13282</v>
      </c>
      <c r="S7" s="592"/>
      <c r="T7" s="592"/>
      <c r="U7" s="592"/>
      <c r="V7" s="592"/>
      <c r="W7" s="592"/>
      <c r="X7" s="592"/>
      <c r="Y7" s="593"/>
      <c r="Z7" s="594">
        <v>0.1</v>
      </c>
      <c r="AA7" s="594"/>
      <c r="AB7" s="594"/>
      <c r="AC7" s="594"/>
      <c r="AD7" s="595">
        <v>13282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2050626</v>
      </c>
      <c r="BH7" s="592"/>
      <c r="BI7" s="592"/>
      <c r="BJ7" s="592"/>
      <c r="BK7" s="592"/>
      <c r="BL7" s="592"/>
      <c r="BM7" s="592"/>
      <c r="BN7" s="593"/>
      <c r="BO7" s="594">
        <v>40.799999999999997</v>
      </c>
      <c r="BP7" s="594"/>
      <c r="BQ7" s="594"/>
      <c r="BR7" s="594"/>
      <c r="BS7" s="595">
        <v>40684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2174862</v>
      </c>
      <c r="CS7" s="592"/>
      <c r="CT7" s="592"/>
      <c r="CU7" s="592"/>
      <c r="CV7" s="592"/>
      <c r="CW7" s="592"/>
      <c r="CX7" s="592"/>
      <c r="CY7" s="593"/>
      <c r="CZ7" s="594">
        <v>10.5</v>
      </c>
      <c r="DA7" s="594"/>
      <c r="DB7" s="594"/>
      <c r="DC7" s="594"/>
      <c r="DD7" s="600">
        <v>5570</v>
      </c>
      <c r="DE7" s="592"/>
      <c r="DF7" s="592"/>
      <c r="DG7" s="592"/>
      <c r="DH7" s="592"/>
      <c r="DI7" s="592"/>
      <c r="DJ7" s="592"/>
      <c r="DK7" s="592"/>
      <c r="DL7" s="592"/>
      <c r="DM7" s="592"/>
      <c r="DN7" s="592"/>
      <c r="DO7" s="592"/>
      <c r="DP7" s="593"/>
      <c r="DQ7" s="600">
        <v>1977101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25762</v>
      </c>
      <c r="S8" s="592"/>
      <c r="T8" s="592"/>
      <c r="U8" s="592"/>
      <c r="V8" s="592"/>
      <c r="W8" s="592"/>
      <c r="X8" s="592"/>
      <c r="Y8" s="593"/>
      <c r="Z8" s="594">
        <v>0.1</v>
      </c>
      <c r="AA8" s="594"/>
      <c r="AB8" s="594"/>
      <c r="AC8" s="594"/>
      <c r="AD8" s="595">
        <v>25762</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58785</v>
      </c>
      <c r="BH8" s="592"/>
      <c r="BI8" s="592"/>
      <c r="BJ8" s="592"/>
      <c r="BK8" s="592"/>
      <c r="BL8" s="592"/>
      <c r="BM8" s="592"/>
      <c r="BN8" s="593"/>
      <c r="BO8" s="594">
        <v>1.2</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5194849</v>
      </c>
      <c r="CS8" s="592"/>
      <c r="CT8" s="592"/>
      <c r="CU8" s="592"/>
      <c r="CV8" s="592"/>
      <c r="CW8" s="592"/>
      <c r="CX8" s="592"/>
      <c r="CY8" s="593"/>
      <c r="CZ8" s="594">
        <v>25.2</v>
      </c>
      <c r="DA8" s="594"/>
      <c r="DB8" s="594"/>
      <c r="DC8" s="594"/>
      <c r="DD8" s="600">
        <v>33182</v>
      </c>
      <c r="DE8" s="592"/>
      <c r="DF8" s="592"/>
      <c r="DG8" s="592"/>
      <c r="DH8" s="592"/>
      <c r="DI8" s="592"/>
      <c r="DJ8" s="592"/>
      <c r="DK8" s="592"/>
      <c r="DL8" s="592"/>
      <c r="DM8" s="592"/>
      <c r="DN8" s="592"/>
      <c r="DO8" s="592"/>
      <c r="DP8" s="593"/>
      <c r="DQ8" s="600">
        <v>2612218</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41132</v>
      </c>
      <c r="S9" s="592"/>
      <c r="T9" s="592"/>
      <c r="U9" s="592"/>
      <c r="V9" s="592"/>
      <c r="W9" s="592"/>
      <c r="X9" s="592"/>
      <c r="Y9" s="593"/>
      <c r="Z9" s="594">
        <v>0.2</v>
      </c>
      <c r="AA9" s="594"/>
      <c r="AB9" s="594"/>
      <c r="AC9" s="594"/>
      <c r="AD9" s="595">
        <v>41132</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1617371</v>
      </c>
      <c r="BH9" s="592"/>
      <c r="BI9" s="592"/>
      <c r="BJ9" s="592"/>
      <c r="BK9" s="592"/>
      <c r="BL9" s="592"/>
      <c r="BM9" s="592"/>
      <c r="BN9" s="593"/>
      <c r="BO9" s="594">
        <v>32.200000000000003</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2320326</v>
      </c>
      <c r="CS9" s="592"/>
      <c r="CT9" s="592"/>
      <c r="CU9" s="592"/>
      <c r="CV9" s="592"/>
      <c r="CW9" s="592"/>
      <c r="CX9" s="592"/>
      <c r="CY9" s="593"/>
      <c r="CZ9" s="594">
        <v>11.2</v>
      </c>
      <c r="DA9" s="594"/>
      <c r="DB9" s="594"/>
      <c r="DC9" s="594"/>
      <c r="DD9" s="600">
        <v>10753</v>
      </c>
      <c r="DE9" s="592"/>
      <c r="DF9" s="592"/>
      <c r="DG9" s="592"/>
      <c r="DH9" s="592"/>
      <c r="DI9" s="592"/>
      <c r="DJ9" s="592"/>
      <c r="DK9" s="592"/>
      <c r="DL9" s="592"/>
      <c r="DM9" s="592"/>
      <c r="DN9" s="592"/>
      <c r="DO9" s="592"/>
      <c r="DP9" s="593"/>
      <c r="DQ9" s="600">
        <v>2108048</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409912</v>
      </c>
      <c r="S10" s="592"/>
      <c r="T10" s="592"/>
      <c r="U10" s="592"/>
      <c r="V10" s="592"/>
      <c r="W10" s="592"/>
      <c r="X10" s="592"/>
      <c r="Y10" s="593"/>
      <c r="Z10" s="594">
        <v>1.9</v>
      </c>
      <c r="AA10" s="594"/>
      <c r="AB10" s="594"/>
      <c r="AC10" s="594"/>
      <c r="AD10" s="595">
        <v>409912</v>
      </c>
      <c r="AE10" s="595"/>
      <c r="AF10" s="595"/>
      <c r="AG10" s="595"/>
      <c r="AH10" s="595"/>
      <c r="AI10" s="595"/>
      <c r="AJ10" s="595"/>
      <c r="AK10" s="595"/>
      <c r="AL10" s="596">
        <v>3.8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125377</v>
      </c>
      <c r="BH10" s="592"/>
      <c r="BI10" s="592"/>
      <c r="BJ10" s="592"/>
      <c r="BK10" s="592"/>
      <c r="BL10" s="592"/>
      <c r="BM10" s="592"/>
      <c r="BN10" s="593"/>
      <c r="BO10" s="594">
        <v>2.5</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234786</v>
      </c>
      <c r="CS10" s="592"/>
      <c r="CT10" s="592"/>
      <c r="CU10" s="592"/>
      <c r="CV10" s="592"/>
      <c r="CW10" s="592"/>
      <c r="CX10" s="592"/>
      <c r="CY10" s="593"/>
      <c r="CZ10" s="594">
        <v>1.1000000000000001</v>
      </c>
      <c r="DA10" s="594"/>
      <c r="DB10" s="594"/>
      <c r="DC10" s="594"/>
      <c r="DD10" s="600" t="s">
        <v>221</v>
      </c>
      <c r="DE10" s="592"/>
      <c r="DF10" s="592"/>
      <c r="DG10" s="592"/>
      <c r="DH10" s="592"/>
      <c r="DI10" s="592"/>
      <c r="DJ10" s="592"/>
      <c r="DK10" s="592"/>
      <c r="DL10" s="592"/>
      <c r="DM10" s="592"/>
      <c r="DN10" s="592"/>
      <c r="DO10" s="592"/>
      <c r="DP10" s="593"/>
      <c r="DQ10" s="600">
        <v>29911</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58126</v>
      </c>
      <c r="S11" s="592"/>
      <c r="T11" s="592"/>
      <c r="U11" s="592"/>
      <c r="V11" s="592"/>
      <c r="W11" s="592"/>
      <c r="X11" s="592"/>
      <c r="Y11" s="593"/>
      <c r="Z11" s="594">
        <v>0.3</v>
      </c>
      <c r="AA11" s="594"/>
      <c r="AB11" s="594"/>
      <c r="AC11" s="594"/>
      <c r="AD11" s="595">
        <v>58126</v>
      </c>
      <c r="AE11" s="595"/>
      <c r="AF11" s="595"/>
      <c r="AG11" s="595"/>
      <c r="AH11" s="595"/>
      <c r="AI11" s="595"/>
      <c r="AJ11" s="595"/>
      <c r="AK11" s="595"/>
      <c r="AL11" s="596">
        <v>0.5</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249093</v>
      </c>
      <c r="BH11" s="592"/>
      <c r="BI11" s="592"/>
      <c r="BJ11" s="592"/>
      <c r="BK11" s="592"/>
      <c r="BL11" s="592"/>
      <c r="BM11" s="592"/>
      <c r="BN11" s="593"/>
      <c r="BO11" s="594">
        <v>5</v>
      </c>
      <c r="BP11" s="594"/>
      <c r="BQ11" s="594"/>
      <c r="BR11" s="594"/>
      <c r="BS11" s="600">
        <v>40684</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501362</v>
      </c>
      <c r="CS11" s="592"/>
      <c r="CT11" s="592"/>
      <c r="CU11" s="592"/>
      <c r="CV11" s="592"/>
      <c r="CW11" s="592"/>
      <c r="CX11" s="592"/>
      <c r="CY11" s="593"/>
      <c r="CZ11" s="594">
        <v>2.4</v>
      </c>
      <c r="DA11" s="594"/>
      <c r="DB11" s="594"/>
      <c r="DC11" s="594"/>
      <c r="DD11" s="600">
        <v>149692</v>
      </c>
      <c r="DE11" s="592"/>
      <c r="DF11" s="592"/>
      <c r="DG11" s="592"/>
      <c r="DH11" s="592"/>
      <c r="DI11" s="592"/>
      <c r="DJ11" s="592"/>
      <c r="DK11" s="592"/>
      <c r="DL11" s="592"/>
      <c r="DM11" s="592"/>
      <c r="DN11" s="592"/>
      <c r="DO11" s="592"/>
      <c r="DP11" s="593"/>
      <c r="DQ11" s="600">
        <v>282575</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2318177</v>
      </c>
      <c r="BH12" s="592"/>
      <c r="BI12" s="592"/>
      <c r="BJ12" s="592"/>
      <c r="BK12" s="592"/>
      <c r="BL12" s="592"/>
      <c r="BM12" s="592"/>
      <c r="BN12" s="593"/>
      <c r="BO12" s="594">
        <v>46.1</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251255</v>
      </c>
      <c r="CS12" s="592"/>
      <c r="CT12" s="592"/>
      <c r="CU12" s="592"/>
      <c r="CV12" s="592"/>
      <c r="CW12" s="592"/>
      <c r="CX12" s="592"/>
      <c r="CY12" s="593"/>
      <c r="CZ12" s="594">
        <v>1.2</v>
      </c>
      <c r="DA12" s="594"/>
      <c r="DB12" s="594"/>
      <c r="DC12" s="594"/>
      <c r="DD12" s="600">
        <v>12549</v>
      </c>
      <c r="DE12" s="592"/>
      <c r="DF12" s="592"/>
      <c r="DG12" s="592"/>
      <c r="DH12" s="592"/>
      <c r="DI12" s="592"/>
      <c r="DJ12" s="592"/>
      <c r="DK12" s="592"/>
      <c r="DL12" s="592"/>
      <c r="DM12" s="592"/>
      <c r="DN12" s="592"/>
      <c r="DO12" s="592"/>
      <c r="DP12" s="593"/>
      <c r="DQ12" s="600">
        <v>87297</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58358</v>
      </c>
      <c r="S13" s="592"/>
      <c r="T13" s="592"/>
      <c r="U13" s="592"/>
      <c r="V13" s="592"/>
      <c r="W13" s="592"/>
      <c r="X13" s="592"/>
      <c r="Y13" s="593"/>
      <c r="Z13" s="594">
        <v>0.3</v>
      </c>
      <c r="AA13" s="594"/>
      <c r="AB13" s="594"/>
      <c r="AC13" s="594"/>
      <c r="AD13" s="595">
        <v>58358</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2302605</v>
      </c>
      <c r="BH13" s="592"/>
      <c r="BI13" s="592"/>
      <c r="BJ13" s="592"/>
      <c r="BK13" s="592"/>
      <c r="BL13" s="592"/>
      <c r="BM13" s="592"/>
      <c r="BN13" s="593"/>
      <c r="BO13" s="594">
        <v>45.8</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3992405</v>
      </c>
      <c r="CS13" s="592"/>
      <c r="CT13" s="592"/>
      <c r="CU13" s="592"/>
      <c r="CV13" s="592"/>
      <c r="CW13" s="592"/>
      <c r="CX13" s="592"/>
      <c r="CY13" s="593"/>
      <c r="CZ13" s="594">
        <v>19.3</v>
      </c>
      <c r="DA13" s="594"/>
      <c r="DB13" s="594"/>
      <c r="DC13" s="594"/>
      <c r="DD13" s="600">
        <v>1722614</v>
      </c>
      <c r="DE13" s="592"/>
      <c r="DF13" s="592"/>
      <c r="DG13" s="592"/>
      <c r="DH13" s="592"/>
      <c r="DI13" s="592"/>
      <c r="DJ13" s="592"/>
      <c r="DK13" s="592"/>
      <c r="DL13" s="592"/>
      <c r="DM13" s="592"/>
      <c r="DN13" s="592"/>
      <c r="DO13" s="592"/>
      <c r="DP13" s="593"/>
      <c r="DQ13" s="600">
        <v>1938607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106060</v>
      </c>
      <c r="BH14" s="592"/>
      <c r="BI14" s="592"/>
      <c r="BJ14" s="592"/>
      <c r="BK14" s="592"/>
      <c r="BL14" s="592"/>
      <c r="BM14" s="592"/>
      <c r="BN14" s="593"/>
      <c r="BO14" s="594">
        <v>2.1</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548975</v>
      </c>
      <c r="CS14" s="592"/>
      <c r="CT14" s="592"/>
      <c r="CU14" s="592"/>
      <c r="CV14" s="592"/>
      <c r="CW14" s="592"/>
      <c r="CX14" s="592"/>
      <c r="CY14" s="593"/>
      <c r="CZ14" s="594">
        <v>2.7</v>
      </c>
      <c r="DA14" s="594"/>
      <c r="DB14" s="594"/>
      <c r="DC14" s="594"/>
      <c r="DD14" s="600">
        <v>21390</v>
      </c>
      <c r="DE14" s="592"/>
      <c r="DF14" s="592"/>
      <c r="DG14" s="592"/>
      <c r="DH14" s="592"/>
      <c r="DI14" s="592"/>
      <c r="DJ14" s="592"/>
      <c r="DK14" s="592"/>
      <c r="DL14" s="592"/>
      <c r="DM14" s="592"/>
      <c r="DN14" s="592"/>
      <c r="DO14" s="592"/>
      <c r="DP14" s="593"/>
      <c r="DQ14" s="600">
        <v>518171</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22577</v>
      </c>
      <c r="S15" s="592"/>
      <c r="T15" s="592"/>
      <c r="U15" s="592"/>
      <c r="V15" s="592"/>
      <c r="W15" s="592"/>
      <c r="X15" s="592"/>
      <c r="Y15" s="593"/>
      <c r="Z15" s="594">
        <v>0.1</v>
      </c>
      <c r="AA15" s="594"/>
      <c r="AB15" s="594"/>
      <c r="AC15" s="594"/>
      <c r="AD15" s="595">
        <v>22577</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310828</v>
      </c>
      <c r="BH15" s="592"/>
      <c r="BI15" s="592"/>
      <c r="BJ15" s="592"/>
      <c r="BK15" s="592"/>
      <c r="BL15" s="592"/>
      <c r="BM15" s="592"/>
      <c r="BN15" s="593"/>
      <c r="BO15" s="594">
        <v>6.2</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3119728</v>
      </c>
      <c r="CS15" s="592"/>
      <c r="CT15" s="592"/>
      <c r="CU15" s="592"/>
      <c r="CV15" s="592"/>
      <c r="CW15" s="592"/>
      <c r="CX15" s="592"/>
      <c r="CY15" s="593"/>
      <c r="CZ15" s="594">
        <v>15.1</v>
      </c>
      <c r="DA15" s="594"/>
      <c r="DB15" s="594"/>
      <c r="DC15" s="594"/>
      <c r="DD15" s="600">
        <v>1663498</v>
      </c>
      <c r="DE15" s="592"/>
      <c r="DF15" s="592"/>
      <c r="DG15" s="592"/>
      <c r="DH15" s="592"/>
      <c r="DI15" s="592"/>
      <c r="DJ15" s="592"/>
      <c r="DK15" s="592"/>
      <c r="DL15" s="592"/>
      <c r="DM15" s="592"/>
      <c r="DN15" s="592"/>
      <c r="DO15" s="592"/>
      <c r="DP15" s="593"/>
      <c r="DQ15" s="600">
        <v>1398761</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6115508</v>
      </c>
      <c r="S16" s="592"/>
      <c r="T16" s="592"/>
      <c r="U16" s="592"/>
      <c r="V16" s="592"/>
      <c r="W16" s="592"/>
      <c r="X16" s="592"/>
      <c r="Y16" s="593"/>
      <c r="Z16" s="594">
        <v>28.4</v>
      </c>
      <c r="AA16" s="594"/>
      <c r="AB16" s="594"/>
      <c r="AC16" s="594"/>
      <c r="AD16" s="595">
        <v>5241216</v>
      </c>
      <c r="AE16" s="595"/>
      <c r="AF16" s="595"/>
      <c r="AG16" s="595"/>
      <c r="AH16" s="595"/>
      <c r="AI16" s="595"/>
      <c r="AJ16" s="595"/>
      <c r="AK16" s="595"/>
      <c r="AL16" s="596">
        <v>48.3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1721</v>
      </c>
      <c r="CS16" s="592"/>
      <c r="CT16" s="592"/>
      <c r="CU16" s="592"/>
      <c r="CV16" s="592"/>
      <c r="CW16" s="592"/>
      <c r="CX16" s="592"/>
      <c r="CY16" s="593"/>
      <c r="CZ16" s="594">
        <v>0</v>
      </c>
      <c r="DA16" s="594"/>
      <c r="DB16" s="594"/>
      <c r="DC16" s="594"/>
      <c r="DD16" s="600" t="s">
        <v>221</v>
      </c>
      <c r="DE16" s="592"/>
      <c r="DF16" s="592"/>
      <c r="DG16" s="592"/>
      <c r="DH16" s="592"/>
      <c r="DI16" s="592"/>
      <c r="DJ16" s="592"/>
      <c r="DK16" s="592"/>
      <c r="DL16" s="592"/>
      <c r="DM16" s="592"/>
      <c r="DN16" s="592"/>
      <c r="DO16" s="592"/>
      <c r="DP16" s="593"/>
      <c r="DQ16" s="600">
        <v>731</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5241216</v>
      </c>
      <c r="S17" s="592"/>
      <c r="T17" s="592"/>
      <c r="U17" s="592"/>
      <c r="V17" s="592"/>
      <c r="W17" s="592"/>
      <c r="X17" s="592"/>
      <c r="Y17" s="593"/>
      <c r="Z17" s="594">
        <v>24.3</v>
      </c>
      <c r="AA17" s="594"/>
      <c r="AB17" s="594"/>
      <c r="AC17" s="594"/>
      <c r="AD17" s="595">
        <v>5241216</v>
      </c>
      <c r="AE17" s="595"/>
      <c r="AF17" s="595"/>
      <c r="AG17" s="595"/>
      <c r="AH17" s="595"/>
      <c r="AI17" s="595"/>
      <c r="AJ17" s="595"/>
      <c r="AK17" s="595"/>
      <c r="AL17" s="596">
        <v>48.3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1723863</v>
      </c>
      <c r="CS17" s="592"/>
      <c r="CT17" s="592"/>
      <c r="CU17" s="592"/>
      <c r="CV17" s="592"/>
      <c r="CW17" s="592"/>
      <c r="CX17" s="592"/>
      <c r="CY17" s="593"/>
      <c r="CZ17" s="594">
        <v>8.4</v>
      </c>
      <c r="DA17" s="594"/>
      <c r="DB17" s="594"/>
      <c r="DC17" s="594"/>
      <c r="DD17" s="600" t="s">
        <v>221</v>
      </c>
      <c r="DE17" s="592"/>
      <c r="DF17" s="592"/>
      <c r="DG17" s="592"/>
      <c r="DH17" s="592"/>
      <c r="DI17" s="592"/>
      <c r="DJ17" s="592"/>
      <c r="DK17" s="592"/>
      <c r="DL17" s="592"/>
      <c r="DM17" s="592"/>
      <c r="DN17" s="592"/>
      <c r="DO17" s="592"/>
      <c r="DP17" s="593"/>
      <c r="DQ17" s="600">
        <v>1624953</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874284</v>
      </c>
      <c r="S18" s="592"/>
      <c r="T18" s="592"/>
      <c r="U18" s="592"/>
      <c r="V18" s="592"/>
      <c r="W18" s="592"/>
      <c r="X18" s="592"/>
      <c r="Y18" s="593"/>
      <c r="Z18" s="594">
        <v>4.0999999999999996</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378701</v>
      </c>
      <c r="CS18" s="592"/>
      <c r="CT18" s="592"/>
      <c r="CU18" s="592"/>
      <c r="CV18" s="592"/>
      <c r="CW18" s="592"/>
      <c r="CX18" s="592"/>
      <c r="CY18" s="593"/>
      <c r="CZ18" s="594">
        <v>1.8</v>
      </c>
      <c r="DA18" s="594"/>
      <c r="DB18" s="594"/>
      <c r="DC18" s="594"/>
      <c r="DD18" s="600">
        <v>378701</v>
      </c>
      <c r="DE18" s="592"/>
      <c r="DF18" s="592"/>
      <c r="DG18" s="592"/>
      <c r="DH18" s="592"/>
      <c r="DI18" s="592"/>
      <c r="DJ18" s="592"/>
      <c r="DK18" s="592"/>
      <c r="DL18" s="592"/>
      <c r="DM18" s="592"/>
      <c r="DN18" s="592"/>
      <c r="DO18" s="592"/>
      <c r="DP18" s="593"/>
      <c r="DQ18" s="600">
        <v>364211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238506</v>
      </c>
      <c r="BH19" s="592"/>
      <c r="BI19" s="592"/>
      <c r="BJ19" s="592"/>
      <c r="BK19" s="592"/>
      <c r="BL19" s="592"/>
      <c r="BM19" s="592"/>
      <c r="BN19" s="593"/>
      <c r="BO19" s="594">
        <v>4.7</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11919477</v>
      </c>
      <c r="S20" s="592"/>
      <c r="T20" s="592"/>
      <c r="U20" s="592"/>
      <c r="V20" s="592"/>
      <c r="W20" s="592"/>
      <c r="X20" s="592"/>
      <c r="Y20" s="593"/>
      <c r="Z20" s="594">
        <v>55.3</v>
      </c>
      <c r="AA20" s="594"/>
      <c r="AB20" s="594"/>
      <c r="AC20" s="594"/>
      <c r="AD20" s="595">
        <v>10806679</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238506</v>
      </c>
      <c r="BH20" s="592"/>
      <c r="BI20" s="592"/>
      <c r="BJ20" s="592"/>
      <c r="BK20" s="592"/>
      <c r="BL20" s="592"/>
      <c r="BM20" s="592"/>
      <c r="BN20" s="593"/>
      <c r="BO20" s="594">
        <v>4.7</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20637177</v>
      </c>
      <c r="CS20" s="592"/>
      <c r="CT20" s="592"/>
      <c r="CU20" s="592"/>
      <c r="CV20" s="592"/>
      <c r="CW20" s="592"/>
      <c r="CX20" s="592"/>
      <c r="CY20" s="593"/>
      <c r="CZ20" s="594">
        <v>100</v>
      </c>
      <c r="DA20" s="594"/>
      <c r="DB20" s="594"/>
      <c r="DC20" s="594"/>
      <c r="DD20" s="600">
        <v>3997949</v>
      </c>
      <c r="DE20" s="592"/>
      <c r="DF20" s="592"/>
      <c r="DG20" s="592"/>
      <c r="DH20" s="592"/>
      <c r="DI20" s="592"/>
      <c r="DJ20" s="592"/>
      <c r="DK20" s="592"/>
      <c r="DL20" s="592"/>
      <c r="DM20" s="592"/>
      <c r="DN20" s="592"/>
      <c r="DO20" s="592"/>
      <c r="DP20" s="593"/>
      <c r="DQ20" s="600">
        <v>13136928</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8472</v>
      </c>
      <c r="S21" s="592"/>
      <c r="T21" s="592"/>
      <c r="U21" s="592"/>
      <c r="V21" s="592"/>
      <c r="W21" s="592"/>
      <c r="X21" s="592"/>
      <c r="Y21" s="593"/>
      <c r="Z21" s="594">
        <v>0</v>
      </c>
      <c r="AA21" s="594"/>
      <c r="AB21" s="594"/>
      <c r="AC21" s="594"/>
      <c r="AD21" s="595">
        <v>8472</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221</v>
      </c>
      <c r="BH21" s="592"/>
      <c r="BI21" s="592"/>
      <c r="BJ21" s="592"/>
      <c r="BK21" s="592"/>
      <c r="BL21" s="592"/>
      <c r="BM21" s="592"/>
      <c r="BN21" s="593"/>
      <c r="BO21" s="594" t="s">
        <v>221</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351074</v>
      </c>
      <c r="S22" s="592"/>
      <c r="T22" s="592"/>
      <c r="U22" s="592"/>
      <c r="V22" s="592"/>
      <c r="W22" s="592"/>
      <c r="X22" s="592"/>
      <c r="Y22" s="593"/>
      <c r="Z22" s="594">
        <v>1.6</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255983</v>
      </c>
      <c r="S23" s="592"/>
      <c r="T23" s="592"/>
      <c r="U23" s="592"/>
      <c r="V23" s="592"/>
      <c r="W23" s="592"/>
      <c r="X23" s="592"/>
      <c r="Y23" s="593"/>
      <c r="Z23" s="594">
        <v>1.2</v>
      </c>
      <c r="AA23" s="594"/>
      <c r="AB23" s="594"/>
      <c r="AC23" s="594"/>
      <c r="AD23" s="595">
        <v>22344</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238506</v>
      </c>
      <c r="BH23" s="592"/>
      <c r="BI23" s="592"/>
      <c r="BJ23" s="592"/>
      <c r="BK23" s="592"/>
      <c r="BL23" s="592"/>
      <c r="BM23" s="592"/>
      <c r="BN23" s="593"/>
      <c r="BO23" s="594">
        <v>4.7</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54353</v>
      </c>
      <c r="S24" s="592"/>
      <c r="T24" s="592"/>
      <c r="U24" s="592"/>
      <c r="V24" s="592"/>
      <c r="W24" s="592"/>
      <c r="X24" s="592"/>
      <c r="Y24" s="593"/>
      <c r="Z24" s="594">
        <v>0.3</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6959544</v>
      </c>
      <c r="CS24" s="581"/>
      <c r="CT24" s="581"/>
      <c r="CU24" s="581"/>
      <c r="CV24" s="581"/>
      <c r="CW24" s="581"/>
      <c r="CX24" s="581"/>
      <c r="CY24" s="582"/>
      <c r="CZ24" s="618">
        <v>33.700000000000003</v>
      </c>
      <c r="DA24" s="619"/>
      <c r="DB24" s="619"/>
      <c r="DC24" s="620"/>
      <c r="DD24" s="617">
        <v>4550866</v>
      </c>
      <c r="DE24" s="581"/>
      <c r="DF24" s="581"/>
      <c r="DG24" s="581"/>
      <c r="DH24" s="581"/>
      <c r="DI24" s="581"/>
      <c r="DJ24" s="581"/>
      <c r="DK24" s="582"/>
      <c r="DL24" s="617">
        <v>4529028</v>
      </c>
      <c r="DM24" s="581"/>
      <c r="DN24" s="581"/>
      <c r="DO24" s="581"/>
      <c r="DP24" s="581"/>
      <c r="DQ24" s="581"/>
      <c r="DR24" s="581"/>
      <c r="DS24" s="581"/>
      <c r="DT24" s="581"/>
      <c r="DU24" s="581"/>
      <c r="DV24" s="582"/>
      <c r="DW24" s="585">
        <v>38.200000000000003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3295095</v>
      </c>
      <c r="S25" s="592"/>
      <c r="T25" s="592"/>
      <c r="U25" s="592"/>
      <c r="V25" s="592"/>
      <c r="W25" s="592"/>
      <c r="X25" s="592"/>
      <c r="Y25" s="593"/>
      <c r="Z25" s="594">
        <v>15.3</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2239931</v>
      </c>
      <c r="CS25" s="623"/>
      <c r="CT25" s="623"/>
      <c r="CU25" s="623"/>
      <c r="CV25" s="623"/>
      <c r="CW25" s="623"/>
      <c r="CX25" s="623"/>
      <c r="CY25" s="624"/>
      <c r="CZ25" s="625">
        <v>10.9</v>
      </c>
      <c r="DA25" s="626"/>
      <c r="DB25" s="626"/>
      <c r="DC25" s="627"/>
      <c r="DD25" s="600">
        <v>2104219</v>
      </c>
      <c r="DE25" s="623"/>
      <c r="DF25" s="623"/>
      <c r="DG25" s="623"/>
      <c r="DH25" s="623"/>
      <c r="DI25" s="623"/>
      <c r="DJ25" s="623"/>
      <c r="DK25" s="624"/>
      <c r="DL25" s="600">
        <v>2087376</v>
      </c>
      <c r="DM25" s="623"/>
      <c r="DN25" s="623"/>
      <c r="DO25" s="623"/>
      <c r="DP25" s="623"/>
      <c r="DQ25" s="623"/>
      <c r="DR25" s="623"/>
      <c r="DS25" s="623"/>
      <c r="DT25" s="623"/>
      <c r="DU25" s="623"/>
      <c r="DV25" s="624"/>
      <c r="DW25" s="596">
        <v>17.600000000000001</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1368578</v>
      </c>
      <c r="CS26" s="592"/>
      <c r="CT26" s="592"/>
      <c r="CU26" s="592"/>
      <c r="CV26" s="592"/>
      <c r="CW26" s="592"/>
      <c r="CX26" s="592"/>
      <c r="CY26" s="593"/>
      <c r="CZ26" s="625">
        <v>6.6</v>
      </c>
      <c r="DA26" s="626"/>
      <c r="DB26" s="626"/>
      <c r="DC26" s="627"/>
      <c r="DD26" s="600">
        <v>1236684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1101297</v>
      </c>
      <c r="S27" s="592"/>
      <c r="T27" s="592"/>
      <c r="U27" s="592"/>
      <c r="V27" s="592"/>
      <c r="W27" s="592"/>
      <c r="X27" s="592"/>
      <c r="Y27" s="593"/>
      <c r="Z27" s="594">
        <v>5.0999999999999996</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5024197</v>
      </c>
      <c r="BH27" s="592"/>
      <c r="BI27" s="592"/>
      <c r="BJ27" s="592"/>
      <c r="BK27" s="592"/>
      <c r="BL27" s="592"/>
      <c r="BM27" s="592"/>
      <c r="BN27" s="593"/>
      <c r="BO27" s="594">
        <v>100</v>
      </c>
      <c r="BP27" s="594"/>
      <c r="BQ27" s="594"/>
      <c r="BR27" s="594"/>
      <c r="BS27" s="600">
        <v>40684</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2995861</v>
      </c>
      <c r="CS27" s="623"/>
      <c r="CT27" s="623"/>
      <c r="CU27" s="623"/>
      <c r="CV27" s="623"/>
      <c r="CW27" s="623"/>
      <c r="CX27" s="623"/>
      <c r="CY27" s="624"/>
      <c r="CZ27" s="625">
        <v>14.5</v>
      </c>
      <c r="DA27" s="626"/>
      <c r="DB27" s="626"/>
      <c r="DC27" s="627"/>
      <c r="DD27" s="600">
        <v>821805</v>
      </c>
      <c r="DE27" s="623"/>
      <c r="DF27" s="623"/>
      <c r="DG27" s="623"/>
      <c r="DH27" s="623"/>
      <c r="DI27" s="623"/>
      <c r="DJ27" s="623"/>
      <c r="DK27" s="624"/>
      <c r="DL27" s="600">
        <v>816810</v>
      </c>
      <c r="DM27" s="623"/>
      <c r="DN27" s="623"/>
      <c r="DO27" s="623"/>
      <c r="DP27" s="623"/>
      <c r="DQ27" s="623"/>
      <c r="DR27" s="623"/>
      <c r="DS27" s="623"/>
      <c r="DT27" s="623"/>
      <c r="DU27" s="623"/>
      <c r="DV27" s="624"/>
      <c r="DW27" s="596">
        <v>6.9</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311598</v>
      </c>
      <c r="S28" s="592"/>
      <c r="T28" s="592"/>
      <c r="U28" s="592"/>
      <c r="V28" s="592"/>
      <c r="W28" s="592"/>
      <c r="X28" s="592"/>
      <c r="Y28" s="593"/>
      <c r="Z28" s="594">
        <v>1.4</v>
      </c>
      <c r="AA28" s="594"/>
      <c r="AB28" s="594"/>
      <c r="AC28" s="594"/>
      <c r="AD28" s="595">
        <v>17778</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1723752</v>
      </c>
      <c r="CS28" s="592"/>
      <c r="CT28" s="592"/>
      <c r="CU28" s="592"/>
      <c r="CV28" s="592"/>
      <c r="CW28" s="592"/>
      <c r="CX28" s="592"/>
      <c r="CY28" s="593"/>
      <c r="CZ28" s="625">
        <v>8.4</v>
      </c>
      <c r="DA28" s="626"/>
      <c r="DB28" s="626"/>
      <c r="DC28" s="627"/>
      <c r="DD28" s="600">
        <v>1624842</v>
      </c>
      <c r="DE28" s="592"/>
      <c r="DF28" s="592"/>
      <c r="DG28" s="592"/>
      <c r="DH28" s="592"/>
      <c r="DI28" s="592"/>
      <c r="DJ28" s="592"/>
      <c r="DK28" s="593"/>
      <c r="DL28" s="600">
        <v>1624842</v>
      </c>
      <c r="DM28" s="592"/>
      <c r="DN28" s="592"/>
      <c r="DO28" s="592"/>
      <c r="DP28" s="592"/>
      <c r="DQ28" s="592"/>
      <c r="DR28" s="592"/>
      <c r="DS28" s="592"/>
      <c r="DT28" s="592"/>
      <c r="DU28" s="592"/>
      <c r="DV28" s="593"/>
      <c r="DW28" s="596">
        <v>13.7</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17321</v>
      </c>
      <c r="S29" s="592"/>
      <c r="T29" s="592"/>
      <c r="U29" s="592"/>
      <c r="V29" s="592"/>
      <c r="W29" s="592"/>
      <c r="X29" s="592"/>
      <c r="Y29" s="593"/>
      <c r="Z29" s="594">
        <v>0.1</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1723235</v>
      </c>
      <c r="CS29" s="623"/>
      <c r="CT29" s="623"/>
      <c r="CU29" s="623"/>
      <c r="CV29" s="623"/>
      <c r="CW29" s="623"/>
      <c r="CX29" s="623"/>
      <c r="CY29" s="624"/>
      <c r="CZ29" s="625">
        <v>8.4</v>
      </c>
      <c r="DA29" s="626"/>
      <c r="DB29" s="626"/>
      <c r="DC29" s="627"/>
      <c r="DD29" s="600">
        <v>1624325</v>
      </c>
      <c r="DE29" s="623"/>
      <c r="DF29" s="623"/>
      <c r="DG29" s="623"/>
      <c r="DH29" s="623"/>
      <c r="DI29" s="623"/>
      <c r="DJ29" s="623"/>
      <c r="DK29" s="624"/>
      <c r="DL29" s="600">
        <v>1624325</v>
      </c>
      <c r="DM29" s="623"/>
      <c r="DN29" s="623"/>
      <c r="DO29" s="623"/>
      <c r="DP29" s="623"/>
      <c r="DQ29" s="623"/>
      <c r="DR29" s="623"/>
      <c r="DS29" s="623"/>
      <c r="DT29" s="623"/>
      <c r="DU29" s="623"/>
      <c r="DV29" s="624"/>
      <c r="DW29" s="596">
        <v>13.7</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117171</v>
      </c>
      <c r="S30" s="592"/>
      <c r="T30" s="592"/>
      <c r="U30" s="592"/>
      <c r="V30" s="592"/>
      <c r="W30" s="592"/>
      <c r="X30" s="592"/>
      <c r="Y30" s="593"/>
      <c r="Z30" s="594">
        <v>0.5</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98.1</v>
      </c>
      <c r="BH30" s="650"/>
      <c r="BI30" s="650"/>
      <c r="BJ30" s="650"/>
      <c r="BK30" s="650"/>
      <c r="BL30" s="650"/>
      <c r="BM30" s="586">
        <v>90.7</v>
      </c>
      <c r="BN30" s="650"/>
      <c r="BO30" s="650"/>
      <c r="BP30" s="650"/>
      <c r="BQ30" s="651"/>
      <c r="BR30" s="649">
        <v>98.1</v>
      </c>
      <c r="BS30" s="650"/>
      <c r="BT30" s="650"/>
      <c r="BU30" s="650"/>
      <c r="BV30" s="650"/>
      <c r="BW30" s="650"/>
      <c r="BX30" s="586">
        <v>91</v>
      </c>
      <c r="BY30" s="650"/>
      <c r="BZ30" s="650"/>
      <c r="CA30" s="650"/>
      <c r="CB30" s="651"/>
      <c r="CD30" s="654"/>
      <c r="CE30" s="655"/>
      <c r="CF30" s="605" t="s">
        <v>293</v>
      </c>
      <c r="CG30" s="606"/>
      <c r="CH30" s="606"/>
      <c r="CI30" s="606"/>
      <c r="CJ30" s="606"/>
      <c r="CK30" s="606"/>
      <c r="CL30" s="606"/>
      <c r="CM30" s="606"/>
      <c r="CN30" s="606"/>
      <c r="CO30" s="606"/>
      <c r="CP30" s="606"/>
      <c r="CQ30" s="607"/>
      <c r="CR30" s="591">
        <v>1488863</v>
      </c>
      <c r="CS30" s="592"/>
      <c r="CT30" s="592"/>
      <c r="CU30" s="592"/>
      <c r="CV30" s="592"/>
      <c r="CW30" s="592"/>
      <c r="CX30" s="592"/>
      <c r="CY30" s="593"/>
      <c r="CZ30" s="625">
        <v>7.2</v>
      </c>
      <c r="DA30" s="626"/>
      <c r="DB30" s="626"/>
      <c r="DC30" s="627"/>
      <c r="DD30" s="600">
        <v>1393503</v>
      </c>
      <c r="DE30" s="592"/>
      <c r="DF30" s="592"/>
      <c r="DG30" s="592"/>
      <c r="DH30" s="592"/>
      <c r="DI30" s="592"/>
      <c r="DJ30" s="592"/>
      <c r="DK30" s="593"/>
      <c r="DL30" s="600">
        <v>1393503</v>
      </c>
      <c r="DM30" s="592"/>
      <c r="DN30" s="592"/>
      <c r="DO30" s="592"/>
      <c r="DP30" s="592"/>
      <c r="DQ30" s="592"/>
      <c r="DR30" s="592"/>
      <c r="DS30" s="592"/>
      <c r="DT30" s="592"/>
      <c r="DU30" s="592"/>
      <c r="DV30" s="593"/>
      <c r="DW30" s="596">
        <v>11.8</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361424</v>
      </c>
      <c r="S31" s="592"/>
      <c r="T31" s="592"/>
      <c r="U31" s="592"/>
      <c r="V31" s="592"/>
      <c r="W31" s="592"/>
      <c r="X31" s="592"/>
      <c r="Y31" s="593"/>
      <c r="Z31" s="594">
        <v>1.7</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98.4</v>
      </c>
      <c r="BH31" s="623"/>
      <c r="BI31" s="623"/>
      <c r="BJ31" s="623"/>
      <c r="BK31" s="623"/>
      <c r="BL31" s="623"/>
      <c r="BM31" s="597">
        <v>92.4</v>
      </c>
      <c r="BN31" s="647"/>
      <c r="BO31" s="647"/>
      <c r="BP31" s="647"/>
      <c r="BQ31" s="648"/>
      <c r="BR31" s="646">
        <v>98.2</v>
      </c>
      <c r="BS31" s="623"/>
      <c r="BT31" s="623"/>
      <c r="BU31" s="623"/>
      <c r="BV31" s="623"/>
      <c r="BW31" s="623"/>
      <c r="BX31" s="597">
        <v>92.6</v>
      </c>
      <c r="BY31" s="647"/>
      <c r="BZ31" s="647"/>
      <c r="CA31" s="647"/>
      <c r="CB31" s="648"/>
      <c r="CD31" s="654"/>
      <c r="CE31" s="655"/>
      <c r="CF31" s="605" t="s">
        <v>297</v>
      </c>
      <c r="CG31" s="606"/>
      <c r="CH31" s="606"/>
      <c r="CI31" s="606"/>
      <c r="CJ31" s="606"/>
      <c r="CK31" s="606"/>
      <c r="CL31" s="606"/>
      <c r="CM31" s="606"/>
      <c r="CN31" s="606"/>
      <c r="CO31" s="606"/>
      <c r="CP31" s="606"/>
      <c r="CQ31" s="607"/>
      <c r="CR31" s="591">
        <v>234372</v>
      </c>
      <c r="CS31" s="623"/>
      <c r="CT31" s="623"/>
      <c r="CU31" s="623"/>
      <c r="CV31" s="623"/>
      <c r="CW31" s="623"/>
      <c r="CX31" s="623"/>
      <c r="CY31" s="624"/>
      <c r="CZ31" s="625">
        <v>1.1000000000000001</v>
      </c>
      <c r="DA31" s="626"/>
      <c r="DB31" s="626"/>
      <c r="DC31" s="627"/>
      <c r="DD31" s="600">
        <v>230822</v>
      </c>
      <c r="DE31" s="623"/>
      <c r="DF31" s="623"/>
      <c r="DG31" s="623"/>
      <c r="DH31" s="623"/>
      <c r="DI31" s="623"/>
      <c r="DJ31" s="623"/>
      <c r="DK31" s="624"/>
      <c r="DL31" s="600">
        <v>230822</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1235902</v>
      </c>
      <c r="S32" s="592"/>
      <c r="T32" s="592"/>
      <c r="U32" s="592"/>
      <c r="V32" s="592"/>
      <c r="W32" s="592"/>
      <c r="X32" s="592"/>
      <c r="Y32" s="593"/>
      <c r="Z32" s="594">
        <v>5.7</v>
      </c>
      <c r="AA32" s="594"/>
      <c r="AB32" s="594"/>
      <c r="AC32" s="594"/>
      <c r="AD32" s="595">
        <v>1645</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97.8</v>
      </c>
      <c r="BH32" s="659"/>
      <c r="BI32" s="659"/>
      <c r="BJ32" s="659"/>
      <c r="BK32" s="659"/>
      <c r="BL32" s="659"/>
      <c r="BM32" s="660">
        <v>88.2</v>
      </c>
      <c r="BN32" s="659"/>
      <c r="BO32" s="659"/>
      <c r="BP32" s="659"/>
      <c r="BQ32" s="661"/>
      <c r="BR32" s="658">
        <v>97.8</v>
      </c>
      <c r="BS32" s="659"/>
      <c r="BT32" s="659"/>
      <c r="BU32" s="659"/>
      <c r="BV32" s="659"/>
      <c r="BW32" s="659"/>
      <c r="BX32" s="660">
        <v>88.7</v>
      </c>
      <c r="BY32" s="659"/>
      <c r="BZ32" s="659"/>
      <c r="CA32" s="659"/>
      <c r="CB32" s="661"/>
      <c r="CD32" s="656"/>
      <c r="CE32" s="657"/>
      <c r="CF32" s="605" t="s">
        <v>300</v>
      </c>
      <c r="CG32" s="606"/>
      <c r="CH32" s="606"/>
      <c r="CI32" s="606"/>
      <c r="CJ32" s="606"/>
      <c r="CK32" s="606"/>
      <c r="CL32" s="606"/>
      <c r="CM32" s="606"/>
      <c r="CN32" s="606"/>
      <c r="CO32" s="606"/>
      <c r="CP32" s="606"/>
      <c r="CQ32" s="607"/>
      <c r="CR32" s="591">
        <v>517</v>
      </c>
      <c r="CS32" s="592"/>
      <c r="CT32" s="592"/>
      <c r="CU32" s="592"/>
      <c r="CV32" s="592"/>
      <c r="CW32" s="592"/>
      <c r="CX32" s="592"/>
      <c r="CY32" s="593"/>
      <c r="CZ32" s="625">
        <v>0</v>
      </c>
      <c r="DA32" s="626"/>
      <c r="DB32" s="626"/>
      <c r="DC32" s="627"/>
      <c r="DD32" s="600">
        <v>517</v>
      </c>
      <c r="DE32" s="592"/>
      <c r="DF32" s="592"/>
      <c r="DG32" s="592"/>
      <c r="DH32" s="592"/>
      <c r="DI32" s="592"/>
      <c r="DJ32" s="592"/>
      <c r="DK32" s="593"/>
      <c r="DL32" s="600">
        <v>517</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2514115</v>
      </c>
      <c r="S33" s="592"/>
      <c r="T33" s="592"/>
      <c r="U33" s="592"/>
      <c r="V33" s="592"/>
      <c r="W33" s="592"/>
      <c r="X33" s="592"/>
      <c r="Y33" s="593"/>
      <c r="Z33" s="594">
        <v>11.7</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9677963</v>
      </c>
      <c r="CS33" s="623"/>
      <c r="CT33" s="623"/>
      <c r="CU33" s="623"/>
      <c r="CV33" s="623"/>
      <c r="CW33" s="623"/>
      <c r="CX33" s="623"/>
      <c r="CY33" s="624"/>
      <c r="CZ33" s="625">
        <v>46.9</v>
      </c>
      <c r="DA33" s="626"/>
      <c r="DB33" s="626"/>
      <c r="DC33" s="627"/>
      <c r="DD33" s="600">
        <v>7752003</v>
      </c>
      <c r="DE33" s="623"/>
      <c r="DF33" s="623"/>
      <c r="DG33" s="623"/>
      <c r="DH33" s="623"/>
      <c r="DI33" s="623"/>
      <c r="DJ33" s="623"/>
      <c r="DK33" s="624"/>
      <c r="DL33" s="600">
        <v>6084034</v>
      </c>
      <c r="DM33" s="623"/>
      <c r="DN33" s="623"/>
      <c r="DO33" s="623"/>
      <c r="DP33" s="623"/>
      <c r="DQ33" s="623"/>
      <c r="DR33" s="623"/>
      <c r="DS33" s="623"/>
      <c r="DT33" s="623"/>
      <c r="DU33" s="623"/>
      <c r="DV33" s="624"/>
      <c r="DW33" s="596">
        <v>51.3</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1807387</v>
      </c>
      <c r="CS34" s="592"/>
      <c r="CT34" s="592"/>
      <c r="CU34" s="592"/>
      <c r="CV34" s="592"/>
      <c r="CW34" s="592"/>
      <c r="CX34" s="592"/>
      <c r="CY34" s="593"/>
      <c r="CZ34" s="625">
        <v>8.8000000000000007</v>
      </c>
      <c r="DA34" s="626"/>
      <c r="DB34" s="626"/>
      <c r="DC34" s="627"/>
      <c r="DD34" s="600">
        <v>1110635</v>
      </c>
      <c r="DE34" s="592"/>
      <c r="DF34" s="592"/>
      <c r="DG34" s="592"/>
      <c r="DH34" s="592"/>
      <c r="DI34" s="592"/>
      <c r="DJ34" s="592"/>
      <c r="DK34" s="593"/>
      <c r="DL34" s="600">
        <v>933457</v>
      </c>
      <c r="DM34" s="592"/>
      <c r="DN34" s="592"/>
      <c r="DO34" s="592"/>
      <c r="DP34" s="592"/>
      <c r="DQ34" s="592"/>
      <c r="DR34" s="592"/>
      <c r="DS34" s="592"/>
      <c r="DT34" s="592"/>
      <c r="DU34" s="592"/>
      <c r="DV34" s="593"/>
      <c r="DW34" s="596">
        <v>7.9</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1001515</v>
      </c>
      <c r="S35" s="592"/>
      <c r="T35" s="592"/>
      <c r="U35" s="592"/>
      <c r="V35" s="592"/>
      <c r="W35" s="592"/>
      <c r="X35" s="592"/>
      <c r="Y35" s="593"/>
      <c r="Z35" s="594">
        <v>4.5999999999999996</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4316544</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83745</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60819</v>
      </c>
      <c r="CS35" s="623"/>
      <c r="CT35" s="623"/>
      <c r="CU35" s="623"/>
      <c r="CV35" s="623"/>
      <c r="CW35" s="623"/>
      <c r="CX35" s="623"/>
      <c r="CY35" s="624"/>
      <c r="CZ35" s="625">
        <v>0.3</v>
      </c>
      <c r="DA35" s="626"/>
      <c r="DB35" s="626"/>
      <c r="DC35" s="627"/>
      <c r="DD35" s="600">
        <v>53023</v>
      </c>
      <c r="DE35" s="623"/>
      <c r="DF35" s="623"/>
      <c r="DG35" s="623"/>
      <c r="DH35" s="623"/>
      <c r="DI35" s="623"/>
      <c r="DJ35" s="623"/>
      <c r="DK35" s="624"/>
      <c r="DL35" s="600">
        <v>53023</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21543282</v>
      </c>
      <c r="S36" s="664"/>
      <c r="T36" s="664"/>
      <c r="U36" s="664"/>
      <c r="V36" s="664"/>
      <c r="W36" s="664"/>
      <c r="X36" s="664"/>
      <c r="Y36" s="665"/>
      <c r="Z36" s="666">
        <v>100</v>
      </c>
      <c r="AA36" s="666"/>
      <c r="AB36" s="666"/>
      <c r="AC36" s="666"/>
      <c r="AD36" s="667">
        <v>10856918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1600206</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-8268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4616455</v>
      </c>
      <c r="CS36" s="592"/>
      <c r="CT36" s="592"/>
      <c r="CU36" s="592"/>
      <c r="CV36" s="592"/>
      <c r="CW36" s="592"/>
      <c r="CX36" s="592"/>
      <c r="CY36" s="593"/>
      <c r="CZ36" s="625">
        <v>22.4</v>
      </c>
      <c r="DA36" s="626"/>
      <c r="DB36" s="626"/>
      <c r="DC36" s="627"/>
      <c r="DD36" s="600">
        <v>4446270</v>
      </c>
      <c r="DE36" s="592"/>
      <c r="DF36" s="592"/>
      <c r="DG36" s="592"/>
      <c r="DH36" s="592"/>
      <c r="DI36" s="592"/>
      <c r="DJ36" s="592"/>
      <c r="DK36" s="593"/>
      <c r="DL36" s="600">
        <v>3854100</v>
      </c>
      <c r="DM36" s="592"/>
      <c r="DN36" s="592"/>
      <c r="DO36" s="592"/>
      <c r="DP36" s="592"/>
      <c r="DQ36" s="592"/>
      <c r="DR36" s="592"/>
      <c r="DS36" s="592"/>
      <c r="DT36" s="592"/>
      <c r="DU36" s="592"/>
      <c r="DV36" s="593"/>
      <c r="DW36" s="596">
        <v>32.5</v>
      </c>
      <c r="DX36" s="621"/>
      <c r="DY36" s="621"/>
      <c r="DZ36" s="621"/>
      <c r="EA36" s="621"/>
      <c r="EB36" s="621"/>
      <c r="EC36" s="622"/>
    </row>
    <row r="37" spans="2:133" ht="11.25" customHeight="1">
      <c r="AQ37" s="670" t="s">
        <v>315</v>
      </c>
      <c r="AR37" s="671"/>
      <c r="AS37" s="671"/>
      <c r="AT37" s="671"/>
      <c r="AU37" s="671"/>
      <c r="AV37" s="671"/>
      <c r="AW37" s="671"/>
      <c r="AX37" s="671"/>
      <c r="AY37" s="672"/>
      <c r="AZ37" s="591">
        <v>984354</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6549</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1218397</v>
      </c>
      <c r="CS37" s="623"/>
      <c r="CT37" s="623"/>
      <c r="CU37" s="623"/>
      <c r="CV37" s="623"/>
      <c r="CW37" s="623"/>
      <c r="CX37" s="623"/>
      <c r="CY37" s="624"/>
      <c r="CZ37" s="625">
        <v>5.9</v>
      </c>
      <c r="DA37" s="626"/>
      <c r="DB37" s="626"/>
      <c r="DC37" s="627"/>
      <c r="DD37" s="600">
        <v>1218364</v>
      </c>
      <c r="DE37" s="623"/>
      <c r="DF37" s="623"/>
      <c r="DG37" s="623"/>
      <c r="DH37" s="623"/>
      <c r="DI37" s="623"/>
      <c r="DJ37" s="623"/>
      <c r="DK37" s="624"/>
      <c r="DL37" s="600">
        <v>1169077</v>
      </c>
      <c r="DM37" s="623"/>
      <c r="DN37" s="623"/>
      <c r="DO37" s="623"/>
      <c r="DP37" s="623"/>
      <c r="DQ37" s="623"/>
      <c r="DR37" s="623"/>
      <c r="DS37" s="623"/>
      <c r="DT37" s="623"/>
      <c r="DU37" s="623"/>
      <c r="DV37" s="624"/>
      <c r="DW37" s="596">
        <v>9.9</v>
      </c>
      <c r="DX37" s="621"/>
      <c r="DY37" s="621"/>
      <c r="DZ37" s="621"/>
      <c r="EA37" s="621"/>
      <c r="EB37" s="621"/>
      <c r="EC37" s="622"/>
    </row>
    <row r="38" spans="2:133" ht="11.25" customHeight="1">
      <c r="AQ38" s="670" t="s">
        <v>318</v>
      </c>
      <c r="AR38" s="671"/>
      <c r="AS38" s="671"/>
      <c r="AT38" s="671"/>
      <c r="AU38" s="671"/>
      <c r="AV38" s="671"/>
      <c r="AW38" s="671"/>
      <c r="AX38" s="671"/>
      <c r="AY38" s="672"/>
      <c r="AZ38" s="591">
        <v>151981</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11434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1577714</v>
      </c>
      <c r="CS38" s="592"/>
      <c r="CT38" s="592"/>
      <c r="CU38" s="592"/>
      <c r="CV38" s="592"/>
      <c r="CW38" s="592"/>
      <c r="CX38" s="592"/>
      <c r="CY38" s="593"/>
      <c r="CZ38" s="625">
        <v>7.6</v>
      </c>
      <c r="DA38" s="626"/>
      <c r="DB38" s="626"/>
      <c r="DC38" s="627"/>
      <c r="DD38" s="600">
        <v>1349881</v>
      </c>
      <c r="DE38" s="592"/>
      <c r="DF38" s="592"/>
      <c r="DG38" s="592"/>
      <c r="DH38" s="592"/>
      <c r="DI38" s="592"/>
      <c r="DJ38" s="592"/>
      <c r="DK38" s="593"/>
      <c r="DL38" s="600">
        <v>1239058</v>
      </c>
      <c r="DM38" s="592"/>
      <c r="DN38" s="592"/>
      <c r="DO38" s="592"/>
      <c r="DP38" s="592"/>
      <c r="DQ38" s="592"/>
      <c r="DR38" s="592"/>
      <c r="DS38" s="592"/>
      <c r="DT38" s="592"/>
      <c r="DU38" s="592"/>
      <c r="DV38" s="593"/>
      <c r="DW38" s="596">
        <v>10.4</v>
      </c>
      <c r="DX38" s="621"/>
      <c r="DY38" s="621"/>
      <c r="DZ38" s="621"/>
      <c r="EA38" s="621"/>
      <c r="EB38" s="621"/>
      <c r="EC38" s="622"/>
    </row>
    <row r="39" spans="2:133" ht="11.25" customHeight="1">
      <c r="AQ39" s="670" t="s">
        <v>321</v>
      </c>
      <c r="AR39" s="671"/>
      <c r="AS39" s="671"/>
      <c r="AT39" s="671"/>
      <c r="AU39" s="671"/>
      <c r="AV39" s="671"/>
      <c r="AW39" s="671"/>
      <c r="AX39" s="671"/>
      <c r="AY39" s="672"/>
      <c r="AZ39" s="591">
        <v>49974</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795355</v>
      </c>
      <c r="CS39" s="623"/>
      <c r="CT39" s="623"/>
      <c r="CU39" s="623"/>
      <c r="CV39" s="623"/>
      <c r="CW39" s="623"/>
      <c r="CX39" s="623"/>
      <c r="CY39" s="624"/>
      <c r="CZ39" s="625">
        <v>3.9</v>
      </c>
      <c r="DA39" s="626"/>
      <c r="DB39" s="626"/>
      <c r="DC39" s="627"/>
      <c r="DD39" s="600">
        <v>749998</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391009</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820233</v>
      </c>
      <c r="CS40" s="592"/>
      <c r="CT40" s="592"/>
      <c r="CU40" s="592"/>
      <c r="CV40" s="592"/>
      <c r="CW40" s="592"/>
      <c r="CX40" s="592"/>
      <c r="CY40" s="593"/>
      <c r="CZ40" s="625">
        <v>4</v>
      </c>
      <c r="DA40" s="626"/>
      <c r="DB40" s="626"/>
      <c r="DC40" s="627"/>
      <c r="DD40" s="600">
        <v>42196</v>
      </c>
      <c r="DE40" s="592"/>
      <c r="DF40" s="592"/>
      <c r="DG40" s="592"/>
      <c r="DH40" s="592"/>
      <c r="DI40" s="592"/>
      <c r="DJ40" s="592"/>
      <c r="DK40" s="593"/>
      <c r="DL40" s="600">
        <v>4396</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1139020</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310</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3999670</v>
      </c>
      <c r="CS42" s="592"/>
      <c r="CT42" s="592"/>
      <c r="CU42" s="592"/>
      <c r="CV42" s="592"/>
      <c r="CW42" s="592"/>
      <c r="CX42" s="592"/>
      <c r="CY42" s="593"/>
      <c r="CZ42" s="625">
        <v>19.399999999999999</v>
      </c>
      <c r="DA42" s="674"/>
      <c r="DB42" s="674"/>
      <c r="DC42" s="675"/>
      <c r="DD42" s="600">
        <v>834059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57366</v>
      </c>
      <c r="CS43" s="623"/>
      <c r="CT43" s="623"/>
      <c r="CU43" s="623"/>
      <c r="CV43" s="623"/>
      <c r="CW43" s="623"/>
      <c r="CX43" s="623"/>
      <c r="CY43" s="624"/>
      <c r="CZ43" s="625">
        <v>0.3</v>
      </c>
      <c r="DA43" s="626"/>
      <c r="DB43" s="626"/>
      <c r="DC43" s="627"/>
      <c r="DD43" s="600">
        <v>57366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3997949</v>
      </c>
      <c r="CS44" s="592"/>
      <c r="CT44" s="592"/>
      <c r="CU44" s="592"/>
      <c r="CV44" s="592"/>
      <c r="CW44" s="592"/>
      <c r="CX44" s="592"/>
      <c r="CY44" s="593"/>
      <c r="CZ44" s="625">
        <v>19.399999999999999</v>
      </c>
      <c r="DA44" s="674"/>
      <c r="DB44" s="674"/>
      <c r="DC44" s="675"/>
      <c r="DD44" s="600">
        <v>833328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3181558</v>
      </c>
      <c r="CS45" s="623"/>
      <c r="CT45" s="623"/>
      <c r="CU45" s="623"/>
      <c r="CV45" s="623"/>
      <c r="CW45" s="623"/>
      <c r="CX45" s="623"/>
      <c r="CY45" s="624"/>
      <c r="CZ45" s="625">
        <v>15.4</v>
      </c>
      <c r="DA45" s="626"/>
      <c r="DB45" s="626"/>
      <c r="DC45" s="627"/>
      <c r="DD45" s="600">
        <v>78815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802747</v>
      </c>
      <c r="CS46" s="592"/>
      <c r="CT46" s="592"/>
      <c r="CU46" s="592"/>
      <c r="CV46" s="592"/>
      <c r="CW46" s="592"/>
      <c r="CX46" s="592"/>
      <c r="CY46" s="593"/>
      <c r="CZ46" s="625">
        <v>3.9</v>
      </c>
      <c r="DA46" s="674"/>
      <c r="DB46" s="674"/>
      <c r="DC46" s="675"/>
      <c r="DD46" s="600">
        <v>743697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1721</v>
      </c>
      <c r="CS47" s="623"/>
      <c r="CT47" s="623"/>
      <c r="CU47" s="623"/>
      <c r="CV47" s="623"/>
      <c r="CW47" s="623"/>
      <c r="CX47" s="623"/>
      <c r="CY47" s="624"/>
      <c r="CZ47" s="625">
        <v>0</v>
      </c>
      <c r="DA47" s="626"/>
      <c r="DB47" s="626"/>
      <c r="DC47" s="627"/>
      <c r="DD47" s="600">
        <v>731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343</v>
      </c>
      <c r="CS48" s="592"/>
      <c r="CT48" s="592"/>
      <c r="CU48" s="592"/>
      <c r="CV48" s="592"/>
      <c r="CW48" s="592"/>
      <c r="CX48" s="592"/>
      <c r="CY48" s="593"/>
      <c r="CZ48" s="625" t="s">
        <v>343</v>
      </c>
      <c r="DA48" s="674"/>
      <c r="DB48" s="674"/>
      <c r="DC48" s="675"/>
      <c r="DD48" s="600" t="s">
        <v>343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20637177</v>
      </c>
      <c r="CS49" s="659"/>
      <c r="CT49" s="659"/>
      <c r="CU49" s="659"/>
      <c r="CV49" s="659"/>
      <c r="CW49" s="659"/>
      <c r="CX49" s="659"/>
      <c r="CY49" s="686"/>
      <c r="CZ49" s="687">
        <v>100</v>
      </c>
      <c r="DA49" s="688"/>
      <c r="DB49" s="688"/>
      <c r="DC49" s="689"/>
      <c r="DD49" s="690">
        <v>13136928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election activeCell="AU41" sqref="AU41:AY4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21365</v>
      </c>
      <c r="R7" s="721"/>
      <c r="S7" s="721"/>
      <c r="T7" s="721"/>
      <c r="U7" s="721"/>
      <c r="V7" s="721">
        <v>20459</v>
      </c>
      <c r="W7" s="721"/>
      <c r="X7" s="721"/>
      <c r="Y7" s="721"/>
      <c r="Z7" s="721"/>
      <c r="AA7" s="721">
        <v>906</v>
      </c>
      <c r="AB7" s="721"/>
      <c r="AC7" s="721"/>
      <c r="AD7" s="721"/>
      <c r="AE7" s="722"/>
      <c r="AF7" s="723">
        <v>821</v>
      </c>
      <c r="AG7" s="724"/>
      <c r="AH7" s="724"/>
      <c r="AI7" s="724"/>
      <c r="AJ7" s="725"/>
      <c r="AK7" s="760">
        <v>114</v>
      </c>
      <c r="AL7" s="761"/>
      <c r="AM7" s="761"/>
      <c r="AN7" s="761"/>
      <c r="AO7" s="761"/>
      <c r="AP7" s="761">
        <v>17784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9</v>
      </c>
      <c r="CI7" s="758"/>
      <c r="CJ7" s="758"/>
      <c r="CK7" s="758"/>
      <c r="CL7" s="759"/>
      <c r="CM7" s="757">
        <v>109</v>
      </c>
      <c r="CN7" s="758"/>
      <c r="CO7" s="758"/>
      <c r="CP7" s="758"/>
      <c r="CQ7" s="759"/>
      <c r="CR7" s="757">
        <v>30</v>
      </c>
      <c r="CS7" s="758"/>
      <c r="CT7" s="758"/>
      <c r="CU7" s="758"/>
      <c r="CV7" s="759"/>
      <c r="CW7" s="757">
        <v>76</v>
      </c>
      <c r="CX7" s="758"/>
      <c r="CY7" s="758"/>
      <c r="CZ7" s="758"/>
      <c r="DA7" s="759"/>
      <c r="DB7" s="757" t="s">
        <v>561</v>
      </c>
      <c r="DC7" s="758"/>
      <c r="DD7" s="758"/>
      <c r="DE7" s="758"/>
      <c r="DF7" s="759"/>
      <c r="DG7" s="757" t="s">
        <v>561</v>
      </c>
      <c r="DH7" s="758"/>
      <c r="DI7" s="758"/>
      <c r="DJ7" s="758"/>
      <c r="DK7" s="759"/>
      <c r="DL7" s="757" t="s">
        <v>561</v>
      </c>
      <c r="DM7" s="758"/>
      <c r="DN7" s="758"/>
      <c r="DO7" s="758"/>
      <c r="DP7" s="759"/>
      <c r="DQ7" s="757" t="s">
        <v>561</v>
      </c>
      <c r="DR7" s="758"/>
      <c r="DS7" s="758"/>
      <c r="DT7" s="758"/>
      <c r="DU7" s="759"/>
      <c r="DV7" s="738"/>
      <c r="DW7" s="739"/>
      <c r="DX7" s="739"/>
      <c r="DY7" s="739"/>
      <c r="DZ7" s="740"/>
      <c r="EA7" s="205"/>
    </row>
    <row r="8" spans="1:131" s="206" customFormat="1" ht="26.25" customHeight="1">
      <c r="A8" s="212">
        <v>2</v>
      </c>
      <c r="B8" s="741" t="s">
        <v>368</v>
      </c>
      <c r="C8" s="742"/>
      <c r="D8" s="742"/>
      <c r="E8" s="742"/>
      <c r="F8" s="742"/>
      <c r="G8" s="742"/>
      <c r="H8" s="742"/>
      <c r="I8" s="742"/>
      <c r="J8" s="742"/>
      <c r="K8" s="742"/>
      <c r="L8" s="742"/>
      <c r="M8" s="742"/>
      <c r="N8" s="742"/>
      <c r="O8" s="742"/>
      <c r="P8" s="743"/>
      <c r="Q8" s="744">
        <v>322</v>
      </c>
      <c r="R8" s="745"/>
      <c r="S8" s="745"/>
      <c r="T8" s="745"/>
      <c r="U8" s="745"/>
      <c r="V8" s="745">
        <v>322</v>
      </c>
      <c r="W8" s="745"/>
      <c r="X8" s="745"/>
      <c r="Y8" s="745"/>
      <c r="Z8" s="745"/>
      <c r="AA8" s="745" t="s">
        <v>542</v>
      </c>
      <c r="AB8" s="745"/>
      <c r="AC8" s="745"/>
      <c r="AD8" s="745"/>
      <c r="AE8" s="746"/>
      <c r="AF8" s="747" t="s">
        <v>221</v>
      </c>
      <c r="AG8" s="748"/>
      <c r="AH8" s="748"/>
      <c r="AI8" s="748"/>
      <c r="AJ8" s="749"/>
      <c r="AK8" s="750">
        <v>156</v>
      </c>
      <c r="AL8" s="751"/>
      <c r="AM8" s="751"/>
      <c r="AN8" s="751"/>
      <c r="AO8" s="751"/>
      <c r="AP8" s="751" t="s">
        <v>542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0</v>
      </c>
      <c r="CI8" s="768"/>
      <c r="CJ8" s="768"/>
      <c r="CK8" s="768"/>
      <c r="CL8" s="769"/>
      <c r="CM8" s="767">
        <v>231</v>
      </c>
      <c r="CN8" s="768"/>
      <c r="CO8" s="768"/>
      <c r="CP8" s="768"/>
      <c r="CQ8" s="769"/>
      <c r="CR8" s="767">
        <v>155</v>
      </c>
      <c r="CS8" s="768"/>
      <c r="CT8" s="768"/>
      <c r="CU8" s="768"/>
      <c r="CV8" s="769"/>
      <c r="CW8" s="767">
        <v>74</v>
      </c>
      <c r="CX8" s="768"/>
      <c r="CY8" s="768"/>
      <c r="CZ8" s="768"/>
      <c r="DA8" s="769"/>
      <c r="DB8" s="767" t="s">
        <v>561</v>
      </c>
      <c r="DC8" s="768"/>
      <c r="DD8" s="768"/>
      <c r="DE8" s="768"/>
      <c r="DF8" s="769"/>
      <c r="DG8" s="767" t="s">
        <v>561</v>
      </c>
      <c r="DH8" s="768"/>
      <c r="DI8" s="768"/>
      <c r="DJ8" s="768"/>
      <c r="DK8" s="769"/>
      <c r="DL8" s="767" t="s">
        <v>561</v>
      </c>
      <c r="DM8" s="768"/>
      <c r="DN8" s="768"/>
      <c r="DO8" s="768"/>
      <c r="DP8" s="769"/>
      <c r="DQ8" s="767" t="s">
        <v>561</v>
      </c>
      <c r="DR8" s="768"/>
      <c r="DS8" s="768"/>
      <c r="DT8" s="768"/>
      <c r="DU8" s="769"/>
      <c r="DV8" s="770"/>
      <c r="DW8" s="771"/>
      <c r="DX8" s="771"/>
      <c r="DY8" s="771"/>
      <c r="DZ8" s="772"/>
      <c r="EA8" s="205"/>
    </row>
    <row r="9" spans="1:131" s="206" customFormat="1" ht="26.25" customHeight="1">
      <c r="A9" s="212">
        <v>3</v>
      </c>
      <c r="B9" s="741" t="s">
        <v>369</v>
      </c>
      <c r="C9" s="742"/>
      <c r="D9" s="742"/>
      <c r="E9" s="742"/>
      <c r="F9" s="742"/>
      <c r="G9" s="742"/>
      <c r="H9" s="742"/>
      <c r="I9" s="742"/>
      <c r="J9" s="742"/>
      <c r="K9" s="742"/>
      <c r="L9" s="742"/>
      <c r="M9" s="742"/>
      <c r="N9" s="742"/>
      <c r="O9" s="742"/>
      <c r="P9" s="743"/>
      <c r="Q9" s="744">
        <v>4</v>
      </c>
      <c r="R9" s="745"/>
      <c r="S9" s="745"/>
      <c r="T9" s="745"/>
      <c r="U9" s="745"/>
      <c r="V9" s="745">
        <v>4</v>
      </c>
      <c r="W9" s="745"/>
      <c r="X9" s="745"/>
      <c r="Y9" s="745"/>
      <c r="Z9" s="745"/>
      <c r="AA9" s="745" t="s">
        <v>542</v>
      </c>
      <c r="AB9" s="745"/>
      <c r="AC9" s="745"/>
      <c r="AD9" s="745"/>
      <c r="AE9" s="746"/>
      <c r="AF9" s="747" t="s">
        <v>221</v>
      </c>
      <c r="AG9" s="748"/>
      <c r="AH9" s="748"/>
      <c r="AI9" s="748"/>
      <c r="AJ9" s="749"/>
      <c r="AK9" s="750">
        <v>3</v>
      </c>
      <c r="AL9" s="751"/>
      <c r="AM9" s="751"/>
      <c r="AN9" s="751"/>
      <c r="AO9" s="751"/>
      <c r="AP9" s="751" t="s">
        <v>542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545</v>
      </c>
      <c r="BT9" s="755"/>
      <c r="BU9" s="755"/>
      <c r="BV9" s="755"/>
      <c r="BW9" s="755"/>
      <c r="BX9" s="755"/>
      <c r="BY9" s="755"/>
      <c r="BZ9" s="755"/>
      <c r="CA9" s="755"/>
      <c r="CB9" s="755"/>
      <c r="CC9" s="755"/>
      <c r="CD9" s="755"/>
      <c r="CE9" s="755"/>
      <c r="CF9" s="755"/>
      <c r="CG9" s="756"/>
      <c r="CH9" s="767">
        <v>1</v>
      </c>
      <c r="CI9" s="768"/>
      <c r="CJ9" s="768"/>
      <c r="CK9" s="768"/>
      <c r="CL9" s="769"/>
      <c r="CM9" s="767">
        <v>33</v>
      </c>
      <c r="CN9" s="768"/>
      <c r="CO9" s="768"/>
      <c r="CP9" s="768"/>
      <c r="CQ9" s="769"/>
      <c r="CR9" s="767">
        <v>11</v>
      </c>
      <c r="CS9" s="768"/>
      <c r="CT9" s="768"/>
      <c r="CU9" s="768"/>
      <c r="CV9" s="769"/>
      <c r="CW9" s="767" t="s">
        <v>564</v>
      </c>
      <c r="CX9" s="768"/>
      <c r="CY9" s="768"/>
      <c r="CZ9" s="768"/>
      <c r="DA9" s="769"/>
      <c r="DB9" s="767" t="s">
        <v>561</v>
      </c>
      <c r="DC9" s="768"/>
      <c r="DD9" s="768"/>
      <c r="DE9" s="768"/>
      <c r="DF9" s="769"/>
      <c r="DG9" s="767" t="s">
        <v>561</v>
      </c>
      <c r="DH9" s="768"/>
      <c r="DI9" s="768"/>
      <c r="DJ9" s="768"/>
      <c r="DK9" s="769"/>
      <c r="DL9" s="767" t="s">
        <v>561</v>
      </c>
      <c r="DM9" s="768"/>
      <c r="DN9" s="768"/>
      <c r="DO9" s="768"/>
      <c r="DP9" s="769"/>
      <c r="DQ9" s="767" t="s">
        <v>561</v>
      </c>
      <c r="DR9" s="768"/>
      <c r="DS9" s="768"/>
      <c r="DT9" s="768"/>
      <c r="DU9" s="769"/>
      <c r="DV9" s="770"/>
      <c r="DW9" s="771"/>
      <c r="DX9" s="771"/>
      <c r="DY9" s="771"/>
      <c r="DZ9" s="772"/>
      <c r="EA9" s="205"/>
    </row>
    <row r="10" spans="1:131" s="206" customFormat="1" ht="26.25" customHeight="1">
      <c r="A10" s="212">
        <v>4</v>
      </c>
      <c r="B10" s="741" t="s">
        <v>370</v>
      </c>
      <c r="C10" s="742"/>
      <c r="D10" s="742"/>
      <c r="E10" s="742"/>
      <c r="F10" s="742"/>
      <c r="G10" s="742"/>
      <c r="H10" s="742"/>
      <c r="I10" s="742"/>
      <c r="J10" s="742"/>
      <c r="K10" s="742"/>
      <c r="L10" s="742"/>
      <c r="M10" s="742"/>
      <c r="N10" s="742"/>
      <c r="O10" s="742"/>
      <c r="P10" s="743"/>
      <c r="Q10" s="744">
        <v>386</v>
      </c>
      <c r="R10" s="745"/>
      <c r="S10" s="745"/>
      <c r="T10" s="745"/>
      <c r="U10" s="745"/>
      <c r="V10" s="745">
        <v>386</v>
      </c>
      <c r="W10" s="745"/>
      <c r="X10" s="745"/>
      <c r="Y10" s="745"/>
      <c r="Z10" s="745"/>
      <c r="AA10" s="745" t="s">
        <v>542</v>
      </c>
      <c r="AB10" s="745"/>
      <c r="AC10" s="745"/>
      <c r="AD10" s="745"/>
      <c r="AE10" s="746"/>
      <c r="AF10" s="747" t="s">
        <v>221</v>
      </c>
      <c r="AG10" s="748"/>
      <c r="AH10" s="748"/>
      <c r="AI10" s="748"/>
      <c r="AJ10" s="749"/>
      <c r="AK10" s="750">
        <v>345</v>
      </c>
      <c r="AL10" s="751"/>
      <c r="AM10" s="751"/>
      <c r="AN10" s="751"/>
      <c r="AO10" s="751"/>
      <c r="AP10" s="751" t="s">
        <v>542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546</v>
      </c>
      <c r="BT10" s="755"/>
      <c r="BU10" s="755"/>
      <c r="BV10" s="755"/>
      <c r="BW10" s="755"/>
      <c r="BX10" s="755"/>
      <c r="BY10" s="755"/>
      <c r="BZ10" s="755"/>
      <c r="CA10" s="755"/>
      <c r="CB10" s="755"/>
      <c r="CC10" s="755"/>
      <c r="CD10" s="755"/>
      <c r="CE10" s="755"/>
      <c r="CF10" s="755"/>
      <c r="CG10" s="756"/>
      <c r="CH10" s="767">
        <v>7</v>
      </c>
      <c r="CI10" s="768"/>
      <c r="CJ10" s="768"/>
      <c r="CK10" s="768"/>
      <c r="CL10" s="769"/>
      <c r="CM10" s="767">
        <v>204</v>
      </c>
      <c r="CN10" s="768"/>
      <c r="CO10" s="768"/>
      <c r="CP10" s="768"/>
      <c r="CQ10" s="769"/>
      <c r="CR10" s="767">
        <v>7</v>
      </c>
      <c r="CS10" s="768"/>
      <c r="CT10" s="768"/>
      <c r="CU10" s="768"/>
      <c r="CV10" s="769"/>
      <c r="CW10" s="767" t="s">
        <v>564</v>
      </c>
      <c r="CX10" s="768"/>
      <c r="CY10" s="768"/>
      <c r="CZ10" s="768"/>
      <c r="DA10" s="769"/>
      <c r="DB10" s="767" t="s">
        <v>561</v>
      </c>
      <c r="DC10" s="768"/>
      <c r="DD10" s="768"/>
      <c r="DE10" s="768"/>
      <c r="DF10" s="769"/>
      <c r="DG10" s="767" t="s">
        <v>561</v>
      </c>
      <c r="DH10" s="768"/>
      <c r="DI10" s="768"/>
      <c r="DJ10" s="768"/>
      <c r="DK10" s="769"/>
      <c r="DL10" s="767" t="s">
        <v>561</v>
      </c>
      <c r="DM10" s="768"/>
      <c r="DN10" s="768"/>
      <c r="DO10" s="768"/>
      <c r="DP10" s="769"/>
      <c r="DQ10" s="767" t="s">
        <v>561</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547</v>
      </c>
      <c r="BT11" s="755"/>
      <c r="BU11" s="755"/>
      <c r="BV11" s="755"/>
      <c r="BW11" s="755"/>
      <c r="BX11" s="755"/>
      <c r="BY11" s="755"/>
      <c r="BZ11" s="755"/>
      <c r="CA11" s="755"/>
      <c r="CB11" s="755"/>
      <c r="CC11" s="755"/>
      <c r="CD11" s="755"/>
      <c r="CE11" s="755"/>
      <c r="CF11" s="755"/>
      <c r="CG11" s="756"/>
      <c r="CH11" s="767">
        <v>-6</v>
      </c>
      <c r="CI11" s="768"/>
      <c r="CJ11" s="768"/>
      <c r="CK11" s="768"/>
      <c r="CL11" s="769"/>
      <c r="CM11" s="767">
        <v>538</v>
      </c>
      <c r="CN11" s="768"/>
      <c r="CO11" s="768"/>
      <c r="CP11" s="768"/>
      <c r="CQ11" s="769"/>
      <c r="CR11" s="767">
        <v>566</v>
      </c>
      <c r="CS11" s="768"/>
      <c r="CT11" s="768"/>
      <c r="CU11" s="768"/>
      <c r="CV11" s="769"/>
      <c r="CW11" s="767">
        <v>74</v>
      </c>
      <c r="CX11" s="768"/>
      <c r="CY11" s="768"/>
      <c r="CZ11" s="768"/>
      <c r="DA11" s="769"/>
      <c r="DB11" s="767" t="s">
        <v>561</v>
      </c>
      <c r="DC11" s="768"/>
      <c r="DD11" s="768"/>
      <c r="DE11" s="768"/>
      <c r="DF11" s="769"/>
      <c r="DG11" s="767" t="s">
        <v>561</v>
      </c>
      <c r="DH11" s="768"/>
      <c r="DI11" s="768"/>
      <c r="DJ11" s="768"/>
      <c r="DK11" s="769"/>
      <c r="DL11" s="767" t="s">
        <v>561</v>
      </c>
      <c r="DM11" s="768"/>
      <c r="DN11" s="768"/>
      <c r="DO11" s="768"/>
      <c r="DP11" s="769"/>
      <c r="DQ11" s="767" t="s">
        <v>561</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371</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372</v>
      </c>
      <c r="B23" s="776" t="s">
        <v>373</v>
      </c>
      <c r="C23" s="777"/>
      <c r="D23" s="777"/>
      <c r="E23" s="777"/>
      <c r="F23" s="777"/>
      <c r="G23" s="777"/>
      <c r="H23" s="777"/>
      <c r="I23" s="777"/>
      <c r="J23" s="777"/>
      <c r="K23" s="777"/>
      <c r="L23" s="777"/>
      <c r="M23" s="777"/>
      <c r="N23" s="777"/>
      <c r="O23" s="777"/>
      <c r="P23" s="778"/>
      <c r="Q23" s="779">
        <v>21543</v>
      </c>
      <c r="R23" s="780"/>
      <c r="S23" s="780"/>
      <c r="T23" s="780"/>
      <c r="U23" s="780"/>
      <c r="V23" s="780">
        <v>20637</v>
      </c>
      <c r="W23" s="780"/>
      <c r="X23" s="780"/>
      <c r="Y23" s="780"/>
      <c r="Z23" s="780"/>
      <c r="AA23" s="780">
        <v>906</v>
      </c>
      <c r="AB23" s="780"/>
      <c r="AC23" s="780"/>
      <c r="AD23" s="780"/>
      <c r="AE23" s="781"/>
      <c r="AF23" s="782">
        <v>821</v>
      </c>
      <c r="AG23" s="780"/>
      <c r="AH23" s="780"/>
      <c r="AI23" s="780"/>
      <c r="AJ23" s="783"/>
      <c r="AK23" s="784"/>
      <c r="AL23" s="785"/>
      <c r="AM23" s="785"/>
      <c r="AN23" s="785"/>
      <c r="AO23" s="785"/>
      <c r="AP23" s="780">
        <v>17784</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374</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376</v>
      </c>
      <c r="R26" s="704"/>
      <c r="S26" s="704"/>
      <c r="T26" s="704"/>
      <c r="U26" s="705"/>
      <c r="V26" s="703" t="s">
        <v>377</v>
      </c>
      <c r="W26" s="704"/>
      <c r="X26" s="704"/>
      <c r="Y26" s="704"/>
      <c r="Z26" s="705"/>
      <c r="AA26" s="703" t="s">
        <v>378</v>
      </c>
      <c r="AB26" s="704"/>
      <c r="AC26" s="704"/>
      <c r="AD26" s="704"/>
      <c r="AE26" s="704"/>
      <c r="AF26" s="798" t="s">
        <v>379</v>
      </c>
      <c r="AG26" s="799"/>
      <c r="AH26" s="799"/>
      <c r="AI26" s="799"/>
      <c r="AJ26" s="800"/>
      <c r="AK26" s="704" t="s">
        <v>380</v>
      </c>
      <c r="AL26" s="704"/>
      <c r="AM26" s="704"/>
      <c r="AN26" s="704"/>
      <c r="AO26" s="705"/>
      <c r="AP26" s="703" t="s">
        <v>381</v>
      </c>
      <c r="AQ26" s="704"/>
      <c r="AR26" s="704"/>
      <c r="AS26" s="704"/>
      <c r="AT26" s="705"/>
      <c r="AU26" s="703" t="s">
        <v>382</v>
      </c>
      <c r="AV26" s="704"/>
      <c r="AW26" s="704"/>
      <c r="AX26" s="704"/>
      <c r="AY26" s="705"/>
      <c r="AZ26" s="703" t="s">
        <v>383</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384</v>
      </c>
      <c r="C28" s="718"/>
      <c r="D28" s="718"/>
      <c r="E28" s="718"/>
      <c r="F28" s="718"/>
      <c r="G28" s="718"/>
      <c r="H28" s="718"/>
      <c r="I28" s="718"/>
      <c r="J28" s="718"/>
      <c r="K28" s="718"/>
      <c r="L28" s="718"/>
      <c r="M28" s="718"/>
      <c r="N28" s="718"/>
      <c r="O28" s="718"/>
      <c r="P28" s="719"/>
      <c r="Q28" s="808">
        <v>5327</v>
      </c>
      <c r="R28" s="809"/>
      <c r="S28" s="809"/>
      <c r="T28" s="809"/>
      <c r="U28" s="809"/>
      <c r="V28" s="809">
        <v>5243</v>
      </c>
      <c r="W28" s="809"/>
      <c r="X28" s="809"/>
      <c r="Y28" s="809"/>
      <c r="Z28" s="809"/>
      <c r="AA28" s="809">
        <v>84</v>
      </c>
      <c r="AB28" s="809"/>
      <c r="AC28" s="809"/>
      <c r="AD28" s="809"/>
      <c r="AE28" s="810"/>
      <c r="AF28" s="811">
        <v>84</v>
      </c>
      <c r="AG28" s="809"/>
      <c r="AH28" s="809"/>
      <c r="AI28" s="809"/>
      <c r="AJ28" s="812"/>
      <c r="AK28" s="813">
        <v>475</v>
      </c>
      <c r="AL28" s="804"/>
      <c r="AM28" s="804"/>
      <c r="AN28" s="804"/>
      <c r="AO28" s="804"/>
      <c r="AP28" s="804" t="s">
        <v>548</v>
      </c>
      <c r="AQ28" s="804"/>
      <c r="AR28" s="804"/>
      <c r="AS28" s="804"/>
      <c r="AT28" s="804"/>
      <c r="AU28" s="804" t="s">
        <v>548</v>
      </c>
      <c r="AV28" s="804"/>
      <c r="AW28" s="804"/>
      <c r="AX28" s="804"/>
      <c r="AY28" s="804"/>
      <c r="AZ28" s="805" t="s">
        <v>548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385</v>
      </c>
      <c r="C29" s="742"/>
      <c r="D29" s="742"/>
      <c r="E29" s="742"/>
      <c r="F29" s="742"/>
      <c r="G29" s="742"/>
      <c r="H29" s="742"/>
      <c r="I29" s="742"/>
      <c r="J29" s="742"/>
      <c r="K29" s="742"/>
      <c r="L29" s="742"/>
      <c r="M29" s="742"/>
      <c r="N29" s="742"/>
      <c r="O29" s="742"/>
      <c r="P29" s="743"/>
      <c r="Q29" s="744">
        <v>450</v>
      </c>
      <c r="R29" s="745"/>
      <c r="S29" s="745"/>
      <c r="T29" s="745"/>
      <c r="U29" s="745"/>
      <c r="V29" s="745">
        <v>450</v>
      </c>
      <c r="W29" s="745"/>
      <c r="X29" s="745"/>
      <c r="Y29" s="745"/>
      <c r="Z29" s="745"/>
      <c r="AA29" s="745" t="s">
        <v>548</v>
      </c>
      <c r="AB29" s="745"/>
      <c r="AC29" s="745"/>
      <c r="AD29" s="745"/>
      <c r="AE29" s="746"/>
      <c r="AF29" s="747" t="s">
        <v>221</v>
      </c>
      <c r="AG29" s="748"/>
      <c r="AH29" s="748"/>
      <c r="AI29" s="748"/>
      <c r="AJ29" s="749"/>
      <c r="AK29" s="816">
        <v>50</v>
      </c>
      <c r="AL29" s="817"/>
      <c r="AM29" s="817"/>
      <c r="AN29" s="817"/>
      <c r="AO29" s="817"/>
      <c r="AP29" s="817">
        <v>707</v>
      </c>
      <c r="AQ29" s="817"/>
      <c r="AR29" s="817"/>
      <c r="AS29" s="817"/>
      <c r="AT29" s="817"/>
      <c r="AU29" s="817">
        <v>64</v>
      </c>
      <c r="AV29" s="817"/>
      <c r="AW29" s="817"/>
      <c r="AX29" s="817"/>
      <c r="AY29" s="817"/>
      <c r="AZ29" s="818" t="s">
        <v>548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386</v>
      </c>
      <c r="C30" s="742"/>
      <c r="D30" s="742"/>
      <c r="E30" s="742"/>
      <c r="F30" s="742"/>
      <c r="G30" s="742"/>
      <c r="H30" s="742"/>
      <c r="I30" s="742"/>
      <c r="J30" s="742"/>
      <c r="K30" s="742"/>
      <c r="L30" s="742"/>
      <c r="M30" s="742"/>
      <c r="N30" s="742"/>
      <c r="O30" s="742"/>
      <c r="P30" s="743"/>
      <c r="Q30" s="744">
        <v>3891</v>
      </c>
      <c r="R30" s="745"/>
      <c r="S30" s="745"/>
      <c r="T30" s="745"/>
      <c r="U30" s="745"/>
      <c r="V30" s="745">
        <v>3841</v>
      </c>
      <c r="W30" s="745"/>
      <c r="X30" s="745"/>
      <c r="Y30" s="745"/>
      <c r="Z30" s="745"/>
      <c r="AA30" s="745">
        <v>50</v>
      </c>
      <c r="AB30" s="745"/>
      <c r="AC30" s="745"/>
      <c r="AD30" s="745"/>
      <c r="AE30" s="746"/>
      <c r="AF30" s="747">
        <v>50</v>
      </c>
      <c r="AG30" s="748"/>
      <c r="AH30" s="748"/>
      <c r="AI30" s="748"/>
      <c r="AJ30" s="749"/>
      <c r="AK30" s="816">
        <v>545</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387</v>
      </c>
      <c r="C31" s="742"/>
      <c r="D31" s="742"/>
      <c r="E31" s="742"/>
      <c r="F31" s="742"/>
      <c r="G31" s="742"/>
      <c r="H31" s="742"/>
      <c r="I31" s="742"/>
      <c r="J31" s="742"/>
      <c r="K31" s="742"/>
      <c r="L31" s="742"/>
      <c r="M31" s="742"/>
      <c r="N31" s="742"/>
      <c r="O31" s="742"/>
      <c r="P31" s="743"/>
      <c r="Q31" s="744">
        <v>488</v>
      </c>
      <c r="R31" s="745"/>
      <c r="S31" s="745"/>
      <c r="T31" s="745"/>
      <c r="U31" s="745"/>
      <c r="V31" s="745">
        <v>477</v>
      </c>
      <c r="W31" s="745"/>
      <c r="X31" s="745"/>
      <c r="Y31" s="745"/>
      <c r="Z31" s="745"/>
      <c r="AA31" s="745">
        <v>11</v>
      </c>
      <c r="AB31" s="745"/>
      <c r="AC31" s="745"/>
      <c r="AD31" s="745"/>
      <c r="AE31" s="746"/>
      <c r="AF31" s="747">
        <v>11</v>
      </c>
      <c r="AG31" s="748"/>
      <c r="AH31" s="748"/>
      <c r="AI31" s="748"/>
      <c r="AJ31" s="749"/>
      <c r="AK31" s="816">
        <v>150</v>
      </c>
      <c r="AL31" s="817"/>
      <c r="AM31" s="817"/>
      <c r="AN31" s="817"/>
      <c r="AO31" s="817"/>
      <c r="AP31" s="817" t="s">
        <v>548</v>
      </c>
      <c r="AQ31" s="817"/>
      <c r="AR31" s="817"/>
      <c r="AS31" s="817"/>
      <c r="AT31" s="817"/>
      <c r="AU31" s="817" t="s">
        <v>548</v>
      </c>
      <c r="AV31" s="817"/>
      <c r="AW31" s="817"/>
      <c r="AX31" s="817"/>
      <c r="AY31" s="817"/>
      <c r="AZ31" s="818" t="s">
        <v>548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388</v>
      </c>
      <c r="C32" s="742"/>
      <c r="D32" s="742"/>
      <c r="E32" s="742"/>
      <c r="F32" s="742"/>
      <c r="G32" s="742"/>
      <c r="H32" s="742"/>
      <c r="I32" s="742"/>
      <c r="J32" s="742"/>
      <c r="K32" s="742"/>
      <c r="L32" s="742"/>
      <c r="M32" s="742"/>
      <c r="N32" s="742"/>
      <c r="O32" s="742"/>
      <c r="P32" s="743"/>
      <c r="Q32" s="744">
        <v>938</v>
      </c>
      <c r="R32" s="745"/>
      <c r="S32" s="745"/>
      <c r="T32" s="745"/>
      <c r="U32" s="745"/>
      <c r="V32" s="745">
        <v>974</v>
      </c>
      <c r="W32" s="745"/>
      <c r="X32" s="745"/>
      <c r="Y32" s="745"/>
      <c r="Z32" s="745"/>
      <c r="AA32" s="745">
        <v>-36</v>
      </c>
      <c r="AB32" s="745"/>
      <c r="AC32" s="745"/>
      <c r="AD32" s="745"/>
      <c r="AE32" s="746"/>
      <c r="AF32" s="747">
        <v>1082</v>
      </c>
      <c r="AG32" s="748"/>
      <c r="AH32" s="748"/>
      <c r="AI32" s="748"/>
      <c r="AJ32" s="749"/>
      <c r="AK32" s="816">
        <v>152</v>
      </c>
      <c r="AL32" s="817"/>
      <c r="AM32" s="817"/>
      <c r="AN32" s="817"/>
      <c r="AO32" s="817"/>
      <c r="AP32" s="817">
        <v>2476</v>
      </c>
      <c r="AQ32" s="817"/>
      <c r="AR32" s="817"/>
      <c r="AS32" s="817"/>
      <c r="AT32" s="817"/>
      <c r="AU32" s="817">
        <v>10</v>
      </c>
      <c r="AV32" s="817"/>
      <c r="AW32" s="817"/>
      <c r="AX32" s="817"/>
      <c r="AY32" s="817"/>
      <c r="AZ32" s="818" t="s">
        <v>548</v>
      </c>
      <c r="BA32" s="818"/>
      <c r="BB32" s="818"/>
      <c r="BC32" s="818"/>
      <c r="BD32" s="818"/>
      <c r="BE32" s="814" t="s">
        <v>389</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390</v>
      </c>
      <c r="C33" s="742"/>
      <c r="D33" s="742"/>
      <c r="E33" s="742"/>
      <c r="F33" s="742"/>
      <c r="G33" s="742"/>
      <c r="H33" s="742"/>
      <c r="I33" s="742"/>
      <c r="J33" s="742"/>
      <c r="K33" s="742"/>
      <c r="L33" s="742"/>
      <c r="M33" s="742"/>
      <c r="N33" s="742"/>
      <c r="O33" s="742"/>
      <c r="P33" s="743"/>
      <c r="Q33" s="744">
        <v>1660</v>
      </c>
      <c r="R33" s="745"/>
      <c r="S33" s="745"/>
      <c r="T33" s="745"/>
      <c r="U33" s="745"/>
      <c r="V33" s="745">
        <v>1639</v>
      </c>
      <c r="W33" s="745"/>
      <c r="X33" s="745"/>
      <c r="Y33" s="745"/>
      <c r="Z33" s="745"/>
      <c r="AA33" s="745">
        <v>21</v>
      </c>
      <c r="AB33" s="745"/>
      <c r="AC33" s="745"/>
      <c r="AD33" s="745"/>
      <c r="AE33" s="746"/>
      <c r="AF33" s="747">
        <v>202</v>
      </c>
      <c r="AG33" s="748"/>
      <c r="AH33" s="748"/>
      <c r="AI33" s="748"/>
      <c r="AJ33" s="749"/>
      <c r="AK33" s="816">
        <v>1600</v>
      </c>
      <c r="AL33" s="817"/>
      <c r="AM33" s="817"/>
      <c r="AN33" s="817"/>
      <c r="AO33" s="817"/>
      <c r="AP33" s="817">
        <v>24242</v>
      </c>
      <c r="AQ33" s="817"/>
      <c r="AR33" s="817"/>
      <c r="AS33" s="817"/>
      <c r="AT33" s="817"/>
      <c r="AU33" s="817">
        <v>19030</v>
      </c>
      <c r="AV33" s="817"/>
      <c r="AW33" s="817"/>
      <c r="AX33" s="817"/>
      <c r="AY33" s="817"/>
      <c r="AZ33" s="818" t="s">
        <v>548</v>
      </c>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391</v>
      </c>
      <c r="C34" s="742"/>
      <c r="D34" s="742"/>
      <c r="E34" s="742"/>
      <c r="F34" s="742"/>
      <c r="G34" s="742"/>
      <c r="H34" s="742"/>
      <c r="I34" s="742"/>
      <c r="J34" s="742"/>
      <c r="K34" s="742"/>
      <c r="L34" s="742"/>
      <c r="M34" s="742"/>
      <c r="N34" s="742"/>
      <c r="O34" s="742"/>
      <c r="P34" s="743"/>
      <c r="Q34" s="744">
        <v>8023</v>
      </c>
      <c r="R34" s="745"/>
      <c r="S34" s="745"/>
      <c r="T34" s="745"/>
      <c r="U34" s="745"/>
      <c r="V34" s="745">
        <v>7748</v>
      </c>
      <c r="W34" s="745"/>
      <c r="X34" s="745"/>
      <c r="Y34" s="745"/>
      <c r="Z34" s="745"/>
      <c r="AA34" s="745">
        <v>275</v>
      </c>
      <c r="AB34" s="745"/>
      <c r="AC34" s="745"/>
      <c r="AD34" s="745"/>
      <c r="AE34" s="746"/>
      <c r="AF34" s="747">
        <v>1632</v>
      </c>
      <c r="AG34" s="748"/>
      <c r="AH34" s="748"/>
      <c r="AI34" s="748"/>
      <c r="AJ34" s="749"/>
      <c r="AK34" s="816">
        <v>984</v>
      </c>
      <c r="AL34" s="817"/>
      <c r="AM34" s="817"/>
      <c r="AN34" s="817"/>
      <c r="AO34" s="817"/>
      <c r="AP34" s="817">
        <v>9617</v>
      </c>
      <c r="AQ34" s="817"/>
      <c r="AR34" s="817"/>
      <c r="AS34" s="817"/>
      <c r="AT34" s="817"/>
      <c r="AU34" s="817">
        <v>5087</v>
      </c>
      <c r="AV34" s="817"/>
      <c r="AW34" s="817"/>
      <c r="AX34" s="817"/>
      <c r="AY34" s="817"/>
      <c r="AZ34" s="818" t="s">
        <v>560</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392</v>
      </c>
      <c r="C35" s="742"/>
      <c r="D35" s="742"/>
      <c r="E35" s="742"/>
      <c r="F35" s="742"/>
      <c r="G35" s="742"/>
      <c r="H35" s="742"/>
      <c r="I35" s="742"/>
      <c r="J35" s="742"/>
      <c r="K35" s="742"/>
      <c r="L35" s="742"/>
      <c r="M35" s="742"/>
      <c r="N35" s="742"/>
      <c r="O35" s="742"/>
      <c r="P35" s="743"/>
      <c r="Q35" s="744">
        <v>42</v>
      </c>
      <c r="R35" s="745"/>
      <c r="S35" s="745"/>
      <c r="T35" s="745"/>
      <c r="U35" s="745"/>
      <c r="V35" s="745">
        <v>23</v>
      </c>
      <c r="W35" s="745"/>
      <c r="X35" s="745"/>
      <c r="Y35" s="745"/>
      <c r="Z35" s="745"/>
      <c r="AA35" s="745">
        <v>19</v>
      </c>
      <c r="AB35" s="745"/>
      <c r="AC35" s="745"/>
      <c r="AD35" s="745"/>
      <c r="AE35" s="746"/>
      <c r="AF35" s="747">
        <v>83</v>
      </c>
      <c r="AG35" s="748"/>
      <c r="AH35" s="748"/>
      <c r="AI35" s="748"/>
      <c r="AJ35" s="749"/>
      <c r="AK35" s="816">
        <v>2</v>
      </c>
      <c r="AL35" s="817"/>
      <c r="AM35" s="817"/>
      <c r="AN35" s="817"/>
      <c r="AO35" s="817"/>
      <c r="AP35" s="817">
        <v>38</v>
      </c>
      <c r="AQ35" s="817"/>
      <c r="AR35" s="817"/>
      <c r="AS35" s="817"/>
      <c r="AT35" s="817"/>
      <c r="AU35" s="817">
        <v>3</v>
      </c>
      <c r="AV35" s="817"/>
      <c r="AW35" s="817"/>
      <c r="AX35" s="817"/>
      <c r="AY35" s="817"/>
      <c r="AZ35" s="818" t="s">
        <v>560</v>
      </c>
      <c r="BA35" s="818"/>
      <c r="BB35" s="818"/>
      <c r="BC35" s="818"/>
      <c r="BD35" s="818"/>
      <c r="BE35" s="814" t="s">
        <v>393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372</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3145</v>
      </c>
      <c r="AG63" s="828"/>
      <c r="AH63" s="828"/>
      <c r="AI63" s="828"/>
      <c r="AJ63" s="829"/>
      <c r="AK63" s="830"/>
      <c r="AL63" s="825"/>
      <c r="AM63" s="825"/>
      <c r="AN63" s="825"/>
      <c r="AO63" s="825"/>
      <c r="AP63" s="828">
        <v>37080</v>
      </c>
      <c r="AQ63" s="828"/>
      <c r="AR63" s="828"/>
      <c r="AS63" s="828"/>
      <c r="AT63" s="828"/>
      <c r="AU63" s="828">
        <v>24194</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376</v>
      </c>
      <c r="R66" s="704"/>
      <c r="S66" s="704"/>
      <c r="T66" s="704"/>
      <c r="U66" s="705"/>
      <c r="V66" s="703" t="s">
        <v>377</v>
      </c>
      <c r="W66" s="704"/>
      <c r="X66" s="704"/>
      <c r="Y66" s="704"/>
      <c r="Z66" s="705"/>
      <c r="AA66" s="703" t="s">
        <v>378</v>
      </c>
      <c r="AB66" s="704"/>
      <c r="AC66" s="704"/>
      <c r="AD66" s="704"/>
      <c r="AE66" s="705"/>
      <c r="AF66" s="838" t="s">
        <v>379</v>
      </c>
      <c r="AG66" s="799"/>
      <c r="AH66" s="799"/>
      <c r="AI66" s="799"/>
      <c r="AJ66" s="839"/>
      <c r="AK66" s="703" t="s">
        <v>380</v>
      </c>
      <c r="AL66" s="727"/>
      <c r="AM66" s="727"/>
      <c r="AN66" s="727"/>
      <c r="AO66" s="728"/>
      <c r="AP66" s="703" t="s">
        <v>381</v>
      </c>
      <c r="AQ66" s="704"/>
      <c r="AR66" s="704"/>
      <c r="AS66" s="704"/>
      <c r="AT66" s="705"/>
      <c r="AU66" s="703" t="s">
        <v>398</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549</v>
      </c>
      <c r="C68" s="856"/>
      <c r="D68" s="856"/>
      <c r="E68" s="856"/>
      <c r="F68" s="856"/>
      <c r="G68" s="856"/>
      <c r="H68" s="856"/>
      <c r="I68" s="856"/>
      <c r="J68" s="856"/>
      <c r="K68" s="856"/>
      <c r="L68" s="856"/>
      <c r="M68" s="856"/>
      <c r="N68" s="856"/>
      <c r="O68" s="856"/>
      <c r="P68" s="857"/>
      <c r="Q68" s="858">
        <v>2758</v>
      </c>
      <c r="R68" s="852"/>
      <c r="S68" s="852"/>
      <c r="T68" s="852"/>
      <c r="U68" s="852"/>
      <c r="V68" s="852">
        <v>2701</v>
      </c>
      <c r="W68" s="852"/>
      <c r="X68" s="852"/>
      <c r="Y68" s="852"/>
      <c r="Z68" s="852"/>
      <c r="AA68" s="852">
        <v>57</v>
      </c>
      <c r="AB68" s="852"/>
      <c r="AC68" s="852"/>
      <c r="AD68" s="852"/>
      <c r="AE68" s="852"/>
      <c r="AF68" s="852">
        <v>35</v>
      </c>
      <c r="AG68" s="852"/>
      <c r="AH68" s="852"/>
      <c r="AI68" s="852"/>
      <c r="AJ68" s="852"/>
      <c r="AK68" s="852" t="s">
        <v>482</v>
      </c>
      <c r="AL68" s="852"/>
      <c r="AM68" s="852"/>
      <c r="AN68" s="852"/>
      <c r="AO68" s="852"/>
      <c r="AP68" s="852">
        <v>1521</v>
      </c>
      <c r="AQ68" s="852"/>
      <c r="AR68" s="852"/>
      <c r="AS68" s="852"/>
      <c r="AT68" s="852"/>
      <c r="AU68" s="852">
        <v>150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550</v>
      </c>
      <c r="C69" s="860"/>
      <c r="D69" s="860"/>
      <c r="E69" s="860"/>
      <c r="F69" s="860"/>
      <c r="G69" s="860"/>
      <c r="H69" s="860"/>
      <c r="I69" s="860"/>
      <c r="J69" s="860"/>
      <c r="K69" s="860"/>
      <c r="L69" s="860"/>
      <c r="M69" s="860"/>
      <c r="N69" s="860"/>
      <c r="O69" s="860"/>
      <c r="P69" s="861"/>
      <c r="Q69" s="862">
        <v>429</v>
      </c>
      <c r="R69" s="817"/>
      <c r="S69" s="817"/>
      <c r="T69" s="817"/>
      <c r="U69" s="817"/>
      <c r="V69" s="817">
        <v>412</v>
      </c>
      <c r="W69" s="817"/>
      <c r="X69" s="817"/>
      <c r="Y69" s="817"/>
      <c r="Z69" s="817"/>
      <c r="AA69" s="817">
        <v>17</v>
      </c>
      <c r="AB69" s="817"/>
      <c r="AC69" s="817"/>
      <c r="AD69" s="817"/>
      <c r="AE69" s="817"/>
      <c r="AF69" s="817">
        <v>17</v>
      </c>
      <c r="AG69" s="817"/>
      <c r="AH69" s="817"/>
      <c r="AI69" s="817"/>
      <c r="AJ69" s="817"/>
      <c r="AK69" s="817" t="s">
        <v>562</v>
      </c>
      <c r="AL69" s="817"/>
      <c r="AM69" s="817"/>
      <c r="AN69" s="817"/>
      <c r="AO69" s="817"/>
      <c r="AP69" s="817">
        <v>979</v>
      </c>
      <c r="AQ69" s="817"/>
      <c r="AR69" s="817"/>
      <c r="AS69" s="817"/>
      <c r="AT69" s="817"/>
      <c r="AU69" s="817">
        <v>589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551</v>
      </c>
      <c r="C70" s="860"/>
      <c r="D70" s="860"/>
      <c r="E70" s="860"/>
      <c r="F70" s="860"/>
      <c r="G70" s="860"/>
      <c r="H70" s="860"/>
      <c r="I70" s="860"/>
      <c r="J70" s="860"/>
      <c r="K70" s="860"/>
      <c r="L70" s="860"/>
      <c r="M70" s="860"/>
      <c r="N70" s="860"/>
      <c r="O70" s="860"/>
      <c r="P70" s="861"/>
      <c r="Q70" s="862">
        <v>122</v>
      </c>
      <c r="R70" s="817"/>
      <c r="S70" s="817"/>
      <c r="T70" s="817"/>
      <c r="U70" s="817"/>
      <c r="V70" s="817">
        <v>121</v>
      </c>
      <c r="W70" s="817"/>
      <c r="X70" s="817"/>
      <c r="Y70" s="817"/>
      <c r="Z70" s="817"/>
      <c r="AA70" s="817">
        <v>1</v>
      </c>
      <c r="AB70" s="817"/>
      <c r="AC70" s="817"/>
      <c r="AD70" s="817"/>
      <c r="AE70" s="817"/>
      <c r="AF70" s="817">
        <v>1</v>
      </c>
      <c r="AG70" s="817"/>
      <c r="AH70" s="817"/>
      <c r="AI70" s="817"/>
      <c r="AJ70" s="817"/>
      <c r="AK70" s="817" t="s">
        <v>562</v>
      </c>
      <c r="AL70" s="817"/>
      <c r="AM70" s="817"/>
      <c r="AN70" s="817"/>
      <c r="AO70" s="817"/>
      <c r="AP70" s="817" t="s">
        <v>562</v>
      </c>
      <c r="AQ70" s="817"/>
      <c r="AR70" s="817"/>
      <c r="AS70" s="817"/>
      <c r="AT70" s="817"/>
      <c r="AU70" s="817" t="s">
        <v>562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552</v>
      </c>
      <c r="C71" s="860"/>
      <c r="D71" s="860"/>
      <c r="E71" s="860"/>
      <c r="F71" s="860"/>
      <c r="G71" s="860"/>
      <c r="H71" s="860"/>
      <c r="I71" s="860"/>
      <c r="J71" s="860"/>
      <c r="K71" s="860"/>
      <c r="L71" s="860"/>
      <c r="M71" s="860"/>
      <c r="N71" s="860"/>
      <c r="O71" s="860"/>
      <c r="P71" s="861"/>
      <c r="Q71" s="862">
        <v>1156</v>
      </c>
      <c r="R71" s="817"/>
      <c r="S71" s="817"/>
      <c r="T71" s="817"/>
      <c r="U71" s="817"/>
      <c r="V71" s="817">
        <v>1149</v>
      </c>
      <c r="W71" s="817"/>
      <c r="X71" s="817"/>
      <c r="Y71" s="817"/>
      <c r="Z71" s="817"/>
      <c r="AA71" s="817">
        <v>7</v>
      </c>
      <c r="AB71" s="817"/>
      <c r="AC71" s="817"/>
      <c r="AD71" s="817"/>
      <c r="AE71" s="817"/>
      <c r="AF71" s="817">
        <v>7</v>
      </c>
      <c r="AG71" s="817"/>
      <c r="AH71" s="817"/>
      <c r="AI71" s="817"/>
      <c r="AJ71" s="817"/>
      <c r="AK71" s="817" t="s">
        <v>563</v>
      </c>
      <c r="AL71" s="817"/>
      <c r="AM71" s="817"/>
      <c r="AN71" s="817"/>
      <c r="AO71" s="817"/>
      <c r="AP71" s="817">
        <v>721</v>
      </c>
      <c r="AQ71" s="817"/>
      <c r="AR71" s="817"/>
      <c r="AS71" s="817"/>
      <c r="AT71" s="817"/>
      <c r="AU71" s="817">
        <v>367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553</v>
      </c>
      <c r="C72" s="860"/>
      <c r="D72" s="860"/>
      <c r="E72" s="860"/>
      <c r="F72" s="860"/>
      <c r="G72" s="860"/>
      <c r="H72" s="860"/>
      <c r="I72" s="860"/>
      <c r="J72" s="860"/>
      <c r="K72" s="860"/>
      <c r="L72" s="860"/>
      <c r="M72" s="860"/>
      <c r="N72" s="860"/>
      <c r="O72" s="860"/>
      <c r="P72" s="861"/>
      <c r="Q72" s="862">
        <v>84</v>
      </c>
      <c r="R72" s="817"/>
      <c r="S72" s="817"/>
      <c r="T72" s="817"/>
      <c r="U72" s="817"/>
      <c r="V72" s="817">
        <v>76</v>
      </c>
      <c r="W72" s="817"/>
      <c r="X72" s="817"/>
      <c r="Y72" s="817"/>
      <c r="Z72" s="817"/>
      <c r="AA72" s="817">
        <v>8</v>
      </c>
      <c r="AB72" s="817"/>
      <c r="AC72" s="817"/>
      <c r="AD72" s="817"/>
      <c r="AE72" s="817"/>
      <c r="AF72" s="817">
        <v>8</v>
      </c>
      <c r="AG72" s="817"/>
      <c r="AH72" s="817"/>
      <c r="AI72" s="817"/>
      <c r="AJ72" s="817"/>
      <c r="AK72" s="817">
        <v>12</v>
      </c>
      <c r="AL72" s="817"/>
      <c r="AM72" s="817"/>
      <c r="AN72" s="817"/>
      <c r="AO72" s="817"/>
      <c r="AP72" s="817">
        <v>11</v>
      </c>
      <c r="AQ72" s="817"/>
      <c r="AR72" s="817"/>
      <c r="AS72" s="817"/>
      <c r="AT72" s="817"/>
      <c r="AU72" s="817" t="s">
        <v>548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554</v>
      </c>
      <c r="C73" s="860"/>
      <c r="D73" s="860"/>
      <c r="E73" s="860"/>
      <c r="F73" s="860"/>
      <c r="G73" s="860"/>
      <c r="H73" s="860"/>
      <c r="I73" s="860"/>
      <c r="J73" s="860"/>
      <c r="K73" s="860"/>
      <c r="L73" s="860"/>
      <c r="M73" s="860"/>
      <c r="N73" s="860"/>
      <c r="O73" s="860"/>
      <c r="P73" s="861"/>
      <c r="Q73" s="862">
        <v>132</v>
      </c>
      <c r="R73" s="817"/>
      <c r="S73" s="817"/>
      <c r="T73" s="817"/>
      <c r="U73" s="817"/>
      <c r="V73" s="817">
        <v>128</v>
      </c>
      <c r="W73" s="817"/>
      <c r="X73" s="817"/>
      <c r="Y73" s="817"/>
      <c r="Z73" s="817"/>
      <c r="AA73" s="817">
        <v>5</v>
      </c>
      <c r="AB73" s="817"/>
      <c r="AC73" s="817"/>
      <c r="AD73" s="817"/>
      <c r="AE73" s="817"/>
      <c r="AF73" s="817">
        <v>5</v>
      </c>
      <c r="AG73" s="817"/>
      <c r="AH73" s="817"/>
      <c r="AI73" s="817"/>
      <c r="AJ73" s="817"/>
      <c r="AK73" s="817" t="s">
        <v>563</v>
      </c>
      <c r="AL73" s="817"/>
      <c r="AM73" s="817"/>
      <c r="AN73" s="817"/>
      <c r="AO73" s="817"/>
      <c r="AP73" s="817" t="s">
        <v>563</v>
      </c>
      <c r="AQ73" s="817"/>
      <c r="AR73" s="817"/>
      <c r="AS73" s="817"/>
      <c r="AT73" s="817"/>
      <c r="AU73" s="817" t="s">
        <v>563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555</v>
      </c>
      <c r="C74" s="860"/>
      <c r="D74" s="860"/>
      <c r="E74" s="860"/>
      <c r="F74" s="860"/>
      <c r="G74" s="860"/>
      <c r="H74" s="860"/>
      <c r="I74" s="860"/>
      <c r="J74" s="860"/>
      <c r="K74" s="860"/>
      <c r="L74" s="860"/>
      <c r="M74" s="860"/>
      <c r="N74" s="860"/>
      <c r="O74" s="860"/>
      <c r="P74" s="861"/>
      <c r="Q74" s="862">
        <v>203</v>
      </c>
      <c r="R74" s="817"/>
      <c r="S74" s="817"/>
      <c r="T74" s="817"/>
      <c r="U74" s="817"/>
      <c r="V74" s="817">
        <v>197</v>
      </c>
      <c r="W74" s="817"/>
      <c r="X74" s="817"/>
      <c r="Y74" s="817"/>
      <c r="Z74" s="817"/>
      <c r="AA74" s="817">
        <v>6</v>
      </c>
      <c r="AB74" s="817"/>
      <c r="AC74" s="817"/>
      <c r="AD74" s="817"/>
      <c r="AE74" s="817"/>
      <c r="AF74" s="817">
        <v>6</v>
      </c>
      <c r="AG74" s="817"/>
      <c r="AH74" s="817"/>
      <c r="AI74" s="817"/>
      <c r="AJ74" s="817"/>
      <c r="AK74" s="817" t="s">
        <v>563</v>
      </c>
      <c r="AL74" s="817"/>
      <c r="AM74" s="817"/>
      <c r="AN74" s="817"/>
      <c r="AO74" s="817"/>
      <c r="AP74" s="817" t="s">
        <v>565</v>
      </c>
      <c r="AQ74" s="817"/>
      <c r="AR74" s="817"/>
      <c r="AS74" s="817"/>
      <c r="AT74" s="817"/>
      <c r="AU74" s="817" t="s">
        <v>565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556</v>
      </c>
      <c r="C75" s="860"/>
      <c r="D75" s="860"/>
      <c r="E75" s="860"/>
      <c r="F75" s="860"/>
      <c r="G75" s="860"/>
      <c r="H75" s="860"/>
      <c r="I75" s="860"/>
      <c r="J75" s="860"/>
      <c r="K75" s="860"/>
      <c r="L75" s="860"/>
      <c r="M75" s="860"/>
      <c r="N75" s="860"/>
      <c r="O75" s="860"/>
      <c r="P75" s="861"/>
      <c r="Q75" s="865">
        <v>180</v>
      </c>
      <c r="R75" s="866"/>
      <c r="S75" s="866"/>
      <c r="T75" s="866"/>
      <c r="U75" s="816"/>
      <c r="V75" s="867">
        <v>170</v>
      </c>
      <c r="W75" s="866"/>
      <c r="X75" s="866"/>
      <c r="Y75" s="866"/>
      <c r="Z75" s="816"/>
      <c r="AA75" s="867">
        <v>9</v>
      </c>
      <c r="AB75" s="866"/>
      <c r="AC75" s="866"/>
      <c r="AD75" s="866"/>
      <c r="AE75" s="816"/>
      <c r="AF75" s="867">
        <v>9</v>
      </c>
      <c r="AG75" s="866"/>
      <c r="AH75" s="866"/>
      <c r="AI75" s="866"/>
      <c r="AJ75" s="816"/>
      <c r="AK75" s="867" t="s">
        <v>563</v>
      </c>
      <c r="AL75" s="866"/>
      <c r="AM75" s="866"/>
      <c r="AN75" s="866"/>
      <c r="AO75" s="816"/>
      <c r="AP75" s="867" t="s">
        <v>563</v>
      </c>
      <c r="AQ75" s="866"/>
      <c r="AR75" s="866"/>
      <c r="AS75" s="866"/>
      <c r="AT75" s="816"/>
      <c r="AU75" s="867" t="s">
        <v>563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557</v>
      </c>
      <c r="C76" s="860"/>
      <c r="D76" s="860"/>
      <c r="E76" s="860"/>
      <c r="F76" s="860"/>
      <c r="G76" s="860"/>
      <c r="H76" s="860"/>
      <c r="I76" s="860"/>
      <c r="J76" s="860"/>
      <c r="K76" s="860"/>
      <c r="L76" s="860"/>
      <c r="M76" s="860"/>
      <c r="N76" s="860"/>
      <c r="O76" s="860"/>
      <c r="P76" s="861"/>
      <c r="Q76" s="865">
        <v>19284</v>
      </c>
      <c r="R76" s="866"/>
      <c r="S76" s="866"/>
      <c r="T76" s="866"/>
      <c r="U76" s="816"/>
      <c r="V76" s="867">
        <v>19130</v>
      </c>
      <c r="W76" s="866"/>
      <c r="X76" s="866"/>
      <c r="Y76" s="866"/>
      <c r="Z76" s="816"/>
      <c r="AA76" s="867">
        <v>154</v>
      </c>
      <c r="AB76" s="866"/>
      <c r="AC76" s="866"/>
      <c r="AD76" s="866"/>
      <c r="AE76" s="816"/>
      <c r="AF76" s="867">
        <v>154</v>
      </c>
      <c r="AG76" s="866"/>
      <c r="AH76" s="866"/>
      <c r="AI76" s="866"/>
      <c r="AJ76" s="816"/>
      <c r="AK76" s="867">
        <v>400</v>
      </c>
      <c r="AL76" s="866"/>
      <c r="AM76" s="866"/>
      <c r="AN76" s="866"/>
      <c r="AO76" s="816"/>
      <c r="AP76" s="867" t="s">
        <v>563</v>
      </c>
      <c r="AQ76" s="866"/>
      <c r="AR76" s="866"/>
      <c r="AS76" s="866"/>
      <c r="AT76" s="816"/>
      <c r="AU76" s="867" t="s">
        <v>563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558</v>
      </c>
      <c r="C77" s="860"/>
      <c r="D77" s="860"/>
      <c r="E77" s="860"/>
      <c r="F77" s="860"/>
      <c r="G77" s="860"/>
      <c r="H77" s="860"/>
      <c r="I77" s="860"/>
      <c r="J77" s="860"/>
      <c r="K77" s="860"/>
      <c r="L77" s="860"/>
      <c r="M77" s="860"/>
      <c r="N77" s="860"/>
      <c r="O77" s="860"/>
      <c r="P77" s="861"/>
      <c r="Q77" s="865">
        <v>465</v>
      </c>
      <c r="R77" s="866"/>
      <c r="S77" s="866"/>
      <c r="T77" s="866"/>
      <c r="U77" s="816"/>
      <c r="V77" s="867">
        <v>368</v>
      </c>
      <c r="W77" s="866"/>
      <c r="X77" s="866"/>
      <c r="Y77" s="866"/>
      <c r="Z77" s="816"/>
      <c r="AA77" s="867">
        <v>98</v>
      </c>
      <c r="AB77" s="866"/>
      <c r="AC77" s="866"/>
      <c r="AD77" s="866"/>
      <c r="AE77" s="816"/>
      <c r="AF77" s="867">
        <v>98</v>
      </c>
      <c r="AG77" s="866"/>
      <c r="AH77" s="866"/>
      <c r="AI77" s="866"/>
      <c r="AJ77" s="816"/>
      <c r="AK77" s="867">
        <v>171</v>
      </c>
      <c r="AL77" s="866"/>
      <c r="AM77" s="866"/>
      <c r="AN77" s="866"/>
      <c r="AO77" s="816"/>
      <c r="AP77" s="867" t="s">
        <v>563</v>
      </c>
      <c r="AQ77" s="866"/>
      <c r="AR77" s="866"/>
      <c r="AS77" s="866"/>
      <c r="AT77" s="816"/>
      <c r="AU77" s="867" t="s">
        <v>563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559</v>
      </c>
      <c r="C78" s="860"/>
      <c r="D78" s="860"/>
      <c r="E78" s="860"/>
      <c r="F78" s="860"/>
      <c r="G78" s="860"/>
      <c r="H78" s="860"/>
      <c r="I78" s="860"/>
      <c r="J78" s="860"/>
      <c r="K78" s="860"/>
      <c r="L78" s="860"/>
      <c r="M78" s="860"/>
      <c r="N78" s="860"/>
      <c r="O78" s="860"/>
      <c r="P78" s="861"/>
      <c r="Q78" s="862">
        <v>633531</v>
      </c>
      <c r="R78" s="817"/>
      <c r="S78" s="817"/>
      <c r="T78" s="817"/>
      <c r="U78" s="817"/>
      <c r="V78" s="817">
        <v>615938</v>
      </c>
      <c r="W78" s="817"/>
      <c r="X78" s="817"/>
      <c r="Y78" s="817"/>
      <c r="Z78" s="817"/>
      <c r="AA78" s="817">
        <v>17593</v>
      </c>
      <c r="AB78" s="817"/>
      <c r="AC78" s="817"/>
      <c r="AD78" s="817"/>
      <c r="AE78" s="817"/>
      <c r="AF78" s="817">
        <v>17593</v>
      </c>
      <c r="AG78" s="817"/>
      <c r="AH78" s="817"/>
      <c r="AI78" s="817"/>
      <c r="AJ78" s="817"/>
      <c r="AK78" s="817">
        <v>7898</v>
      </c>
      <c r="AL78" s="817"/>
      <c r="AM78" s="817"/>
      <c r="AN78" s="817"/>
      <c r="AO78" s="817"/>
      <c r="AP78" s="867" t="s">
        <v>563</v>
      </c>
      <c r="AQ78" s="866"/>
      <c r="AR78" s="866"/>
      <c r="AS78" s="866"/>
      <c r="AT78" s="816"/>
      <c r="AU78" s="867" t="s">
        <v>563</v>
      </c>
      <c r="AV78" s="866"/>
      <c r="AW78" s="866"/>
      <c r="AX78" s="866"/>
      <c r="AY78" s="816"/>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372</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17933</v>
      </c>
      <c r="AG88" s="828"/>
      <c r="AH88" s="828"/>
      <c r="AI88" s="828"/>
      <c r="AJ88" s="828"/>
      <c r="AK88" s="825"/>
      <c r="AL88" s="825"/>
      <c r="AM88" s="825"/>
      <c r="AN88" s="825"/>
      <c r="AO88" s="825"/>
      <c r="AP88" s="828">
        <v>3232</v>
      </c>
      <c r="AQ88" s="828"/>
      <c r="AR88" s="828"/>
      <c r="AS88" s="828"/>
      <c r="AT88" s="828"/>
      <c r="AU88" s="828">
        <v>1106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769</v>
      </c>
      <c r="CS102" s="836"/>
      <c r="CT102" s="836"/>
      <c r="CU102" s="836"/>
      <c r="CV102" s="879"/>
      <c r="CW102" s="878">
        <v>224</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287</v>
      </c>
      <c r="AG109" s="881"/>
      <c r="AH109" s="881"/>
      <c r="AI109" s="881"/>
      <c r="AJ109" s="882"/>
      <c r="AK109" s="880" t="s">
        <v>286</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287</v>
      </c>
      <c r="BW109" s="881"/>
      <c r="BX109" s="881"/>
      <c r="BY109" s="881"/>
      <c r="BZ109" s="882"/>
      <c r="CA109" s="880" t="s">
        <v>286</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287</v>
      </c>
      <c r="DM109" s="881"/>
      <c r="DN109" s="881"/>
      <c r="DO109" s="881"/>
      <c r="DP109" s="882"/>
      <c r="DQ109" s="880" t="s">
        <v>286</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1658944</v>
      </c>
      <c r="AB110" s="888"/>
      <c r="AC110" s="888"/>
      <c r="AD110" s="888"/>
      <c r="AE110" s="889"/>
      <c r="AF110" s="890">
        <v>1676624</v>
      </c>
      <c r="AG110" s="888"/>
      <c r="AH110" s="888"/>
      <c r="AI110" s="888"/>
      <c r="AJ110" s="889"/>
      <c r="AK110" s="890">
        <v>1650452</v>
      </c>
      <c r="AL110" s="888"/>
      <c r="AM110" s="888"/>
      <c r="AN110" s="888"/>
      <c r="AO110" s="889"/>
      <c r="AP110" s="891">
        <v>18.100000000000001</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16129161</v>
      </c>
      <c r="BR110" s="925"/>
      <c r="BS110" s="925"/>
      <c r="BT110" s="925"/>
      <c r="BU110" s="925"/>
      <c r="BV110" s="925">
        <v>16789020</v>
      </c>
      <c r="BW110" s="925"/>
      <c r="BX110" s="925"/>
      <c r="BY110" s="925"/>
      <c r="BZ110" s="925"/>
      <c r="CA110" s="925">
        <v>17784272</v>
      </c>
      <c r="CB110" s="925"/>
      <c r="CC110" s="925"/>
      <c r="CD110" s="925"/>
      <c r="CE110" s="925"/>
      <c r="CF110" s="939">
        <v>195.3</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1484313</v>
      </c>
      <c r="BR111" s="918"/>
      <c r="BS111" s="918"/>
      <c r="BT111" s="918"/>
      <c r="BU111" s="918"/>
      <c r="BV111" s="918">
        <v>1160340</v>
      </c>
      <c r="BW111" s="918"/>
      <c r="BX111" s="918"/>
      <c r="BY111" s="918"/>
      <c r="BZ111" s="918"/>
      <c r="CA111" s="918">
        <v>2573</v>
      </c>
      <c r="CB111" s="918"/>
      <c r="CC111" s="918"/>
      <c r="CD111" s="918"/>
      <c r="CE111" s="918"/>
      <c r="CF111" s="912">
        <v>0</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13333</v>
      </c>
      <c r="AB112" s="957"/>
      <c r="AC112" s="957"/>
      <c r="AD112" s="957"/>
      <c r="AE112" s="958"/>
      <c r="AF112" s="959">
        <v>13333</v>
      </c>
      <c r="AG112" s="957"/>
      <c r="AH112" s="957"/>
      <c r="AI112" s="957"/>
      <c r="AJ112" s="958"/>
      <c r="AK112" s="959">
        <v>10000</v>
      </c>
      <c r="AL112" s="957"/>
      <c r="AM112" s="957"/>
      <c r="AN112" s="957"/>
      <c r="AO112" s="958"/>
      <c r="AP112" s="960">
        <v>0.1</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27922198</v>
      </c>
      <c r="BR112" s="918"/>
      <c r="BS112" s="918"/>
      <c r="BT112" s="918"/>
      <c r="BU112" s="918"/>
      <c r="BV112" s="918">
        <v>25773551</v>
      </c>
      <c r="BW112" s="918"/>
      <c r="BX112" s="918"/>
      <c r="BY112" s="918"/>
      <c r="BZ112" s="918"/>
      <c r="CA112" s="918">
        <v>24195252</v>
      </c>
      <c r="CB112" s="918"/>
      <c r="CC112" s="918"/>
      <c r="CD112" s="918"/>
      <c r="CE112" s="918"/>
      <c r="CF112" s="912">
        <v>265.7</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11182</v>
      </c>
      <c r="DH112" s="918"/>
      <c r="DI112" s="918"/>
      <c r="DJ112" s="918"/>
      <c r="DK112" s="918"/>
      <c r="DL112" s="918">
        <v>6077</v>
      </c>
      <c r="DM112" s="918"/>
      <c r="DN112" s="918"/>
      <c r="DO112" s="918"/>
      <c r="DP112" s="918"/>
      <c r="DQ112" s="918">
        <v>2573</v>
      </c>
      <c r="DR112" s="918"/>
      <c r="DS112" s="918"/>
      <c r="DT112" s="918"/>
      <c r="DU112" s="918"/>
      <c r="DV112" s="919">
        <v>0</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1968256</v>
      </c>
      <c r="AB113" s="932"/>
      <c r="AC113" s="932"/>
      <c r="AD113" s="932"/>
      <c r="AE113" s="933"/>
      <c r="AF113" s="934">
        <v>1953392</v>
      </c>
      <c r="AG113" s="932"/>
      <c r="AH113" s="932"/>
      <c r="AI113" s="932"/>
      <c r="AJ113" s="933"/>
      <c r="AK113" s="934">
        <v>1694607</v>
      </c>
      <c r="AL113" s="932"/>
      <c r="AM113" s="932"/>
      <c r="AN113" s="932"/>
      <c r="AO113" s="933"/>
      <c r="AP113" s="935">
        <v>18.600000000000001</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1315796</v>
      </c>
      <c r="BR113" s="918"/>
      <c r="BS113" s="918"/>
      <c r="BT113" s="918"/>
      <c r="BU113" s="918"/>
      <c r="BV113" s="918">
        <v>1169644</v>
      </c>
      <c r="BW113" s="918"/>
      <c r="BX113" s="918"/>
      <c r="BY113" s="918"/>
      <c r="BZ113" s="918"/>
      <c r="CA113" s="918">
        <v>1106056</v>
      </c>
      <c r="CB113" s="918"/>
      <c r="CC113" s="918"/>
      <c r="CD113" s="918"/>
      <c r="CE113" s="918"/>
      <c r="CF113" s="912">
        <v>12.1</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234946</v>
      </c>
      <c r="AB114" s="957"/>
      <c r="AC114" s="957"/>
      <c r="AD114" s="957"/>
      <c r="AE114" s="958"/>
      <c r="AF114" s="959">
        <v>206458</v>
      </c>
      <c r="AG114" s="957"/>
      <c r="AH114" s="957"/>
      <c r="AI114" s="957"/>
      <c r="AJ114" s="958"/>
      <c r="AK114" s="959">
        <v>215104</v>
      </c>
      <c r="AL114" s="957"/>
      <c r="AM114" s="957"/>
      <c r="AN114" s="957"/>
      <c r="AO114" s="958"/>
      <c r="AP114" s="960">
        <v>2.4</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2769027</v>
      </c>
      <c r="BR114" s="918"/>
      <c r="BS114" s="918"/>
      <c r="BT114" s="918"/>
      <c r="BU114" s="918"/>
      <c r="BV114" s="918">
        <v>2390653</v>
      </c>
      <c r="BW114" s="918"/>
      <c r="BX114" s="918"/>
      <c r="BY114" s="918"/>
      <c r="BZ114" s="918"/>
      <c r="CA114" s="918">
        <v>2175107</v>
      </c>
      <c r="CB114" s="918"/>
      <c r="CC114" s="918"/>
      <c r="CD114" s="918"/>
      <c r="CE114" s="918"/>
      <c r="CF114" s="912">
        <v>23.9</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221</v>
      </c>
      <c r="AB115" s="932"/>
      <c r="AC115" s="932"/>
      <c r="AD115" s="932"/>
      <c r="AE115" s="933"/>
      <c r="AF115" s="934" t="s">
        <v>221</v>
      </c>
      <c r="AG115" s="932"/>
      <c r="AH115" s="932"/>
      <c r="AI115" s="932"/>
      <c r="AJ115" s="933"/>
      <c r="AK115" s="934" t="s">
        <v>221</v>
      </c>
      <c r="AL115" s="932"/>
      <c r="AM115" s="932"/>
      <c r="AN115" s="932"/>
      <c r="AO115" s="933"/>
      <c r="AP115" s="935" t="s">
        <v>221</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v>318503</v>
      </c>
      <c r="BR115" s="918"/>
      <c r="BS115" s="918"/>
      <c r="BT115" s="918"/>
      <c r="BU115" s="918"/>
      <c r="BV115" s="918">
        <v>300076</v>
      </c>
      <c r="BW115" s="918"/>
      <c r="BX115" s="918"/>
      <c r="BY115" s="918"/>
      <c r="BZ115" s="918"/>
      <c r="CA115" s="918">
        <v>9135</v>
      </c>
      <c r="CB115" s="918"/>
      <c r="CC115" s="918"/>
      <c r="CD115" s="918"/>
      <c r="CE115" s="918"/>
      <c r="CF115" s="912">
        <v>0.1</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1473131</v>
      </c>
      <c r="DH115" s="957"/>
      <c r="DI115" s="957"/>
      <c r="DJ115" s="957"/>
      <c r="DK115" s="958"/>
      <c r="DL115" s="959">
        <v>1154263</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221</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221</v>
      </c>
      <c r="DH116" s="957"/>
      <c r="DI116" s="957"/>
      <c r="DJ116" s="957"/>
      <c r="DK116" s="958"/>
      <c r="DL116" s="959" t="s">
        <v>221</v>
      </c>
      <c r="DM116" s="957"/>
      <c r="DN116" s="957"/>
      <c r="DO116" s="957"/>
      <c r="DP116" s="958"/>
      <c r="DQ116" s="959" t="s">
        <v>221</v>
      </c>
      <c r="DR116" s="957"/>
      <c r="DS116" s="957"/>
      <c r="DT116" s="957"/>
      <c r="DU116" s="958"/>
      <c r="DV116" s="960" t="s">
        <v>221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3875479</v>
      </c>
      <c r="AB117" s="964"/>
      <c r="AC117" s="964"/>
      <c r="AD117" s="964"/>
      <c r="AE117" s="965"/>
      <c r="AF117" s="963">
        <v>3849807</v>
      </c>
      <c r="AG117" s="964"/>
      <c r="AH117" s="964"/>
      <c r="AI117" s="964"/>
      <c r="AJ117" s="965"/>
      <c r="AK117" s="963">
        <v>3570163</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287</v>
      </c>
      <c r="AG118" s="881"/>
      <c r="AH118" s="881"/>
      <c r="AI118" s="881"/>
      <c r="AJ118" s="882"/>
      <c r="AK118" s="880" t="s">
        <v>286</v>
      </c>
      <c r="AL118" s="881"/>
      <c r="AM118" s="881"/>
      <c r="AN118" s="881"/>
      <c r="AO118" s="882"/>
      <c r="AP118" s="988" t="s">
        <v>409</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437</v>
      </c>
      <c r="BP118" s="992"/>
      <c r="BQ118" s="983">
        <v>49938998</v>
      </c>
      <c r="BR118" s="984"/>
      <c r="BS118" s="984"/>
      <c r="BT118" s="984"/>
      <c r="BU118" s="984"/>
      <c r="BV118" s="984">
        <v>47583284</v>
      </c>
      <c r="BW118" s="984"/>
      <c r="BX118" s="984"/>
      <c r="BY118" s="984"/>
      <c r="BZ118" s="984"/>
      <c r="CA118" s="984">
        <v>45272395</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6054468</v>
      </c>
      <c r="BR119" s="925"/>
      <c r="BS119" s="925"/>
      <c r="BT119" s="925"/>
      <c r="BU119" s="925"/>
      <c r="BV119" s="925">
        <v>6579328</v>
      </c>
      <c r="BW119" s="925"/>
      <c r="BX119" s="925"/>
      <c r="BY119" s="925"/>
      <c r="BZ119" s="925"/>
      <c r="CA119" s="925">
        <v>8047259</v>
      </c>
      <c r="CB119" s="925"/>
      <c r="CC119" s="925"/>
      <c r="CD119" s="925"/>
      <c r="CE119" s="925"/>
      <c r="CF119" s="939">
        <v>88.4</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221</v>
      </c>
      <c r="DH119" s="996"/>
      <c r="DI119" s="996"/>
      <c r="DJ119" s="996"/>
      <c r="DK119" s="997"/>
      <c r="DL119" s="998" t="s">
        <v>221</v>
      </c>
      <c r="DM119" s="996"/>
      <c r="DN119" s="996"/>
      <c r="DO119" s="996"/>
      <c r="DP119" s="997"/>
      <c r="DQ119" s="998" t="s">
        <v>221</v>
      </c>
      <c r="DR119" s="996"/>
      <c r="DS119" s="996"/>
      <c r="DT119" s="996"/>
      <c r="DU119" s="997"/>
      <c r="DV119" s="999" t="s">
        <v>221</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3873108</v>
      </c>
      <c r="BR120" s="918"/>
      <c r="BS120" s="918"/>
      <c r="BT120" s="918"/>
      <c r="BU120" s="918"/>
      <c r="BV120" s="918">
        <v>3459865</v>
      </c>
      <c r="BW120" s="918"/>
      <c r="BX120" s="918"/>
      <c r="BY120" s="918"/>
      <c r="BZ120" s="918"/>
      <c r="CA120" s="918">
        <v>3018441</v>
      </c>
      <c r="CB120" s="918"/>
      <c r="CC120" s="918"/>
      <c r="CD120" s="918"/>
      <c r="CE120" s="918"/>
      <c r="CF120" s="912">
        <v>33.200000000000003</v>
      </c>
      <c r="CG120" s="913"/>
      <c r="CH120" s="913"/>
      <c r="CI120" s="913"/>
      <c r="CJ120" s="913"/>
      <c r="CK120" s="1011" t="s">
        <v>443</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21110114</v>
      </c>
      <c r="DH120" s="925"/>
      <c r="DI120" s="925"/>
      <c r="DJ120" s="925"/>
      <c r="DK120" s="925"/>
      <c r="DL120" s="925">
        <v>20025111</v>
      </c>
      <c r="DM120" s="925"/>
      <c r="DN120" s="925"/>
      <c r="DO120" s="925"/>
      <c r="DP120" s="925"/>
      <c r="DQ120" s="925">
        <v>19030229</v>
      </c>
      <c r="DR120" s="925"/>
      <c r="DS120" s="925"/>
      <c r="DT120" s="925"/>
      <c r="DU120" s="925"/>
      <c r="DV120" s="926">
        <v>209</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31202217</v>
      </c>
      <c r="BR121" s="984"/>
      <c r="BS121" s="984"/>
      <c r="BT121" s="984"/>
      <c r="BU121" s="984"/>
      <c r="BV121" s="984">
        <v>31219074</v>
      </c>
      <c r="BW121" s="984"/>
      <c r="BX121" s="984"/>
      <c r="BY121" s="984"/>
      <c r="BZ121" s="984"/>
      <c r="CA121" s="984">
        <v>30839747</v>
      </c>
      <c r="CB121" s="984"/>
      <c r="CC121" s="984"/>
      <c r="CD121" s="984"/>
      <c r="CE121" s="984"/>
      <c r="CF121" s="1022">
        <v>338.7</v>
      </c>
      <c r="CG121" s="1023"/>
      <c r="CH121" s="1023"/>
      <c r="CI121" s="1023"/>
      <c r="CJ121" s="1023"/>
      <c r="CK121" s="1014"/>
      <c r="CL121" s="1015"/>
      <c r="CM121" s="1015"/>
      <c r="CN121" s="1015"/>
      <c r="CO121" s="1016"/>
      <c r="CP121" s="1005" t="s">
        <v>391</v>
      </c>
      <c r="CQ121" s="1006"/>
      <c r="CR121" s="1006"/>
      <c r="CS121" s="1006"/>
      <c r="CT121" s="1006"/>
      <c r="CU121" s="1006"/>
      <c r="CV121" s="1006"/>
      <c r="CW121" s="1006"/>
      <c r="CX121" s="1006"/>
      <c r="CY121" s="1006"/>
      <c r="CZ121" s="1006"/>
      <c r="DA121" s="1006"/>
      <c r="DB121" s="1006"/>
      <c r="DC121" s="1006"/>
      <c r="DD121" s="1006"/>
      <c r="DE121" s="1006"/>
      <c r="DF121" s="1007"/>
      <c r="DG121" s="917">
        <v>6691709</v>
      </c>
      <c r="DH121" s="918"/>
      <c r="DI121" s="918"/>
      <c r="DJ121" s="918"/>
      <c r="DK121" s="918"/>
      <c r="DL121" s="918">
        <v>5650145</v>
      </c>
      <c r="DM121" s="918"/>
      <c r="DN121" s="918"/>
      <c r="DO121" s="918"/>
      <c r="DP121" s="918"/>
      <c r="DQ121" s="918">
        <v>5087422</v>
      </c>
      <c r="DR121" s="918"/>
      <c r="DS121" s="918"/>
      <c r="DT121" s="918"/>
      <c r="DU121" s="918"/>
      <c r="DV121" s="919">
        <v>55.9</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446</v>
      </c>
      <c r="BP122" s="992"/>
      <c r="BQ122" s="1032">
        <v>41129793</v>
      </c>
      <c r="BR122" s="1033"/>
      <c r="BS122" s="1033"/>
      <c r="BT122" s="1033"/>
      <c r="BU122" s="1033"/>
      <c r="BV122" s="1033">
        <v>41258267</v>
      </c>
      <c r="BW122" s="1033"/>
      <c r="BX122" s="1033"/>
      <c r="BY122" s="1033"/>
      <c r="BZ122" s="1033"/>
      <c r="CA122" s="1033">
        <v>41905447</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13716</v>
      </c>
      <c r="DH122" s="918"/>
      <c r="DI122" s="918"/>
      <c r="DJ122" s="918"/>
      <c r="DK122" s="918"/>
      <c r="DL122" s="918">
        <v>13072</v>
      </c>
      <c r="DM122" s="918"/>
      <c r="DN122" s="918"/>
      <c r="DO122" s="918"/>
      <c r="DP122" s="918"/>
      <c r="DQ122" s="918">
        <v>9903</v>
      </c>
      <c r="DR122" s="918"/>
      <c r="DS122" s="918"/>
      <c r="DT122" s="918"/>
      <c r="DU122" s="918"/>
      <c r="DV122" s="919">
        <v>0.1</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221</v>
      </c>
      <c r="AB123" s="957"/>
      <c r="AC123" s="957"/>
      <c r="AD123" s="957"/>
      <c r="AE123" s="958"/>
      <c r="AF123" s="959" t="s">
        <v>221</v>
      </c>
      <c r="AG123" s="957"/>
      <c r="AH123" s="957"/>
      <c r="AI123" s="957"/>
      <c r="AJ123" s="958"/>
      <c r="AK123" s="959" t="s">
        <v>221</v>
      </c>
      <c r="AL123" s="957"/>
      <c r="AM123" s="957"/>
      <c r="AN123" s="957"/>
      <c r="AO123" s="958"/>
      <c r="AP123" s="960" t="s">
        <v>221</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97.2</v>
      </c>
      <c r="BR123" s="1025"/>
      <c r="BS123" s="1025"/>
      <c r="BT123" s="1025"/>
      <c r="BU123" s="1025"/>
      <c r="BV123" s="1025">
        <v>69.2</v>
      </c>
      <c r="BW123" s="1025"/>
      <c r="BX123" s="1025"/>
      <c r="BY123" s="1025"/>
      <c r="BZ123" s="1025"/>
      <c r="CA123" s="1025">
        <v>36.9</v>
      </c>
      <c r="CB123" s="1025"/>
      <c r="CC123" s="1025"/>
      <c r="CD123" s="1025"/>
      <c r="CE123" s="1025"/>
      <c r="CF123" s="1026"/>
      <c r="CG123" s="1027"/>
      <c r="CH123" s="1027"/>
      <c r="CI123" s="1027"/>
      <c r="CJ123" s="1028"/>
      <c r="CK123" s="1014"/>
      <c r="CL123" s="1015"/>
      <c r="CM123" s="1015"/>
      <c r="CN123" s="1015"/>
      <c r="CO123" s="1016"/>
      <c r="CP123" s="1005" t="s">
        <v>392</v>
      </c>
      <c r="CQ123" s="1006"/>
      <c r="CR123" s="1006"/>
      <c r="CS123" s="1006"/>
      <c r="CT123" s="1006"/>
      <c r="CU123" s="1006"/>
      <c r="CV123" s="1006"/>
      <c r="CW123" s="1006"/>
      <c r="CX123" s="1006"/>
      <c r="CY123" s="1006"/>
      <c r="CZ123" s="1006"/>
      <c r="DA123" s="1006"/>
      <c r="DB123" s="1006"/>
      <c r="DC123" s="1006"/>
      <c r="DD123" s="1006"/>
      <c r="DE123" s="1006"/>
      <c r="DF123" s="1007"/>
      <c r="DG123" s="956">
        <v>3394</v>
      </c>
      <c r="DH123" s="957"/>
      <c r="DI123" s="957"/>
      <c r="DJ123" s="957"/>
      <c r="DK123" s="958"/>
      <c r="DL123" s="959">
        <v>4231</v>
      </c>
      <c r="DM123" s="957"/>
      <c r="DN123" s="957"/>
      <c r="DO123" s="957"/>
      <c r="DP123" s="958"/>
      <c r="DQ123" s="959">
        <v>3360</v>
      </c>
      <c r="DR123" s="957"/>
      <c r="DS123" s="957"/>
      <c r="DT123" s="957"/>
      <c r="DU123" s="958"/>
      <c r="DV123" s="960">
        <v>0</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221</v>
      </c>
      <c r="AB126" s="957"/>
      <c r="AC126" s="957"/>
      <c r="AD126" s="957"/>
      <c r="AE126" s="958"/>
      <c r="AF126" s="959" t="s">
        <v>221</v>
      </c>
      <c r="AG126" s="957"/>
      <c r="AH126" s="957"/>
      <c r="AI126" s="957"/>
      <c r="AJ126" s="958"/>
      <c r="AK126" s="959" t="s">
        <v>221</v>
      </c>
      <c r="AL126" s="957"/>
      <c r="AM126" s="957"/>
      <c r="AN126" s="957"/>
      <c r="AO126" s="958"/>
      <c r="AP126" s="960" t="s">
        <v>221</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v>315617</v>
      </c>
      <c r="DH126" s="918"/>
      <c r="DI126" s="918"/>
      <c r="DJ126" s="918"/>
      <c r="DK126" s="918"/>
      <c r="DL126" s="918">
        <v>294132</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221</v>
      </c>
      <c r="AB127" s="957"/>
      <c r="AC127" s="957"/>
      <c r="AD127" s="957"/>
      <c r="AE127" s="958"/>
      <c r="AF127" s="959" t="s">
        <v>221</v>
      </c>
      <c r="AG127" s="957"/>
      <c r="AH127" s="957"/>
      <c r="AI127" s="957"/>
      <c r="AJ127" s="958"/>
      <c r="AK127" s="959" t="s">
        <v>221</v>
      </c>
      <c r="AL127" s="957"/>
      <c r="AM127" s="957"/>
      <c r="AN127" s="957"/>
      <c r="AO127" s="958"/>
      <c r="AP127" s="960" t="s">
        <v>221</v>
      </c>
      <c r="AQ127" s="961"/>
      <c r="AR127" s="961"/>
      <c r="AS127" s="961"/>
      <c r="AT127" s="962"/>
      <c r="AU127" s="233"/>
      <c r="AV127" s="233"/>
      <c r="AW127" s="233"/>
      <c r="AX127" s="884" t="s">
        <v>457</v>
      </c>
      <c r="AY127" s="885"/>
      <c r="AZ127" s="885"/>
      <c r="BA127" s="885"/>
      <c r="BB127" s="885"/>
      <c r="BC127" s="885"/>
      <c r="BD127" s="885"/>
      <c r="BE127" s="886"/>
      <c r="BF127" s="1039" t="s">
        <v>221</v>
      </c>
      <c r="BG127" s="1040"/>
      <c r="BH127" s="1040"/>
      <c r="BI127" s="1040"/>
      <c r="BJ127" s="1040"/>
      <c r="BK127" s="1040"/>
      <c r="BL127" s="1049"/>
      <c r="BM127" s="1039">
        <v>13.09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v>2886</v>
      </c>
      <c r="DH127" s="1046"/>
      <c r="DI127" s="1046"/>
      <c r="DJ127" s="1046"/>
      <c r="DK127" s="1046"/>
      <c r="DL127" s="1046">
        <v>5944</v>
      </c>
      <c r="DM127" s="1046"/>
      <c r="DN127" s="1046"/>
      <c r="DO127" s="1046"/>
      <c r="DP127" s="1046"/>
      <c r="DQ127" s="1046">
        <v>9135</v>
      </c>
      <c r="DR127" s="1046"/>
      <c r="DS127" s="1046"/>
      <c r="DT127" s="1046"/>
      <c r="DU127" s="1046"/>
      <c r="DV127" s="1047">
        <v>0.1</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352905</v>
      </c>
      <c r="AB128" s="1088"/>
      <c r="AC128" s="1088"/>
      <c r="AD128" s="1088"/>
      <c r="AE128" s="1089"/>
      <c r="AF128" s="1090">
        <v>325790</v>
      </c>
      <c r="AG128" s="1088"/>
      <c r="AH128" s="1088"/>
      <c r="AI128" s="1088"/>
      <c r="AJ128" s="1089"/>
      <c r="AK128" s="1090">
        <v>331176</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221</v>
      </c>
      <c r="BG128" s="1065"/>
      <c r="BH128" s="1065"/>
      <c r="BI128" s="1065"/>
      <c r="BJ128" s="1065"/>
      <c r="BK128" s="1065"/>
      <c r="BL128" s="1066"/>
      <c r="BM128" s="1064">
        <v>18.09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11513375</v>
      </c>
      <c r="AB129" s="957"/>
      <c r="AC129" s="957"/>
      <c r="AD129" s="957"/>
      <c r="AE129" s="958"/>
      <c r="AF129" s="959">
        <v>11734139</v>
      </c>
      <c r="AG129" s="957"/>
      <c r="AH129" s="957"/>
      <c r="AI129" s="957"/>
      <c r="AJ129" s="958"/>
      <c r="AK129" s="959">
        <v>11713154</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9.6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2453328</v>
      </c>
      <c r="AB130" s="957"/>
      <c r="AC130" s="957"/>
      <c r="AD130" s="957"/>
      <c r="AE130" s="958"/>
      <c r="AF130" s="959">
        <v>2594967</v>
      </c>
      <c r="AG130" s="957"/>
      <c r="AH130" s="957"/>
      <c r="AI130" s="957"/>
      <c r="AJ130" s="958"/>
      <c r="AK130" s="959">
        <v>2607872</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36.9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9060047</v>
      </c>
      <c r="AB131" s="996"/>
      <c r="AC131" s="996"/>
      <c r="AD131" s="996"/>
      <c r="AE131" s="997"/>
      <c r="AF131" s="998">
        <v>9139172</v>
      </c>
      <c r="AG131" s="996"/>
      <c r="AH131" s="996"/>
      <c r="AI131" s="996"/>
      <c r="AJ131" s="997"/>
      <c r="AK131" s="998">
        <v>9105282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11.80177101</v>
      </c>
      <c r="AB132" s="1102"/>
      <c r="AC132" s="1102"/>
      <c r="AD132" s="1102"/>
      <c r="AE132" s="1103"/>
      <c r="AF132" s="1104">
        <v>10.16558174</v>
      </c>
      <c r="AG132" s="1102"/>
      <c r="AH132" s="1102"/>
      <c r="AI132" s="1102"/>
      <c r="AJ132" s="1103"/>
      <c r="AK132" s="1104">
        <v>6.9313064659999997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12.1</v>
      </c>
      <c r="AB133" s="1109"/>
      <c r="AC133" s="1109"/>
      <c r="AD133" s="1109"/>
      <c r="AE133" s="1110"/>
      <c r="AF133" s="1108">
        <v>11</v>
      </c>
      <c r="AG133" s="1109"/>
      <c r="AH133" s="1109"/>
      <c r="AI133" s="1109"/>
      <c r="AJ133" s="1110"/>
      <c r="AK133" s="1108">
        <v>9.6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 zoomScale="80" zoomScaleNormal="85" zoomScaleSheetLayoutView="80" workbookViewId="0">
      <selection activeCell="DB13" sqref="DB13:DI1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Normal="40" zoomScaleSheetLayoutView="55" workbookViewId="0">
      <selection activeCell="DB13" sqref="DB13:DI1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election activeCell="DB13" sqref="DB13:DI1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2239931</v>
      </c>
      <c r="L9" s="264">
        <v>52033</v>
      </c>
      <c r="M9" s="265">
        <v>83170</v>
      </c>
      <c r="N9" s="266">
        <v>-37.4</v>
      </c>
    </row>
    <row r="10" spans="1:16">
      <c r="A10" s="248"/>
      <c r="B10" s="244"/>
      <c r="C10" s="244"/>
      <c r="D10" s="244"/>
      <c r="E10" s="244"/>
      <c r="F10" s="244"/>
      <c r="G10" s="1117" t="s">
        <v>479</v>
      </c>
      <c r="H10" s="1118"/>
      <c r="I10" s="1118"/>
      <c r="J10" s="1119"/>
      <c r="K10" s="267">
        <v>294926</v>
      </c>
      <c r="L10" s="268">
        <v>6851</v>
      </c>
      <c r="M10" s="269">
        <v>7053</v>
      </c>
      <c r="N10" s="270">
        <v>-2.9</v>
      </c>
    </row>
    <row r="11" spans="1:16" ht="13.5" customHeight="1">
      <c r="A11" s="248"/>
      <c r="B11" s="244"/>
      <c r="C11" s="244"/>
      <c r="D11" s="244"/>
      <c r="E11" s="244"/>
      <c r="F11" s="244"/>
      <c r="G11" s="1117" t="s">
        <v>480</v>
      </c>
      <c r="H11" s="1118"/>
      <c r="I11" s="1118"/>
      <c r="J11" s="1119"/>
      <c r="K11" s="267">
        <v>510697</v>
      </c>
      <c r="L11" s="268">
        <v>11863</v>
      </c>
      <c r="M11" s="269">
        <v>8860</v>
      </c>
      <c r="N11" s="270">
        <v>33.9</v>
      </c>
    </row>
    <row r="12" spans="1:16" ht="13.5" customHeight="1">
      <c r="A12" s="248"/>
      <c r="B12" s="244"/>
      <c r="C12" s="244"/>
      <c r="D12" s="244"/>
      <c r="E12" s="244"/>
      <c r="F12" s="244"/>
      <c r="G12" s="1117" t="s">
        <v>481</v>
      </c>
      <c r="H12" s="1118"/>
      <c r="I12" s="1118"/>
      <c r="J12" s="1119"/>
      <c r="K12" s="267" t="s">
        <v>482</v>
      </c>
      <c r="L12" s="268" t="s">
        <v>482</v>
      </c>
      <c r="M12" s="269">
        <v>837</v>
      </c>
      <c r="N12" s="270" t="s">
        <v>482</v>
      </c>
    </row>
    <row r="13" spans="1:16" ht="13.5" customHeight="1">
      <c r="A13" s="248"/>
      <c r="B13" s="244"/>
      <c r="C13" s="244"/>
      <c r="D13" s="244"/>
      <c r="E13" s="244"/>
      <c r="F13" s="244"/>
      <c r="G13" s="1117" t="s">
        <v>483</v>
      </c>
      <c r="H13" s="1118"/>
      <c r="I13" s="1118"/>
      <c r="J13" s="1119"/>
      <c r="K13" s="267" t="s">
        <v>482</v>
      </c>
      <c r="L13" s="268" t="s">
        <v>482</v>
      </c>
      <c r="M13" s="269">
        <v>4</v>
      </c>
      <c r="N13" s="270" t="s">
        <v>482</v>
      </c>
    </row>
    <row r="14" spans="1:16" ht="13.5" customHeight="1">
      <c r="A14" s="248"/>
      <c r="B14" s="244"/>
      <c r="C14" s="244"/>
      <c r="D14" s="244"/>
      <c r="E14" s="244"/>
      <c r="F14" s="244"/>
      <c r="G14" s="1117" t="s">
        <v>484</v>
      </c>
      <c r="H14" s="1118"/>
      <c r="I14" s="1118"/>
      <c r="J14" s="1119"/>
      <c r="K14" s="267">
        <v>165986</v>
      </c>
      <c r="L14" s="268">
        <v>3856</v>
      </c>
      <c r="M14" s="269">
        <v>3453</v>
      </c>
      <c r="N14" s="270">
        <v>11.7</v>
      </c>
    </row>
    <row r="15" spans="1:16" ht="13.5" customHeight="1">
      <c r="A15" s="248"/>
      <c r="B15" s="244"/>
      <c r="C15" s="244"/>
      <c r="D15" s="244"/>
      <c r="E15" s="244"/>
      <c r="F15" s="244"/>
      <c r="G15" s="1117" t="s">
        <v>485</v>
      </c>
      <c r="H15" s="1118"/>
      <c r="I15" s="1118"/>
      <c r="J15" s="1119"/>
      <c r="K15" s="267">
        <v>57366</v>
      </c>
      <c r="L15" s="268">
        <v>1333</v>
      </c>
      <c r="M15" s="269">
        <v>1923</v>
      </c>
      <c r="N15" s="270">
        <v>-30.7</v>
      </c>
    </row>
    <row r="16" spans="1:16">
      <c r="A16" s="248"/>
      <c r="B16" s="244"/>
      <c r="C16" s="244"/>
      <c r="D16" s="244"/>
      <c r="E16" s="244"/>
      <c r="F16" s="244"/>
      <c r="G16" s="1120" t="s">
        <v>486</v>
      </c>
      <c r="H16" s="1121"/>
      <c r="I16" s="1121"/>
      <c r="J16" s="1122"/>
      <c r="K16" s="268">
        <v>-294932</v>
      </c>
      <c r="L16" s="268">
        <v>-6851</v>
      </c>
      <c r="M16" s="269">
        <v>-10272</v>
      </c>
      <c r="N16" s="270">
        <v>-33.299999999999997</v>
      </c>
    </row>
    <row r="17" spans="1:16">
      <c r="A17" s="248"/>
      <c r="B17" s="244"/>
      <c r="C17" s="244"/>
      <c r="D17" s="244"/>
      <c r="E17" s="244"/>
      <c r="F17" s="244"/>
      <c r="G17" s="1120" t="s">
        <v>170</v>
      </c>
      <c r="H17" s="1121"/>
      <c r="I17" s="1121"/>
      <c r="J17" s="1122"/>
      <c r="K17" s="268">
        <v>2973974</v>
      </c>
      <c r="L17" s="268">
        <v>69085</v>
      </c>
      <c r="M17" s="269">
        <v>95028</v>
      </c>
      <c r="N17" s="270">
        <v>-27.3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4.97</v>
      </c>
      <c r="L21" s="281">
        <v>9.36</v>
      </c>
      <c r="M21" s="282">
        <v>-4.3899999999999997</v>
      </c>
      <c r="N21" s="249"/>
      <c r="O21" s="283"/>
      <c r="P21" s="279"/>
    </row>
    <row r="22" spans="1:16" s="284" customFormat="1">
      <c r="A22" s="279"/>
      <c r="B22" s="249"/>
      <c r="C22" s="249"/>
      <c r="D22" s="249"/>
      <c r="E22" s="249"/>
      <c r="F22" s="249"/>
      <c r="G22" s="1112" t="s">
        <v>492</v>
      </c>
      <c r="H22" s="1113"/>
      <c r="I22" s="1113"/>
      <c r="J22" s="1114"/>
      <c r="K22" s="285">
        <v>98</v>
      </c>
      <c r="L22" s="286">
        <v>96.8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1650452</v>
      </c>
      <c r="L32" s="294">
        <v>38340</v>
      </c>
      <c r="M32" s="295">
        <v>65071</v>
      </c>
      <c r="N32" s="296">
        <v>-41.1</v>
      </c>
    </row>
    <row r="33" spans="1:16" ht="13.5" customHeight="1">
      <c r="A33" s="248"/>
      <c r="B33" s="244"/>
      <c r="C33" s="244"/>
      <c r="D33" s="244"/>
      <c r="E33" s="244"/>
      <c r="F33" s="244"/>
      <c r="G33" s="1128" t="s">
        <v>497</v>
      </c>
      <c r="H33" s="1129"/>
      <c r="I33" s="1129"/>
      <c r="J33" s="1130"/>
      <c r="K33" s="294" t="s">
        <v>482</v>
      </c>
      <c r="L33" s="294" t="s">
        <v>482</v>
      </c>
      <c r="M33" s="295" t="s">
        <v>482</v>
      </c>
      <c r="N33" s="296" t="s">
        <v>482</v>
      </c>
    </row>
    <row r="34" spans="1:16" ht="27" customHeight="1">
      <c r="A34" s="248"/>
      <c r="B34" s="244"/>
      <c r="C34" s="244"/>
      <c r="D34" s="244"/>
      <c r="E34" s="244"/>
      <c r="F34" s="244"/>
      <c r="G34" s="1128" t="s">
        <v>498</v>
      </c>
      <c r="H34" s="1129"/>
      <c r="I34" s="1129"/>
      <c r="J34" s="1130"/>
      <c r="K34" s="294">
        <v>10000</v>
      </c>
      <c r="L34" s="294">
        <v>232</v>
      </c>
      <c r="M34" s="295">
        <v>23</v>
      </c>
      <c r="N34" s="296">
        <v>908.7</v>
      </c>
    </row>
    <row r="35" spans="1:16" ht="27" customHeight="1">
      <c r="A35" s="248"/>
      <c r="B35" s="244"/>
      <c r="C35" s="244"/>
      <c r="D35" s="244"/>
      <c r="E35" s="244"/>
      <c r="F35" s="244"/>
      <c r="G35" s="1128" t="s">
        <v>499</v>
      </c>
      <c r="H35" s="1129"/>
      <c r="I35" s="1129"/>
      <c r="J35" s="1130"/>
      <c r="K35" s="294">
        <v>1694607</v>
      </c>
      <c r="L35" s="294">
        <v>39366</v>
      </c>
      <c r="M35" s="295">
        <v>17560</v>
      </c>
      <c r="N35" s="296">
        <v>124.2</v>
      </c>
    </row>
    <row r="36" spans="1:16" ht="27" customHeight="1">
      <c r="A36" s="248"/>
      <c r="B36" s="244"/>
      <c r="C36" s="244"/>
      <c r="D36" s="244"/>
      <c r="E36" s="244"/>
      <c r="F36" s="244"/>
      <c r="G36" s="1128" t="s">
        <v>500</v>
      </c>
      <c r="H36" s="1129"/>
      <c r="I36" s="1129"/>
      <c r="J36" s="1130"/>
      <c r="K36" s="294">
        <v>215104</v>
      </c>
      <c r="L36" s="294">
        <v>4997</v>
      </c>
      <c r="M36" s="295">
        <v>3274</v>
      </c>
      <c r="N36" s="296">
        <v>52.6</v>
      </c>
    </row>
    <row r="37" spans="1:16" ht="13.5" customHeight="1">
      <c r="A37" s="248"/>
      <c r="B37" s="244"/>
      <c r="C37" s="244"/>
      <c r="D37" s="244"/>
      <c r="E37" s="244"/>
      <c r="F37" s="244"/>
      <c r="G37" s="1128" t="s">
        <v>501</v>
      </c>
      <c r="H37" s="1129"/>
      <c r="I37" s="1129"/>
      <c r="J37" s="1130"/>
      <c r="K37" s="294" t="s">
        <v>482</v>
      </c>
      <c r="L37" s="294" t="s">
        <v>482</v>
      </c>
      <c r="M37" s="295">
        <v>1387</v>
      </c>
      <c r="N37" s="296" t="s">
        <v>482</v>
      </c>
    </row>
    <row r="38" spans="1:16" ht="27" customHeight="1">
      <c r="A38" s="248"/>
      <c r="B38" s="244"/>
      <c r="C38" s="244"/>
      <c r="D38" s="244"/>
      <c r="E38" s="244"/>
      <c r="F38" s="244"/>
      <c r="G38" s="1131" t="s">
        <v>502</v>
      </c>
      <c r="H38" s="1132"/>
      <c r="I38" s="1132"/>
      <c r="J38" s="1133"/>
      <c r="K38" s="297" t="s">
        <v>482</v>
      </c>
      <c r="L38" s="297" t="s">
        <v>482</v>
      </c>
      <c r="M38" s="298">
        <v>7</v>
      </c>
      <c r="N38" s="299" t="s">
        <v>482</v>
      </c>
      <c r="O38" s="293"/>
    </row>
    <row r="39" spans="1:16">
      <c r="A39" s="248"/>
      <c r="B39" s="244"/>
      <c r="C39" s="244"/>
      <c r="D39" s="244"/>
      <c r="E39" s="244"/>
      <c r="F39" s="244"/>
      <c r="G39" s="1131" t="s">
        <v>503</v>
      </c>
      <c r="H39" s="1132"/>
      <c r="I39" s="1132"/>
      <c r="J39" s="1133"/>
      <c r="K39" s="300">
        <v>-331176</v>
      </c>
      <c r="L39" s="300">
        <v>-7693</v>
      </c>
      <c r="M39" s="301">
        <v>-4282</v>
      </c>
      <c r="N39" s="302">
        <v>79.7</v>
      </c>
      <c r="O39" s="293"/>
    </row>
    <row r="40" spans="1:16" ht="27" customHeight="1">
      <c r="A40" s="248"/>
      <c r="B40" s="244"/>
      <c r="C40" s="244"/>
      <c r="D40" s="244"/>
      <c r="E40" s="244"/>
      <c r="F40" s="244"/>
      <c r="G40" s="1128" t="s">
        <v>504</v>
      </c>
      <c r="H40" s="1129"/>
      <c r="I40" s="1129"/>
      <c r="J40" s="1130"/>
      <c r="K40" s="300">
        <v>-2607872</v>
      </c>
      <c r="L40" s="300">
        <v>-60581</v>
      </c>
      <c r="M40" s="301">
        <v>-54179</v>
      </c>
      <c r="N40" s="302">
        <v>11.8</v>
      </c>
      <c r="O40" s="293"/>
    </row>
    <row r="41" spans="1:16">
      <c r="A41" s="248"/>
      <c r="B41" s="244"/>
      <c r="C41" s="244"/>
      <c r="D41" s="244"/>
      <c r="E41" s="244"/>
      <c r="F41" s="244"/>
      <c r="G41" s="1134" t="s">
        <v>281</v>
      </c>
      <c r="H41" s="1135"/>
      <c r="I41" s="1135"/>
      <c r="J41" s="1136"/>
      <c r="K41" s="294">
        <v>631115</v>
      </c>
      <c r="L41" s="300">
        <v>14661</v>
      </c>
      <c r="M41" s="301">
        <v>28861</v>
      </c>
      <c r="N41" s="302">
        <v>-49.2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1408759</v>
      </c>
      <c r="J51" s="320">
        <v>32022</v>
      </c>
      <c r="K51" s="321">
        <v>-2.9</v>
      </c>
      <c r="L51" s="322">
        <v>53670</v>
      </c>
      <c r="M51" s="323">
        <v>4.8</v>
      </c>
      <c r="N51" s="324">
        <v>-7.7</v>
      </c>
    </row>
    <row r="52" spans="1:14">
      <c r="A52" s="248"/>
      <c r="B52" s="244"/>
      <c r="C52" s="244"/>
      <c r="D52" s="244"/>
      <c r="E52" s="244"/>
      <c r="F52" s="244"/>
      <c r="G52" s="325"/>
      <c r="H52" s="326" t="s">
        <v>515</v>
      </c>
      <c r="I52" s="327">
        <v>732794</v>
      </c>
      <c r="J52" s="328">
        <v>16657</v>
      </c>
      <c r="K52" s="329">
        <v>-4.2</v>
      </c>
      <c r="L52" s="330">
        <v>27544</v>
      </c>
      <c r="M52" s="331">
        <v>-6.4</v>
      </c>
      <c r="N52" s="332">
        <v>2.2000000000000002</v>
      </c>
    </row>
    <row r="53" spans="1:14">
      <c r="A53" s="248"/>
      <c r="B53" s="244"/>
      <c r="C53" s="244"/>
      <c r="D53" s="244"/>
      <c r="E53" s="244"/>
      <c r="F53" s="244"/>
      <c r="G53" s="310" t="s">
        <v>516</v>
      </c>
      <c r="H53" s="311"/>
      <c r="I53" s="319">
        <v>1838350</v>
      </c>
      <c r="J53" s="320">
        <v>42130</v>
      </c>
      <c r="K53" s="321">
        <v>31.6</v>
      </c>
      <c r="L53" s="322">
        <v>50545</v>
      </c>
      <c r="M53" s="323">
        <v>-5.8</v>
      </c>
      <c r="N53" s="324">
        <v>37.4</v>
      </c>
    </row>
    <row r="54" spans="1:14">
      <c r="A54" s="248"/>
      <c r="B54" s="244"/>
      <c r="C54" s="244"/>
      <c r="D54" s="244"/>
      <c r="E54" s="244"/>
      <c r="F54" s="244"/>
      <c r="G54" s="325"/>
      <c r="H54" s="326" t="s">
        <v>515</v>
      </c>
      <c r="I54" s="327">
        <v>1099045</v>
      </c>
      <c r="J54" s="328">
        <v>25187</v>
      </c>
      <c r="K54" s="329">
        <v>51.2</v>
      </c>
      <c r="L54" s="330">
        <v>28740</v>
      </c>
      <c r="M54" s="331">
        <v>4.3</v>
      </c>
      <c r="N54" s="332">
        <v>46.9</v>
      </c>
    </row>
    <row r="55" spans="1:14">
      <c r="A55" s="248"/>
      <c r="B55" s="244"/>
      <c r="C55" s="244"/>
      <c r="D55" s="244"/>
      <c r="E55" s="244"/>
      <c r="F55" s="244"/>
      <c r="G55" s="310" t="s">
        <v>517</v>
      </c>
      <c r="H55" s="311"/>
      <c r="I55" s="319">
        <v>1433794</v>
      </c>
      <c r="J55" s="320">
        <v>33105</v>
      </c>
      <c r="K55" s="321">
        <v>-21.4</v>
      </c>
      <c r="L55" s="322">
        <v>67201</v>
      </c>
      <c r="M55" s="323">
        <v>33</v>
      </c>
      <c r="N55" s="324">
        <v>-54.4</v>
      </c>
    </row>
    <row r="56" spans="1:14">
      <c r="A56" s="248"/>
      <c r="B56" s="244"/>
      <c r="C56" s="244"/>
      <c r="D56" s="244"/>
      <c r="E56" s="244"/>
      <c r="F56" s="244"/>
      <c r="G56" s="325"/>
      <c r="H56" s="326" t="s">
        <v>515</v>
      </c>
      <c r="I56" s="327">
        <v>878154</v>
      </c>
      <c r="J56" s="328">
        <v>20276</v>
      </c>
      <c r="K56" s="329">
        <v>-19.5</v>
      </c>
      <c r="L56" s="330">
        <v>35210</v>
      </c>
      <c r="M56" s="331">
        <v>22.5</v>
      </c>
      <c r="N56" s="332">
        <v>-42</v>
      </c>
    </row>
    <row r="57" spans="1:14">
      <c r="A57" s="248"/>
      <c r="B57" s="244"/>
      <c r="C57" s="244"/>
      <c r="D57" s="244"/>
      <c r="E57" s="244"/>
      <c r="F57" s="244"/>
      <c r="G57" s="310" t="s">
        <v>518</v>
      </c>
      <c r="H57" s="311"/>
      <c r="I57" s="319">
        <v>2528347</v>
      </c>
      <c r="J57" s="320">
        <v>58455</v>
      </c>
      <c r="K57" s="321">
        <v>76.599999999999994</v>
      </c>
      <c r="L57" s="322">
        <v>75709</v>
      </c>
      <c r="M57" s="323">
        <v>12.7</v>
      </c>
      <c r="N57" s="324">
        <v>63.9</v>
      </c>
    </row>
    <row r="58" spans="1:14">
      <c r="A58" s="248"/>
      <c r="B58" s="244"/>
      <c r="C58" s="244"/>
      <c r="D58" s="244"/>
      <c r="E58" s="244"/>
      <c r="F58" s="244"/>
      <c r="G58" s="325"/>
      <c r="H58" s="326" t="s">
        <v>515</v>
      </c>
      <c r="I58" s="327">
        <v>985829</v>
      </c>
      <c r="J58" s="328">
        <v>22792</v>
      </c>
      <c r="K58" s="329">
        <v>12.4</v>
      </c>
      <c r="L58" s="330">
        <v>35212</v>
      </c>
      <c r="M58" s="331">
        <v>0</v>
      </c>
      <c r="N58" s="332">
        <v>12.4</v>
      </c>
    </row>
    <row r="59" spans="1:14">
      <c r="A59" s="248"/>
      <c r="B59" s="244"/>
      <c r="C59" s="244"/>
      <c r="D59" s="244"/>
      <c r="E59" s="244"/>
      <c r="F59" s="244"/>
      <c r="G59" s="310" t="s">
        <v>519</v>
      </c>
      <c r="H59" s="311"/>
      <c r="I59" s="319">
        <v>3997949</v>
      </c>
      <c r="J59" s="320">
        <v>92872</v>
      </c>
      <c r="K59" s="321">
        <v>58.9</v>
      </c>
      <c r="L59" s="322">
        <v>90961</v>
      </c>
      <c r="M59" s="323">
        <v>20.100000000000001</v>
      </c>
      <c r="N59" s="324">
        <v>38.799999999999997</v>
      </c>
    </row>
    <row r="60" spans="1:14">
      <c r="A60" s="248"/>
      <c r="B60" s="244"/>
      <c r="C60" s="244"/>
      <c r="D60" s="244"/>
      <c r="E60" s="244"/>
      <c r="F60" s="244"/>
      <c r="G60" s="325"/>
      <c r="H60" s="326" t="s">
        <v>515</v>
      </c>
      <c r="I60" s="333">
        <v>802747</v>
      </c>
      <c r="J60" s="328">
        <v>18648</v>
      </c>
      <c r="K60" s="329">
        <v>-18.2</v>
      </c>
      <c r="L60" s="330">
        <v>37720</v>
      </c>
      <c r="M60" s="331">
        <v>7.1</v>
      </c>
      <c r="N60" s="332">
        <v>-25.3</v>
      </c>
    </row>
    <row r="61" spans="1:14">
      <c r="A61" s="248"/>
      <c r="B61" s="244"/>
      <c r="C61" s="244"/>
      <c r="D61" s="244"/>
      <c r="E61" s="244"/>
      <c r="F61" s="244"/>
      <c r="G61" s="310" t="s">
        <v>520</v>
      </c>
      <c r="H61" s="334"/>
      <c r="I61" s="335">
        <v>2241440</v>
      </c>
      <c r="J61" s="336">
        <v>51717</v>
      </c>
      <c r="K61" s="337">
        <v>28.6</v>
      </c>
      <c r="L61" s="338">
        <v>67617</v>
      </c>
      <c r="M61" s="339">
        <v>13</v>
      </c>
      <c r="N61" s="324">
        <v>15.6</v>
      </c>
    </row>
    <row r="62" spans="1:14">
      <c r="A62" s="248"/>
      <c r="B62" s="244"/>
      <c r="C62" s="244"/>
      <c r="D62" s="244"/>
      <c r="E62" s="244"/>
      <c r="F62" s="244"/>
      <c r="G62" s="325"/>
      <c r="H62" s="326" t="s">
        <v>515</v>
      </c>
      <c r="I62" s="327">
        <v>899714</v>
      </c>
      <c r="J62" s="328">
        <v>20712</v>
      </c>
      <c r="K62" s="329">
        <v>4.3</v>
      </c>
      <c r="L62" s="330">
        <v>32885</v>
      </c>
      <c r="M62" s="331">
        <v>5.5</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election activeCell="DB13" sqref="DB13:DI1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22.31</v>
      </c>
      <c r="G47" s="12">
        <v>25.82</v>
      </c>
      <c r="H47" s="12">
        <v>30.03</v>
      </c>
      <c r="I47" s="12">
        <v>32.1</v>
      </c>
      <c r="J47" s="13">
        <v>35.619999999999997</v>
      </c>
    </row>
    <row r="48" spans="2:10" ht="57.75" customHeight="1">
      <c r="B48" s="14"/>
      <c r="C48" s="1139" t="s">
        <v>4</v>
      </c>
      <c r="D48" s="1139"/>
      <c r="E48" s="1140"/>
      <c r="F48" s="15">
        <v>5.63</v>
      </c>
      <c r="G48" s="16">
        <v>4.97</v>
      </c>
      <c r="H48" s="16">
        <v>4.95</v>
      </c>
      <c r="I48" s="16">
        <v>5.6</v>
      </c>
      <c r="J48" s="17">
        <v>7.01</v>
      </c>
    </row>
    <row r="49" spans="2:10" ht="57.75" customHeight="1" thickBot="1">
      <c r="B49" s="18"/>
      <c r="C49" s="1141" t="s">
        <v>5</v>
      </c>
      <c r="D49" s="1141"/>
      <c r="E49" s="1142"/>
      <c r="F49" s="19">
        <v>4.34</v>
      </c>
      <c r="G49" s="20" t="s">
        <v>527</v>
      </c>
      <c r="H49" s="20" t="s">
        <v>528</v>
      </c>
      <c r="I49" s="20">
        <v>0.83</v>
      </c>
      <c r="J49" s="21">
        <v>1.44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529</v>
      </c>
      <c r="D34" s="1149"/>
      <c r="E34" s="1150"/>
      <c r="F34" s="32" t="s">
        <v>530</v>
      </c>
      <c r="G34" s="33" t="s">
        <v>531</v>
      </c>
      <c r="H34" s="33">
        <v>2.56</v>
      </c>
      <c r="I34" s="33">
        <v>7.43</v>
      </c>
      <c r="J34" s="34">
        <v>13.94</v>
      </c>
      <c r="K34" s="22"/>
      <c r="L34" s="22"/>
      <c r="M34" s="22"/>
      <c r="N34" s="22"/>
      <c r="O34" s="22"/>
      <c r="P34" s="22"/>
    </row>
    <row r="35" spans="1:16" ht="39" customHeight="1">
      <c r="A35" s="22"/>
      <c r="B35" s="35"/>
      <c r="C35" s="1143" t="s">
        <v>532</v>
      </c>
      <c r="D35" s="1144"/>
      <c r="E35" s="1145"/>
      <c r="F35" s="36">
        <v>5.32</v>
      </c>
      <c r="G35" s="37">
        <v>7.04</v>
      </c>
      <c r="H35" s="37">
        <v>10.050000000000001</v>
      </c>
      <c r="I35" s="37">
        <v>10.45</v>
      </c>
      <c r="J35" s="38">
        <v>9.24</v>
      </c>
      <c r="K35" s="22"/>
      <c r="L35" s="22"/>
      <c r="M35" s="22"/>
      <c r="N35" s="22"/>
      <c r="O35" s="22"/>
      <c r="P35" s="22"/>
    </row>
    <row r="36" spans="1:16" ht="39" customHeight="1">
      <c r="A36" s="22"/>
      <c r="B36" s="35"/>
      <c r="C36" s="1143" t="s">
        <v>533</v>
      </c>
      <c r="D36" s="1144"/>
      <c r="E36" s="1145"/>
      <c r="F36" s="36">
        <v>5.6</v>
      </c>
      <c r="G36" s="37">
        <v>4.9400000000000004</v>
      </c>
      <c r="H36" s="37">
        <v>4.95</v>
      </c>
      <c r="I36" s="37">
        <v>5.6</v>
      </c>
      <c r="J36" s="38">
        <v>7.01</v>
      </c>
      <c r="K36" s="22"/>
      <c r="L36" s="22"/>
      <c r="M36" s="22"/>
      <c r="N36" s="22"/>
      <c r="O36" s="22"/>
      <c r="P36" s="22"/>
    </row>
    <row r="37" spans="1:16" ht="39" customHeight="1">
      <c r="A37" s="22"/>
      <c r="B37" s="35"/>
      <c r="C37" s="1143" t="s">
        <v>534</v>
      </c>
      <c r="D37" s="1144"/>
      <c r="E37" s="1145"/>
      <c r="F37" s="36">
        <v>0.54</v>
      </c>
      <c r="G37" s="37">
        <v>0.8</v>
      </c>
      <c r="H37" s="37">
        <v>1.24</v>
      </c>
      <c r="I37" s="37">
        <v>1.55</v>
      </c>
      <c r="J37" s="38">
        <v>1.73</v>
      </c>
      <c r="K37" s="22"/>
      <c r="L37" s="22"/>
      <c r="M37" s="22"/>
      <c r="N37" s="22"/>
      <c r="O37" s="22"/>
      <c r="P37" s="22"/>
    </row>
    <row r="38" spans="1:16" ht="39" customHeight="1">
      <c r="A38" s="22"/>
      <c r="B38" s="35"/>
      <c r="C38" s="1143" t="s">
        <v>535</v>
      </c>
      <c r="D38" s="1144"/>
      <c r="E38" s="1145"/>
      <c r="F38" s="36">
        <v>1.47</v>
      </c>
      <c r="G38" s="37">
        <v>0.08</v>
      </c>
      <c r="H38" s="37">
        <v>0.48</v>
      </c>
      <c r="I38" s="37">
        <v>1.84</v>
      </c>
      <c r="J38" s="38">
        <v>0.71</v>
      </c>
      <c r="K38" s="22"/>
      <c r="L38" s="22"/>
      <c r="M38" s="22"/>
      <c r="N38" s="22"/>
      <c r="O38" s="22"/>
      <c r="P38" s="22"/>
    </row>
    <row r="39" spans="1:16" ht="39" customHeight="1">
      <c r="A39" s="22"/>
      <c r="B39" s="35"/>
      <c r="C39" s="1143" t="s">
        <v>536</v>
      </c>
      <c r="D39" s="1144"/>
      <c r="E39" s="1145"/>
      <c r="F39" s="36">
        <v>0.32</v>
      </c>
      <c r="G39" s="37">
        <v>0.41</v>
      </c>
      <c r="H39" s="37">
        <v>0.55000000000000004</v>
      </c>
      <c r="I39" s="37">
        <v>0.62</v>
      </c>
      <c r="J39" s="38">
        <v>0.71</v>
      </c>
      <c r="K39" s="22"/>
      <c r="L39" s="22"/>
      <c r="M39" s="22"/>
      <c r="N39" s="22"/>
      <c r="O39" s="22"/>
      <c r="P39" s="22"/>
    </row>
    <row r="40" spans="1:16" ht="39" customHeight="1">
      <c r="A40" s="22"/>
      <c r="B40" s="35"/>
      <c r="C40" s="1143" t="s">
        <v>537</v>
      </c>
      <c r="D40" s="1144"/>
      <c r="E40" s="1145"/>
      <c r="F40" s="36">
        <v>0.14000000000000001</v>
      </c>
      <c r="G40" s="37">
        <v>0.03</v>
      </c>
      <c r="H40" s="37">
        <v>0.13</v>
      </c>
      <c r="I40" s="37">
        <v>0.13</v>
      </c>
      <c r="J40" s="38">
        <v>0.43</v>
      </c>
      <c r="K40" s="22"/>
      <c r="L40" s="22"/>
      <c r="M40" s="22"/>
      <c r="N40" s="22"/>
      <c r="O40" s="22"/>
      <c r="P40" s="22"/>
    </row>
    <row r="41" spans="1:16" ht="39" customHeight="1">
      <c r="A41" s="22"/>
      <c r="B41" s="35"/>
      <c r="C41" s="1143" t="s">
        <v>538</v>
      </c>
      <c r="D41" s="1144"/>
      <c r="E41" s="1145"/>
      <c r="F41" s="36">
        <v>0.08</v>
      </c>
      <c r="G41" s="37">
        <v>0.08</v>
      </c>
      <c r="H41" s="37">
        <v>0.09</v>
      </c>
      <c r="I41" s="37">
        <v>0.11</v>
      </c>
      <c r="J41" s="38">
        <v>0.1</v>
      </c>
      <c r="K41" s="22"/>
      <c r="L41" s="22"/>
      <c r="M41" s="22"/>
      <c r="N41" s="22"/>
      <c r="O41" s="22"/>
      <c r="P41" s="22"/>
    </row>
    <row r="42" spans="1:16" ht="39" customHeight="1">
      <c r="A42" s="22"/>
      <c r="B42" s="39"/>
      <c r="C42" s="1143" t="s">
        <v>539</v>
      </c>
      <c r="D42" s="1144"/>
      <c r="E42" s="1145"/>
      <c r="F42" s="36" t="s">
        <v>540</v>
      </c>
      <c r="G42" s="37" t="s">
        <v>482</v>
      </c>
      <c r="H42" s="37" t="s">
        <v>482</v>
      </c>
      <c r="I42" s="37" t="s">
        <v>482</v>
      </c>
      <c r="J42" s="38" t="s">
        <v>482</v>
      </c>
      <c r="K42" s="22"/>
      <c r="L42" s="22"/>
      <c r="M42" s="22"/>
      <c r="N42" s="22"/>
      <c r="O42" s="22"/>
      <c r="P42" s="22"/>
    </row>
    <row r="43" spans="1:16" ht="39" customHeight="1" thickBot="1">
      <c r="A43" s="22"/>
      <c r="B43" s="40"/>
      <c r="C43" s="1146" t="s">
        <v>541</v>
      </c>
      <c r="D43" s="1147"/>
      <c r="E43" s="1148"/>
      <c r="F43" s="41">
        <v>0.02</v>
      </c>
      <c r="G43" s="42">
        <v>0.03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DB13" sqref="DB13:DI1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1635</v>
      </c>
      <c r="L45" s="60">
        <v>1588</v>
      </c>
      <c r="M45" s="60">
        <v>1659</v>
      </c>
      <c r="N45" s="60">
        <v>1677</v>
      </c>
      <c r="O45" s="61">
        <v>1650</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v>10</v>
      </c>
      <c r="L47" s="64">
        <v>13</v>
      </c>
      <c r="M47" s="64">
        <v>13</v>
      </c>
      <c r="N47" s="64">
        <v>13</v>
      </c>
      <c r="O47" s="65">
        <v>10</v>
      </c>
      <c r="P47" s="48"/>
      <c r="Q47" s="48"/>
      <c r="R47" s="48"/>
      <c r="S47" s="48"/>
      <c r="T47" s="48"/>
      <c r="U47" s="48"/>
    </row>
    <row r="48" spans="1:21" ht="30.75" customHeight="1">
      <c r="A48" s="48"/>
      <c r="B48" s="1161"/>
      <c r="C48" s="1162"/>
      <c r="D48" s="62"/>
      <c r="E48" s="1153" t="s">
        <v>15</v>
      </c>
      <c r="F48" s="1153"/>
      <c r="G48" s="1153"/>
      <c r="H48" s="1153"/>
      <c r="I48" s="1153"/>
      <c r="J48" s="1154"/>
      <c r="K48" s="63">
        <v>1903</v>
      </c>
      <c r="L48" s="64">
        <v>1925</v>
      </c>
      <c r="M48" s="64">
        <v>1968</v>
      </c>
      <c r="N48" s="64">
        <v>1953</v>
      </c>
      <c r="O48" s="65">
        <v>1695</v>
      </c>
      <c r="P48" s="48"/>
      <c r="Q48" s="48"/>
      <c r="R48" s="48"/>
      <c r="S48" s="48"/>
      <c r="T48" s="48"/>
      <c r="U48" s="48"/>
    </row>
    <row r="49" spans="1:21" ht="30.75" customHeight="1">
      <c r="A49" s="48"/>
      <c r="B49" s="1161"/>
      <c r="C49" s="1162"/>
      <c r="D49" s="62"/>
      <c r="E49" s="1153" t="s">
        <v>16</v>
      </c>
      <c r="F49" s="1153"/>
      <c r="G49" s="1153"/>
      <c r="H49" s="1153"/>
      <c r="I49" s="1153"/>
      <c r="J49" s="1154"/>
      <c r="K49" s="63">
        <v>496</v>
      </c>
      <c r="L49" s="64">
        <v>339</v>
      </c>
      <c r="M49" s="64">
        <v>235</v>
      </c>
      <c r="N49" s="64">
        <v>206</v>
      </c>
      <c r="O49" s="65">
        <v>215</v>
      </c>
      <c r="P49" s="48"/>
      <c r="Q49" s="48"/>
      <c r="R49" s="48"/>
      <c r="S49" s="48"/>
      <c r="T49" s="48"/>
      <c r="U49" s="48"/>
    </row>
    <row r="50" spans="1:21" ht="30.75" customHeight="1">
      <c r="A50" s="48"/>
      <c r="B50" s="1161"/>
      <c r="C50" s="1162"/>
      <c r="D50" s="62"/>
      <c r="E50" s="1153" t="s">
        <v>17</v>
      </c>
      <c r="F50" s="1153"/>
      <c r="G50" s="1153"/>
      <c r="H50" s="1153"/>
      <c r="I50" s="1153"/>
      <c r="J50" s="1154"/>
      <c r="K50" s="63" t="s">
        <v>482</v>
      </c>
      <c r="L50" s="64" t="s">
        <v>482</v>
      </c>
      <c r="M50" s="64" t="s">
        <v>482</v>
      </c>
      <c r="N50" s="64" t="s">
        <v>482</v>
      </c>
      <c r="O50" s="65" t="s">
        <v>482</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2858</v>
      </c>
      <c r="L52" s="64">
        <v>2808</v>
      </c>
      <c r="M52" s="64">
        <v>2806</v>
      </c>
      <c r="N52" s="64">
        <v>2921</v>
      </c>
      <c r="O52" s="65">
        <v>2938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1186</v>
      </c>
      <c r="L53" s="69">
        <v>1057</v>
      </c>
      <c r="M53" s="69">
        <v>1069</v>
      </c>
      <c r="N53" s="69">
        <v>928</v>
      </c>
      <c r="O53" s="70">
        <v>632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SheetLayoutView="100" workbookViewId="0">
      <selection activeCell="DB13" sqref="DB13:DI1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7" t="s">
        <v>24</v>
      </c>
      <c r="C41" s="1168"/>
      <c r="D41" s="81"/>
      <c r="E41" s="1173" t="s">
        <v>25</v>
      </c>
      <c r="F41" s="1173"/>
      <c r="G41" s="1173"/>
      <c r="H41" s="1174"/>
      <c r="I41" s="82">
        <v>15082</v>
      </c>
      <c r="J41" s="83">
        <v>15669</v>
      </c>
      <c r="K41" s="83">
        <v>16129</v>
      </c>
      <c r="L41" s="83">
        <v>16789</v>
      </c>
      <c r="M41" s="84">
        <v>17784</v>
      </c>
    </row>
    <row r="42" spans="2:13" ht="27.75" customHeight="1">
      <c r="B42" s="1169"/>
      <c r="C42" s="1170"/>
      <c r="D42" s="85"/>
      <c r="E42" s="1175" t="s">
        <v>26</v>
      </c>
      <c r="F42" s="1175"/>
      <c r="G42" s="1175"/>
      <c r="H42" s="1176"/>
      <c r="I42" s="86">
        <v>1642</v>
      </c>
      <c r="J42" s="87">
        <v>1629</v>
      </c>
      <c r="K42" s="87">
        <v>1484</v>
      </c>
      <c r="L42" s="87">
        <v>1160</v>
      </c>
      <c r="M42" s="88">
        <v>3</v>
      </c>
    </row>
    <row r="43" spans="2:13" ht="27.75" customHeight="1">
      <c r="B43" s="1169"/>
      <c r="C43" s="1170"/>
      <c r="D43" s="85"/>
      <c r="E43" s="1175" t="s">
        <v>27</v>
      </c>
      <c r="F43" s="1175"/>
      <c r="G43" s="1175"/>
      <c r="H43" s="1176"/>
      <c r="I43" s="86">
        <v>30026</v>
      </c>
      <c r="J43" s="87">
        <v>29314</v>
      </c>
      <c r="K43" s="87">
        <v>27922</v>
      </c>
      <c r="L43" s="87">
        <v>25774</v>
      </c>
      <c r="M43" s="88">
        <v>24195</v>
      </c>
    </row>
    <row r="44" spans="2:13" ht="27.75" customHeight="1">
      <c r="B44" s="1169"/>
      <c r="C44" s="1170"/>
      <c r="D44" s="85"/>
      <c r="E44" s="1175" t="s">
        <v>28</v>
      </c>
      <c r="F44" s="1175"/>
      <c r="G44" s="1175"/>
      <c r="H44" s="1176"/>
      <c r="I44" s="86">
        <v>1727</v>
      </c>
      <c r="J44" s="87">
        <v>1440</v>
      </c>
      <c r="K44" s="87">
        <v>1316</v>
      </c>
      <c r="L44" s="87">
        <v>1170</v>
      </c>
      <c r="M44" s="88">
        <v>1106</v>
      </c>
    </row>
    <row r="45" spans="2:13" ht="27.75" customHeight="1">
      <c r="B45" s="1169"/>
      <c r="C45" s="1170"/>
      <c r="D45" s="85"/>
      <c r="E45" s="1175" t="s">
        <v>29</v>
      </c>
      <c r="F45" s="1175"/>
      <c r="G45" s="1175"/>
      <c r="H45" s="1176"/>
      <c r="I45" s="86">
        <v>3197</v>
      </c>
      <c r="J45" s="87">
        <v>2881</v>
      </c>
      <c r="K45" s="87">
        <v>2769</v>
      </c>
      <c r="L45" s="87">
        <v>2391</v>
      </c>
      <c r="M45" s="88">
        <v>2175</v>
      </c>
    </row>
    <row r="46" spans="2:13" ht="27.75" customHeight="1">
      <c r="B46" s="1169"/>
      <c r="C46" s="1170"/>
      <c r="D46" s="85"/>
      <c r="E46" s="1175" t="s">
        <v>30</v>
      </c>
      <c r="F46" s="1175"/>
      <c r="G46" s="1175"/>
      <c r="H46" s="1176"/>
      <c r="I46" s="86">
        <v>1</v>
      </c>
      <c r="J46" s="87">
        <v>506</v>
      </c>
      <c r="K46" s="87">
        <v>319</v>
      </c>
      <c r="L46" s="87">
        <v>300</v>
      </c>
      <c r="M46" s="88">
        <v>9</v>
      </c>
    </row>
    <row r="47" spans="2:13" ht="27.75" customHeight="1">
      <c r="B47" s="1169"/>
      <c r="C47" s="1170"/>
      <c r="D47" s="85"/>
      <c r="E47" s="1175" t="s">
        <v>31</v>
      </c>
      <c r="F47" s="1175"/>
      <c r="G47" s="1175"/>
      <c r="H47" s="1176"/>
      <c r="I47" s="86" t="s">
        <v>482</v>
      </c>
      <c r="J47" s="87" t="s">
        <v>482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4493</v>
      </c>
      <c r="J49" s="87">
        <v>5219</v>
      </c>
      <c r="K49" s="87">
        <v>6054</v>
      </c>
      <c r="L49" s="87">
        <v>6579</v>
      </c>
      <c r="M49" s="88">
        <v>8047</v>
      </c>
    </row>
    <row r="50" spans="2:13" ht="27.75" customHeight="1">
      <c r="B50" s="1169"/>
      <c r="C50" s="1170"/>
      <c r="D50" s="85"/>
      <c r="E50" s="1175" t="s">
        <v>35</v>
      </c>
      <c r="F50" s="1175"/>
      <c r="G50" s="1175"/>
      <c r="H50" s="1176"/>
      <c r="I50" s="86">
        <v>5232</v>
      </c>
      <c r="J50" s="87">
        <v>5012</v>
      </c>
      <c r="K50" s="87">
        <v>3873</v>
      </c>
      <c r="L50" s="87">
        <v>3460</v>
      </c>
      <c r="M50" s="88">
        <v>3018</v>
      </c>
    </row>
    <row r="51" spans="2:13" ht="27.75" customHeight="1">
      <c r="B51" s="1171"/>
      <c r="C51" s="1172"/>
      <c r="D51" s="85"/>
      <c r="E51" s="1175" t="s">
        <v>36</v>
      </c>
      <c r="F51" s="1175"/>
      <c r="G51" s="1175"/>
      <c r="H51" s="1176"/>
      <c r="I51" s="86">
        <v>31684</v>
      </c>
      <c r="J51" s="87">
        <v>31494</v>
      </c>
      <c r="K51" s="87">
        <v>31202</v>
      </c>
      <c r="L51" s="87">
        <v>31219</v>
      </c>
      <c r="M51" s="88">
        <v>30840</v>
      </c>
    </row>
    <row r="52" spans="2:13" ht="27.75" customHeight="1" thickBot="1">
      <c r="B52" s="1179" t="s">
        <v>37</v>
      </c>
      <c r="C52" s="1180"/>
      <c r="D52" s="90"/>
      <c r="E52" s="1181" t="s">
        <v>38</v>
      </c>
      <c r="F52" s="1181"/>
      <c r="G52" s="1181"/>
      <c r="H52" s="1182"/>
      <c r="I52" s="91">
        <v>10265</v>
      </c>
      <c r="J52" s="92">
        <v>9714</v>
      </c>
      <c r="K52" s="92">
        <v>8809</v>
      </c>
      <c r="L52" s="92">
        <v>6325</v>
      </c>
      <c r="M52" s="93">
        <v>3367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32022</v>
      </c>
      <c r="E3" s="116"/>
      <c r="F3" s="117">
        <v>53670</v>
      </c>
      <c r="G3" s="118"/>
      <c r="H3" s="119"/>
    </row>
    <row r="4" spans="1:8">
      <c r="A4" s="120"/>
      <c r="B4" s="121"/>
      <c r="C4" s="122"/>
      <c r="D4" s="123">
        <v>16657</v>
      </c>
      <c r="E4" s="124"/>
      <c r="F4" s="125">
        <v>27544</v>
      </c>
      <c r="G4" s="126"/>
      <c r="H4" s="127"/>
    </row>
    <row r="5" spans="1:8">
      <c r="A5" s="108" t="s">
        <v>516</v>
      </c>
      <c r="B5" s="113"/>
      <c r="C5" s="114"/>
      <c r="D5" s="115">
        <v>42130</v>
      </c>
      <c r="E5" s="116"/>
      <c r="F5" s="117">
        <v>50545</v>
      </c>
      <c r="G5" s="118"/>
      <c r="H5" s="119"/>
    </row>
    <row r="6" spans="1:8">
      <c r="A6" s="120"/>
      <c r="B6" s="121"/>
      <c r="C6" s="122"/>
      <c r="D6" s="123">
        <v>25187</v>
      </c>
      <c r="E6" s="124"/>
      <c r="F6" s="125">
        <v>28740</v>
      </c>
      <c r="G6" s="126"/>
      <c r="H6" s="127"/>
    </row>
    <row r="7" spans="1:8">
      <c r="A7" s="108" t="s">
        <v>517</v>
      </c>
      <c r="B7" s="113"/>
      <c r="C7" s="114"/>
      <c r="D7" s="115">
        <v>33105</v>
      </c>
      <c r="E7" s="116"/>
      <c r="F7" s="117">
        <v>67201</v>
      </c>
      <c r="G7" s="118"/>
      <c r="H7" s="119"/>
    </row>
    <row r="8" spans="1:8">
      <c r="A8" s="120"/>
      <c r="B8" s="121"/>
      <c r="C8" s="122"/>
      <c r="D8" s="123">
        <v>20276</v>
      </c>
      <c r="E8" s="124"/>
      <c r="F8" s="125">
        <v>35210</v>
      </c>
      <c r="G8" s="126"/>
      <c r="H8" s="127"/>
    </row>
    <row r="9" spans="1:8">
      <c r="A9" s="108" t="s">
        <v>518</v>
      </c>
      <c r="B9" s="113"/>
      <c r="C9" s="114"/>
      <c r="D9" s="115">
        <v>58455</v>
      </c>
      <c r="E9" s="116"/>
      <c r="F9" s="117">
        <v>75709</v>
      </c>
      <c r="G9" s="118"/>
      <c r="H9" s="119"/>
    </row>
    <row r="10" spans="1:8">
      <c r="A10" s="120"/>
      <c r="B10" s="121"/>
      <c r="C10" s="122"/>
      <c r="D10" s="123">
        <v>22792</v>
      </c>
      <c r="E10" s="124"/>
      <c r="F10" s="125">
        <v>35212</v>
      </c>
      <c r="G10" s="126"/>
      <c r="H10" s="127"/>
    </row>
    <row r="11" spans="1:8">
      <c r="A11" s="108" t="s">
        <v>519</v>
      </c>
      <c r="B11" s="113"/>
      <c r="C11" s="114"/>
      <c r="D11" s="115">
        <v>92872</v>
      </c>
      <c r="E11" s="116"/>
      <c r="F11" s="117">
        <v>90961</v>
      </c>
      <c r="G11" s="118"/>
      <c r="H11" s="119"/>
    </row>
    <row r="12" spans="1:8">
      <c r="A12" s="120"/>
      <c r="B12" s="121"/>
      <c r="C12" s="128"/>
      <c r="D12" s="123">
        <v>18648</v>
      </c>
      <c r="E12" s="124"/>
      <c r="F12" s="125">
        <v>37720</v>
      </c>
      <c r="G12" s="126"/>
      <c r="H12" s="127"/>
    </row>
    <row r="13" spans="1:8">
      <c r="A13" s="108"/>
      <c r="B13" s="113"/>
      <c r="C13" s="129"/>
      <c r="D13" s="130">
        <v>51717</v>
      </c>
      <c r="E13" s="131"/>
      <c r="F13" s="132">
        <v>67617</v>
      </c>
      <c r="G13" s="133"/>
      <c r="H13" s="119"/>
    </row>
    <row r="14" spans="1:8">
      <c r="A14" s="120"/>
      <c r="B14" s="121"/>
      <c r="C14" s="122"/>
      <c r="D14" s="123">
        <v>20712</v>
      </c>
      <c r="E14" s="124"/>
      <c r="F14" s="125">
        <v>32885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5.63</v>
      </c>
      <c r="C19" s="134">
        <f>ROUND(VALUE(SUBSTITUTE(実質収支比率等に係る経年分析!G$48,"▲","-")),2)</f>
        <v>4.97</v>
      </c>
      <c r="D19" s="134">
        <f>ROUND(VALUE(SUBSTITUTE(実質収支比率等に係る経年分析!H$48,"▲","-")),2)</f>
        <v>4.95</v>
      </c>
      <c r="E19" s="134">
        <f>ROUND(VALUE(SUBSTITUTE(実質収支比率等に係る経年分析!I$48,"▲","-")),2)</f>
        <v>5.6</v>
      </c>
      <c r="F19" s="134">
        <f>ROUND(VALUE(SUBSTITUTE(実質収支比率等に係る経年分析!J$48,"▲","-")),2)</f>
        <v>7.01</v>
      </c>
    </row>
    <row r="20" spans="1:11">
      <c r="A20" s="134" t="s">
        <v>43</v>
      </c>
      <c r="B20" s="134">
        <f>ROUND(VALUE(SUBSTITUTE(実質収支比率等に係る経年分析!F$47,"▲","-")),2)</f>
        <v>22.31</v>
      </c>
      <c r="C20" s="134">
        <f>ROUND(VALUE(SUBSTITUTE(実質収支比率等に係る経年分析!G$47,"▲","-")),2)</f>
        <v>25.82</v>
      </c>
      <c r="D20" s="134">
        <f>ROUND(VALUE(SUBSTITUTE(実質収支比率等に係る経年分析!H$47,"▲","-")),2)</f>
        <v>30.03</v>
      </c>
      <c r="E20" s="134">
        <f>ROUND(VALUE(SUBSTITUTE(実質収支比率等に係る経年分析!I$47,"▲","-")),2)</f>
        <v>32.1</v>
      </c>
      <c r="F20" s="134">
        <f>ROUND(VALUE(SUBSTITUTE(実質収支比率等に係る経年分析!J$47,"▲","-")),2)</f>
        <v>35.619999999999997</v>
      </c>
    </row>
    <row r="21" spans="1:11">
      <c r="A21" s="134" t="s">
        <v>44</v>
      </c>
      <c r="B21" s="134">
        <f>IF(ISNUMBER(VALUE(SUBSTITUTE(実質収支比率等に係る経年分析!F$49,"▲","-"))),ROUND(VALUE(SUBSTITUTE(実質収支比率等に係る経年分析!F$49,"▲","-")),2),NA())</f>
        <v>4.34</v>
      </c>
      <c r="C21" s="134">
        <f>IF(ISNUMBER(VALUE(SUBSTITUTE(実質収支比率等に係る経年分析!G$49,"▲","-"))),ROUND(VALUE(SUBSTITUTE(実質収支比率等に係る経年分析!G$49,"▲","-")),2),NA())</f>
        <v>-0.37</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1.44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0.43</v>
      </c>
    </row>
    <row r="31" spans="1:11">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4.9400000000000004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10.050000000000001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9.24</v>
      </c>
    </row>
    <row r="36" spans="1:16">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4.41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0.66</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2858</v>
      </c>
      <c r="E42" s="136"/>
      <c r="F42" s="136"/>
      <c r="G42" s="136">
        <f>'実質公債費比率（分子）の構造'!L$52</f>
        <v>2808</v>
      </c>
      <c r="H42" s="136"/>
      <c r="I42" s="136"/>
      <c r="J42" s="136">
        <f>'実質公債費比率（分子）の構造'!M$52</f>
        <v>2806</v>
      </c>
      <c r="K42" s="136"/>
      <c r="L42" s="136"/>
      <c r="M42" s="136">
        <f>'実質公債費比率（分子）の構造'!N$52</f>
        <v>2921</v>
      </c>
      <c r="N42" s="136"/>
      <c r="O42" s="136"/>
      <c r="P42" s="136">
        <f>'実質公債費比率（分子）の構造'!O$52</f>
        <v>2938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496</v>
      </c>
      <c r="C45" s="136"/>
      <c r="D45" s="136"/>
      <c r="E45" s="136">
        <f>'実質公債費比率（分子）の構造'!L$49</f>
        <v>339</v>
      </c>
      <c r="F45" s="136"/>
      <c r="G45" s="136"/>
      <c r="H45" s="136">
        <f>'実質公債費比率（分子）の構造'!M$49</f>
        <v>235</v>
      </c>
      <c r="I45" s="136"/>
      <c r="J45" s="136"/>
      <c r="K45" s="136">
        <f>'実質公債費比率（分子）の構造'!N$49</f>
        <v>206</v>
      </c>
      <c r="L45" s="136"/>
      <c r="M45" s="136"/>
      <c r="N45" s="136">
        <f>'実質公債費比率（分子）の構造'!O$49</f>
        <v>215</v>
      </c>
      <c r="O45" s="136"/>
      <c r="P45" s="136"/>
    </row>
    <row r="46" spans="1:16">
      <c r="A46" s="136" t="s">
        <v>55</v>
      </c>
      <c r="B46" s="136">
        <f>'実質公債費比率（分子）の構造'!K$48</f>
        <v>1903</v>
      </c>
      <c r="C46" s="136"/>
      <c r="D46" s="136"/>
      <c r="E46" s="136">
        <f>'実質公債費比率（分子）の構造'!L$48</f>
        <v>1925</v>
      </c>
      <c r="F46" s="136"/>
      <c r="G46" s="136"/>
      <c r="H46" s="136">
        <f>'実質公債費比率（分子）の構造'!M$48</f>
        <v>1968</v>
      </c>
      <c r="I46" s="136"/>
      <c r="J46" s="136"/>
      <c r="K46" s="136">
        <f>'実質公債費比率（分子）の構造'!N$48</f>
        <v>1953</v>
      </c>
      <c r="L46" s="136"/>
      <c r="M46" s="136"/>
      <c r="N46" s="136">
        <f>'実質公債費比率（分子）の構造'!O$48</f>
        <v>1695</v>
      </c>
      <c r="O46" s="136"/>
      <c r="P46" s="136"/>
    </row>
    <row r="47" spans="1:16">
      <c r="A47" s="136" t="s">
        <v>56</v>
      </c>
      <c r="B47" s="136">
        <f>'実質公債費比率（分子）の構造'!K$47</f>
        <v>10</v>
      </c>
      <c r="C47" s="136"/>
      <c r="D47" s="136"/>
      <c r="E47" s="136">
        <f>'実質公債費比率（分子）の構造'!L$47</f>
        <v>13</v>
      </c>
      <c r="F47" s="136"/>
      <c r="G47" s="136"/>
      <c r="H47" s="136">
        <f>'実質公債費比率（分子）の構造'!M$47</f>
        <v>13</v>
      </c>
      <c r="I47" s="136"/>
      <c r="J47" s="136"/>
      <c r="K47" s="136">
        <f>'実質公債費比率（分子）の構造'!N$47</f>
        <v>13</v>
      </c>
      <c r="L47" s="136"/>
      <c r="M47" s="136"/>
      <c r="N47" s="136">
        <f>'実質公債費比率（分子）の構造'!O$47</f>
        <v>10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1635</v>
      </c>
      <c r="C49" s="136"/>
      <c r="D49" s="136"/>
      <c r="E49" s="136">
        <f>'実質公債費比率（分子）の構造'!L$45</f>
        <v>1588</v>
      </c>
      <c r="F49" s="136"/>
      <c r="G49" s="136"/>
      <c r="H49" s="136">
        <f>'実質公債費比率（分子）の構造'!M$45</f>
        <v>1659</v>
      </c>
      <c r="I49" s="136"/>
      <c r="J49" s="136"/>
      <c r="K49" s="136">
        <f>'実質公債費比率（分子）の構造'!N$45</f>
        <v>1677</v>
      </c>
      <c r="L49" s="136"/>
      <c r="M49" s="136"/>
      <c r="N49" s="136">
        <f>'実質公債費比率（分子）の構造'!O$45</f>
        <v>1650</v>
      </c>
      <c r="O49" s="136"/>
      <c r="P49" s="136"/>
    </row>
    <row r="50" spans="1:16">
      <c r="A50" s="136" t="s">
        <v>59</v>
      </c>
      <c r="B50" s="136" t="e">
        <f>NA()</f>
        <v>#N/A</v>
      </c>
      <c r="C50" s="136">
        <f>IF(ISNUMBER('実質公債費比率（分子）の構造'!K$53),'実質公債費比率（分子）の構造'!K$53,NA())</f>
        <v>1186</v>
      </c>
      <c r="D50" s="136" t="e">
        <f>NA()</f>
        <v>#N/A</v>
      </c>
      <c r="E50" s="136" t="e">
        <f>NA()</f>
        <v>#N/A</v>
      </c>
      <c r="F50" s="136">
        <f>IF(ISNUMBER('実質公債費比率（分子）の構造'!L$53),'実質公債費比率（分子）の構造'!L$53,NA())</f>
        <v>1057</v>
      </c>
      <c r="G50" s="136" t="e">
        <f>NA()</f>
        <v>#N/A</v>
      </c>
      <c r="H50" s="136" t="e">
        <f>NA()</f>
        <v>#N/A</v>
      </c>
      <c r="I50" s="136">
        <f>IF(ISNUMBER('実質公債費比率（分子）の構造'!M$53),'実質公債費比率（分子）の構造'!M$53,NA())</f>
        <v>1069</v>
      </c>
      <c r="J50" s="136" t="e">
        <f>NA()</f>
        <v>#N/A</v>
      </c>
      <c r="K50" s="136" t="e">
        <f>NA()</f>
        <v>#N/A</v>
      </c>
      <c r="L50" s="136">
        <f>IF(ISNUMBER('実質公債費比率（分子）の構造'!N$53),'実質公債費比率（分子）の構造'!N$53,NA())</f>
        <v>928</v>
      </c>
      <c r="M50" s="136" t="e">
        <f>NA()</f>
        <v>#N/A</v>
      </c>
      <c r="N50" s="136" t="e">
        <f>NA()</f>
        <v>#N/A</v>
      </c>
      <c r="O50" s="136">
        <f>IF(ISNUMBER('実質公債費比率（分子）の構造'!O$53),'実質公債費比率（分子）の構造'!O$53,NA())</f>
        <v>632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31684</v>
      </c>
      <c r="E56" s="135"/>
      <c r="F56" s="135"/>
      <c r="G56" s="135">
        <f>'将来負担比率（分子）の構造'!J$51</f>
        <v>31494</v>
      </c>
      <c r="H56" s="135"/>
      <c r="I56" s="135"/>
      <c r="J56" s="135">
        <f>'将来負担比率（分子）の構造'!K$51</f>
        <v>31202</v>
      </c>
      <c r="K56" s="135"/>
      <c r="L56" s="135"/>
      <c r="M56" s="135">
        <f>'将来負担比率（分子）の構造'!L$51</f>
        <v>31219</v>
      </c>
      <c r="N56" s="135"/>
      <c r="O56" s="135"/>
      <c r="P56" s="135">
        <f>'将来負担比率（分子）の構造'!M$51</f>
        <v>30840</v>
      </c>
    </row>
    <row r="57" spans="1:16">
      <c r="A57" s="135" t="s">
        <v>35</v>
      </c>
      <c r="B57" s="135"/>
      <c r="C57" s="135"/>
      <c r="D57" s="135">
        <f>'将来負担比率（分子）の構造'!I$50</f>
        <v>5232</v>
      </c>
      <c r="E57" s="135"/>
      <c r="F57" s="135"/>
      <c r="G57" s="135">
        <f>'将来負担比率（分子）の構造'!J$50</f>
        <v>5012</v>
      </c>
      <c r="H57" s="135"/>
      <c r="I57" s="135"/>
      <c r="J57" s="135">
        <f>'将来負担比率（分子）の構造'!K$50</f>
        <v>3873</v>
      </c>
      <c r="K57" s="135"/>
      <c r="L57" s="135"/>
      <c r="M57" s="135">
        <f>'将来負担比率（分子）の構造'!L$50</f>
        <v>3460</v>
      </c>
      <c r="N57" s="135"/>
      <c r="O57" s="135"/>
      <c r="P57" s="135">
        <f>'将来負担比率（分子）の構造'!M$50</f>
        <v>3018</v>
      </c>
    </row>
    <row r="58" spans="1:16">
      <c r="A58" s="135" t="s">
        <v>34</v>
      </c>
      <c r="B58" s="135"/>
      <c r="C58" s="135"/>
      <c r="D58" s="135">
        <f>'将来負担比率（分子）の構造'!I$49</f>
        <v>4493</v>
      </c>
      <c r="E58" s="135"/>
      <c r="F58" s="135"/>
      <c r="G58" s="135">
        <f>'将来負担比率（分子）の構造'!J$49</f>
        <v>5219</v>
      </c>
      <c r="H58" s="135"/>
      <c r="I58" s="135"/>
      <c r="J58" s="135">
        <f>'将来負担比率（分子）の構造'!K$49</f>
        <v>6054</v>
      </c>
      <c r="K58" s="135"/>
      <c r="L58" s="135"/>
      <c r="M58" s="135">
        <f>'将来負担比率（分子）の構造'!L$49</f>
        <v>6579</v>
      </c>
      <c r="N58" s="135"/>
      <c r="O58" s="135"/>
      <c r="P58" s="135">
        <f>'将来負担比率（分子）の構造'!M$49</f>
        <v>8047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506</v>
      </c>
      <c r="F61" s="135"/>
      <c r="G61" s="135"/>
      <c r="H61" s="135">
        <f>'将来負担比率（分子）の構造'!K$46</f>
        <v>319</v>
      </c>
      <c r="I61" s="135"/>
      <c r="J61" s="135"/>
      <c r="K61" s="135">
        <f>'将来負担比率（分子）の構造'!L$46</f>
        <v>300</v>
      </c>
      <c r="L61" s="135"/>
      <c r="M61" s="135"/>
      <c r="N61" s="135">
        <f>'将来負担比率（分子）の構造'!M$46</f>
        <v>9</v>
      </c>
      <c r="O61" s="135"/>
      <c r="P61" s="135"/>
    </row>
    <row r="62" spans="1:16">
      <c r="A62" s="135" t="s">
        <v>29</v>
      </c>
      <c r="B62" s="135">
        <f>'将来負担比率（分子）の構造'!I$45</f>
        <v>3197</v>
      </c>
      <c r="C62" s="135"/>
      <c r="D62" s="135"/>
      <c r="E62" s="135">
        <f>'将来負担比率（分子）の構造'!J$45</f>
        <v>2881</v>
      </c>
      <c r="F62" s="135"/>
      <c r="G62" s="135"/>
      <c r="H62" s="135">
        <f>'将来負担比率（分子）の構造'!K$45</f>
        <v>2769</v>
      </c>
      <c r="I62" s="135"/>
      <c r="J62" s="135"/>
      <c r="K62" s="135">
        <f>'将来負担比率（分子）の構造'!L$45</f>
        <v>2391</v>
      </c>
      <c r="L62" s="135"/>
      <c r="M62" s="135"/>
      <c r="N62" s="135">
        <f>'将来負担比率（分子）の構造'!M$45</f>
        <v>2175</v>
      </c>
      <c r="O62" s="135"/>
      <c r="P62" s="135"/>
    </row>
    <row r="63" spans="1:16">
      <c r="A63" s="135" t="s">
        <v>28</v>
      </c>
      <c r="B63" s="135">
        <f>'将来負担比率（分子）の構造'!I$44</f>
        <v>1727</v>
      </c>
      <c r="C63" s="135"/>
      <c r="D63" s="135"/>
      <c r="E63" s="135">
        <f>'将来負担比率（分子）の構造'!J$44</f>
        <v>1440</v>
      </c>
      <c r="F63" s="135"/>
      <c r="G63" s="135"/>
      <c r="H63" s="135">
        <f>'将来負担比率（分子）の構造'!K$44</f>
        <v>1316</v>
      </c>
      <c r="I63" s="135"/>
      <c r="J63" s="135"/>
      <c r="K63" s="135">
        <f>'将来負担比率（分子）の構造'!L$44</f>
        <v>1170</v>
      </c>
      <c r="L63" s="135"/>
      <c r="M63" s="135"/>
      <c r="N63" s="135">
        <f>'将来負担比率（分子）の構造'!M$44</f>
        <v>1106</v>
      </c>
      <c r="O63" s="135"/>
      <c r="P63" s="135"/>
    </row>
    <row r="64" spans="1:16">
      <c r="A64" s="135" t="s">
        <v>27</v>
      </c>
      <c r="B64" s="135">
        <f>'将来負担比率（分子）の構造'!I$43</f>
        <v>30026</v>
      </c>
      <c r="C64" s="135"/>
      <c r="D64" s="135"/>
      <c r="E64" s="135">
        <f>'将来負担比率（分子）の構造'!J$43</f>
        <v>29314</v>
      </c>
      <c r="F64" s="135"/>
      <c r="G64" s="135"/>
      <c r="H64" s="135">
        <f>'将来負担比率（分子）の構造'!K$43</f>
        <v>27922</v>
      </c>
      <c r="I64" s="135"/>
      <c r="J64" s="135"/>
      <c r="K64" s="135">
        <f>'将来負担比率（分子）の構造'!L$43</f>
        <v>25774</v>
      </c>
      <c r="L64" s="135"/>
      <c r="M64" s="135"/>
      <c r="N64" s="135">
        <f>'将来負担比率（分子）の構造'!M$43</f>
        <v>24195</v>
      </c>
      <c r="O64" s="135"/>
      <c r="P64" s="135"/>
    </row>
    <row r="65" spans="1:16">
      <c r="A65" s="135" t="s">
        <v>26</v>
      </c>
      <c r="B65" s="135">
        <f>'将来負担比率（分子）の構造'!I$42</f>
        <v>1642</v>
      </c>
      <c r="C65" s="135"/>
      <c r="D65" s="135"/>
      <c r="E65" s="135">
        <f>'将来負担比率（分子）の構造'!J$42</f>
        <v>1629</v>
      </c>
      <c r="F65" s="135"/>
      <c r="G65" s="135"/>
      <c r="H65" s="135">
        <f>'将来負担比率（分子）の構造'!K$42</f>
        <v>1484</v>
      </c>
      <c r="I65" s="135"/>
      <c r="J65" s="135"/>
      <c r="K65" s="135">
        <f>'将来負担比率（分子）の構造'!L$42</f>
        <v>1160</v>
      </c>
      <c r="L65" s="135"/>
      <c r="M65" s="135"/>
      <c r="N65" s="135">
        <f>'将来負担比率（分子）の構造'!M$42</f>
        <v>3</v>
      </c>
      <c r="O65" s="135"/>
      <c r="P65" s="135"/>
    </row>
    <row r="66" spans="1:16">
      <c r="A66" s="135" t="s">
        <v>25</v>
      </c>
      <c r="B66" s="135">
        <f>'将来負担比率（分子）の構造'!I$41</f>
        <v>15082</v>
      </c>
      <c r="C66" s="135"/>
      <c r="D66" s="135"/>
      <c r="E66" s="135">
        <f>'将来負担比率（分子）の構造'!J$41</f>
        <v>15669</v>
      </c>
      <c r="F66" s="135"/>
      <c r="G66" s="135"/>
      <c r="H66" s="135">
        <f>'将来負担比率（分子）の構造'!K$41</f>
        <v>16129</v>
      </c>
      <c r="I66" s="135"/>
      <c r="J66" s="135"/>
      <c r="K66" s="135">
        <f>'将来負担比率（分子）の構造'!L$41</f>
        <v>16789</v>
      </c>
      <c r="L66" s="135"/>
      <c r="M66" s="135"/>
      <c r="N66" s="135">
        <f>'将来負担比率（分子）の構造'!M$41</f>
        <v>17784</v>
      </c>
      <c r="O66" s="135"/>
      <c r="P66" s="135"/>
    </row>
    <row r="67" spans="1:16">
      <c r="A67" s="135" t="s">
        <v>63</v>
      </c>
      <c r="B67" s="135" t="e">
        <f>NA()</f>
        <v>#N/A</v>
      </c>
      <c r="C67" s="135">
        <f>IF(ISNUMBER('将来負担比率（分子）の構造'!I$52), IF('将来負担比率（分子）の構造'!I$52 &lt; 0, 0, '将来負担比率（分子）の構造'!I$52), NA())</f>
        <v>10265</v>
      </c>
      <c r="D67" s="135" t="e">
        <f>NA()</f>
        <v>#N/A</v>
      </c>
      <c r="E67" s="135" t="e">
        <f>NA()</f>
        <v>#N/A</v>
      </c>
      <c r="F67" s="135">
        <f>IF(ISNUMBER('将来負担比率（分子）の構造'!J$52), IF('将来負担比率（分子）の構造'!J$52 &lt; 0, 0, '将来負担比率（分子）の構造'!J$52), NA())</f>
        <v>9714</v>
      </c>
      <c r="G67" s="135" t="e">
        <f>NA()</f>
        <v>#N/A</v>
      </c>
      <c r="H67" s="135" t="e">
        <f>NA()</f>
        <v>#N/A</v>
      </c>
      <c r="I67" s="135">
        <f>IF(ISNUMBER('将来負担比率（分子）の構造'!K$52), IF('将来負担比率（分子）の構造'!K$52 &lt; 0, 0, '将来負担比率（分子）の構造'!K$52), NA())</f>
        <v>8809</v>
      </c>
      <c r="J67" s="135" t="e">
        <f>NA()</f>
        <v>#N/A</v>
      </c>
      <c r="K67" s="135" t="e">
        <f>NA()</f>
        <v>#N/A</v>
      </c>
      <c r="L67" s="135">
        <f>IF(ISNUMBER('将来負担比率（分子）の構造'!L$52), IF('将来負担比率（分子）の構造'!L$52 &lt; 0, 0, '将来負担比率（分子）の構造'!L$52), NA())</f>
        <v>6325</v>
      </c>
      <c r="M67" s="135" t="e">
        <f>NA()</f>
        <v>#N/A</v>
      </c>
      <c r="N67" s="135" t="e">
        <f>NA()</f>
        <v>#N/A</v>
      </c>
      <c r="O67" s="135">
        <f>IF(ISNUMBER('将来負担比率（分子）の構造'!M$52), IF('将来負担比率（分子）の構造'!M$52 &lt; 0, 0, '将来負担比率（分子）の構造'!M$52), NA())</f>
        <v>3367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2015-04-22T10:03:57Z</cp:lastPrinted>
  <dcterms:created xsi:type="dcterms:W3CDTF">2015-02-17T07:14:43Z</dcterms:created>
  <dcterms:modified xsi:type="dcterms:W3CDTF">2015-04-25T04:10:49Z</dcterms:modified>
  <cp:category/>
</cp:coreProperties>
</file>