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41 新温泉町\"/>
    </mc:Choice>
  </mc:AlternateContent>
  <xr:revisionPtr revIDLastSave="0" documentId="13_ncr:1_{9FD46213-1B90-40A0-8820-12912438133C}"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C37" i="10"/>
  <c r="CO36" i="10"/>
  <c r="BE36" i="10"/>
  <c r="C36" i="10"/>
  <c r="CO35" i="10"/>
  <c r="BE35" i="10"/>
  <c r="CO34" i="10"/>
  <c r="BW34" i="10"/>
  <c r="BW35" i="10" s="1"/>
  <c r="BW36" i="10" s="1"/>
  <c r="BW37" i="10" s="1"/>
  <c r="BW38" i="10" s="1"/>
  <c r="BW39" i="10" s="1"/>
  <c r="BW40" i="10" s="1"/>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E34" i="10" l="1"/>
</calcChain>
</file>

<file path=xl/sharedStrings.xml><?xml version="1.0" encoding="utf-8"?>
<sst xmlns="http://schemas.openxmlformats.org/spreadsheetml/2006/main" count="1101" uniqueCount="579">
  <si>
    <t>標準財政規模比（％）</t>
    <phoneticPr fontId="7"/>
  </si>
  <si>
    <t>区分</t>
    <rPh sb="0" eb="2">
      <t>クブン</t>
    </rPh>
    <phoneticPr fontId="7"/>
  </si>
  <si>
    <t>年度</t>
    <rPh sb="0" eb="2">
      <t>ネンド</t>
    </rPh>
    <phoneticPr fontId="7"/>
  </si>
  <si>
    <t>財政調整基金残高</t>
    <rPh sb="0" eb="2">
      <t>ザイセイ</t>
    </rPh>
    <rPh sb="2" eb="4">
      <t>チョウセイ</t>
    </rPh>
    <rPh sb="4" eb="6">
      <t>キキン</t>
    </rPh>
    <rPh sb="6" eb="8">
      <t>ザンダカ</t>
    </rPh>
    <phoneticPr fontId="7"/>
  </si>
  <si>
    <t>実質収支額</t>
    <rPh sb="0" eb="2">
      <t>ジッシツ</t>
    </rPh>
    <rPh sb="2" eb="4">
      <t>シュウシ</t>
    </rPh>
    <rPh sb="4" eb="5">
      <t>ガク</t>
    </rPh>
    <phoneticPr fontId="7"/>
  </si>
  <si>
    <t>実質単年度収支</t>
    <rPh sb="0" eb="2">
      <t>ジッシツ</t>
    </rPh>
    <rPh sb="2" eb="5">
      <t>タンネンド</t>
    </rPh>
    <rPh sb="5" eb="7">
      <t>シュウシ</t>
    </rPh>
    <phoneticPr fontId="7"/>
  </si>
  <si>
    <t>会計</t>
    <rPh sb="0" eb="2">
      <t>カイケイ</t>
    </rPh>
    <phoneticPr fontId="7"/>
  </si>
  <si>
    <t>（百万円）</t>
    <rPh sb="1" eb="2">
      <t>ヒャク</t>
    </rPh>
    <rPh sb="2" eb="4">
      <t>マンエン</t>
    </rPh>
    <phoneticPr fontId="7"/>
  </si>
  <si>
    <t>分子の構造</t>
    <rPh sb="0" eb="2">
      <t>ブンシ</t>
    </rPh>
    <rPh sb="3" eb="5">
      <t>コウゾウ</t>
    </rPh>
    <phoneticPr fontId="7"/>
  </si>
  <si>
    <t>元利償還金等(A)</t>
    <phoneticPr fontId="7"/>
  </si>
  <si>
    <t>元利償還金</t>
  </si>
  <si>
    <t>減債基金積立不足算定額※2</t>
    <phoneticPr fontId="7"/>
  </si>
  <si>
    <t>満期一括償還地方債に係る年度割相当額</t>
    <phoneticPr fontId="7"/>
  </si>
  <si>
    <t>公営企業債の元利償還金に対する繰入金</t>
  </si>
  <si>
    <t>組合等が起こした地方債の元利償還金に対する負担金等</t>
  </si>
  <si>
    <t>債務負担行為に基づく支出額</t>
  </si>
  <si>
    <t>一時借入金の利子</t>
    <phoneticPr fontId="7"/>
  </si>
  <si>
    <t>算入公債費等(B)</t>
    <phoneticPr fontId="7"/>
  </si>
  <si>
    <t>算入公債費等</t>
    <phoneticPr fontId="7"/>
  </si>
  <si>
    <t>(A)－(B)</t>
    <phoneticPr fontId="7"/>
  </si>
  <si>
    <t>実質公債費比率の分子</t>
    <phoneticPr fontId="7"/>
  </si>
  <si>
    <t>※ 減債基金積立不足算定額=(C)×(１－(D)/(E))</t>
    <phoneticPr fontId="7"/>
  </si>
  <si>
    <t>（参考）</t>
    <rPh sb="1" eb="3">
      <t>サンコウ</t>
    </rPh>
    <phoneticPr fontId="7"/>
  </si>
  <si>
    <t>（百万円）</t>
    <phoneticPr fontId="7"/>
  </si>
  <si>
    <t>減債基金
積立状況等（注）</t>
    <rPh sb="0" eb="2">
      <t>ゲンサイ</t>
    </rPh>
    <rPh sb="2" eb="4">
      <t>キキン</t>
    </rPh>
    <rPh sb="5" eb="7">
      <t>ツミタテ</t>
    </rPh>
    <rPh sb="7" eb="9">
      <t>ジョウキョウ</t>
    </rPh>
    <rPh sb="9" eb="10">
      <t>トウ</t>
    </rPh>
    <rPh sb="10" eb="13">
      <t>チュウ</t>
    </rPh>
    <phoneticPr fontId="4"/>
  </si>
  <si>
    <t>満期一括償還地方債に係る実質償還額又は理論償還額のいずれか少ない額(C)</t>
    <phoneticPr fontId="3"/>
  </si>
  <si>
    <t>前年度末減債基金残高(D)</t>
    <phoneticPr fontId="7"/>
  </si>
  <si>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</si>
  <si>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</si>
  <si>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</si>
  <si>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7"/>
  </si>
  <si>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</si>
  <si>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</si>
  <si>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</si>
  <si>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</si>
  <si>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</si>
  <si>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</si>
  <si>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7"/>
  </si>
  <si>
    <t>連結実質赤字額</t>
  </si>
  <si>
    <t>組合等連結実質赤字額負担見込額</t>
  </si>
  <si>
    <t>充当可能財源等(B)</t>
    <phoneticPr fontId="7"/>
  </si>
  <si>
    <t>充当可能基金</t>
  </si>
  <si>
    <t>充当可能特定歳入</t>
  </si>
  <si>
    <t>基準財政需要額算入見込額</t>
  </si>
  <si>
    <t>将来負担比率の分子</t>
  </si>
  <si>
    <t>（百万円）</t>
    <rPh sb="1" eb="4">
      <t>ヒャクマンエン</t>
    </rPh>
    <phoneticPr fontId="7"/>
  </si>
  <si>
    <t>財政調整基金</t>
    <rPh sb="0" eb="2">
      <t>ザイセイ</t>
    </rPh>
    <rPh sb="2" eb="4">
      <t>チョウセイ</t>
    </rPh>
    <rPh sb="4" eb="6">
      <t>キキン</t>
    </rPh>
    <phoneticPr fontId="7"/>
  </si>
  <si>
    <t>減債基金</t>
    <rPh sb="0" eb="2">
      <t>ゲンサイ</t>
    </rPh>
    <rPh sb="2" eb="4">
      <t>キキン</t>
    </rPh>
    <phoneticPr fontId="7"/>
  </si>
  <si>
    <t>その他特定目的基金</t>
    <rPh sb="2" eb="3">
      <t>タ</t>
    </rPh>
    <rPh sb="3" eb="5">
      <t>トクテイ</t>
    </rPh>
    <rPh sb="5" eb="7">
      <t>モクテキ</t>
    </rPh>
    <rPh sb="7" eb="9">
      <t>キキン</t>
    </rPh>
    <phoneticPr fontId="7"/>
  </si>
  <si>
    <t>基金残高合計</t>
    <rPh sb="0" eb="2">
      <t>キキン</t>
    </rPh>
    <rPh sb="2" eb="4">
      <t>ザンダカ</t>
    </rPh>
    <rPh sb="4" eb="6">
      <t>ゴウケイ</t>
    </rPh>
    <phoneticPr fontId="7"/>
  </si>
  <si>
    <t>当該団体(円)</t>
  </si>
  <si>
    <t>実質収支比率等に係る経年分析</t>
  </si>
  <si>
    <t>実質収支額</t>
    <phoneticPr fontId="18"/>
  </si>
  <si>
    <t>財政調整基金残高</t>
    <phoneticPr fontId="7"/>
  </si>
  <si>
    <t>実質単年度収支</t>
    <rPh sb="0" eb="2">
      <t>ジッシツ</t>
    </rPh>
    <rPh sb="2" eb="5">
      <t>タンネンド</t>
    </rPh>
    <rPh sb="5" eb="7">
      <t>シュウシ</t>
    </rPh>
    <phoneticPr fontId="18"/>
  </si>
  <si>
    <t>連結実質赤字比率に係る赤字・黒字の構成分析</t>
  </si>
  <si>
    <t>赤字額</t>
    <rPh sb="0" eb="2">
      <t>アカジ</t>
    </rPh>
    <rPh sb="2" eb="3">
      <t>ガク</t>
    </rPh>
    <phoneticPr fontId="18"/>
  </si>
  <si>
    <t>黒字額</t>
    <rPh sb="0" eb="2">
      <t>クロジ</t>
    </rPh>
    <rPh sb="2" eb="3">
      <t>ガク</t>
    </rPh>
    <phoneticPr fontId="18"/>
  </si>
  <si>
    <t>実質公債費比率（分子）の構造</t>
  </si>
  <si>
    <t>元利償還金等</t>
    <rPh sb="0" eb="2">
      <t>ガンリ</t>
    </rPh>
    <rPh sb="2" eb="5">
      <t>ショウカンキン</t>
    </rPh>
    <rPh sb="5" eb="6">
      <t>トウ</t>
    </rPh>
    <phoneticPr fontId="7"/>
  </si>
  <si>
    <t>算入公債費等</t>
    <rPh sb="0" eb="2">
      <t>サンニュウ</t>
    </rPh>
    <rPh sb="2" eb="6">
      <t>コウサイヒトウ</t>
    </rPh>
    <phoneticPr fontId="7"/>
  </si>
  <si>
    <t>算入公債費等</t>
    <rPh sb="0" eb="2">
      <t>サンニュウ</t>
    </rPh>
    <rPh sb="2" eb="6">
      <t>コウサイヒトウ</t>
    </rPh>
    <phoneticPr fontId="18"/>
  </si>
  <si>
    <t>債務負担行為に基づく支出額</t>
    <phoneticPr fontId="7"/>
  </si>
  <si>
    <t>組合等が起こした地方債の元利償還金に対する負担金等</t>
    <phoneticPr fontId="7"/>
  </si>
  <si>
    <t>公営企業債の元利償還金に対する繰入金</t>
    <phoneticPr fontId="7"/>
  </si>
  <si>
    <t>減債基金積立不足算定額</t>
    <phoneticPr fontId="7"/>
  </si>
  <si>
    <t>元利償還金</t>
    <phoneticPr fontId="7"/>
  </si>
  <si>
    <t>実質公債費比率の分子</t>
  </si>
  <si>
    <t>将来負担比率（分子）の構造</t>
  </si>
  <si>
    <t>将来負担額</t>
    <rPh sb="0" eb="2">
      <t>ショウライ</t>
    </rPh>
    <rPh sb="2" eb="4">
      <t>フタン</t>
    </rPh>
    <rPh sb="4" eb="5">
      <t>ガク</t>
    </rPh>
    <phoneticPr fontId="7"/>
  </si>
  <si>
    <t>充当可能財源等</t>
    <rPh sb="0" eb="2">
      <t>ジュウトウ</t>
    </rPh>
    <rPh sb="2" eb="4">
      <t>カノウ</t>
    </rPh>
    <rPh sb="4" eb="6">
      <t>ザイゲン</t>
    </rPh>
    <rPh sb="6" eb="7">
      <t>トウ</t>
    </rPh>
    <phoneticPr fontId="7"/>
  </si>
  <si>
    <t>将来負担比率の分子</t>
    <phoneticPr fontId="7"/>
  </si>
  <si>
    <t>基金残高に係る経年分析</t>
    <phoneticPr fontId="21"/>
  </si>
  <si>
    <t>財政調整基金</t>
    <phoneticPr fontId="21"/>
  </si>
  <si>
    <t>減債基金</t>
    <phoneticPr fontId="21"/>
  </si>
  <si>
    <t>その他特定目的基金</t>
    <phoneticPr fontId="21"/>
  </si>
  <si>
    <t>令和6年度　財政状況資料集</t>
    <phoneticPr fontId="7"/>
  </si>
  <si>
    <t>総括表（市町村）</t>
    <rPh sb="0" eb="2">
      <t>ソウカツ</t>
    </rPh>
    <rPh sb="2" eb="3">
      <t>ヒョウ</t>
    </rPh>
    <rPh sb="4" eb="7">
      <t>シチョウソン</t>
    </rPh>
    <phoneticPr fontId="7"/>
  </si>
  <si>
    <t>都道府県名</t>
    <phoneticPr fontId="7"/>
  </si>
  <si>
    <t>兵庫県</t>
    <phoneticPr fontId="7"/>
  </si>
  <si>
    <t>市町村類型</t>
    <phoneticPr fontId="7"/>
  </si>
  <si>
    <t>Ⅲ－２</t>
    <phoneticPr fontId="7"/>
  </si>
  <si>
    <t>指定団体等の指定状況</t>
    <phoneticPr fontId="7"/>
  </si>
  <si>
    <t>令和6年度(千円)</t>
    <rPh sb="0" eb="2">
      <t>レイワ</t>
    </rPh>
    <rPh sb="3" eb="5">
      <t>ネンド</t>
    </rPh>
    <rPh sb="6" eb="8">
      <t>センエン</t>
    </rPh>
    <phoneticPr fontId="7"/>
  </si>
  <si>
    <t>令和5年度(千円)</t>
    <rPh sb="0" eb="2">
      <t>レイワ</t>
    </rPh>
    <rPh sb="3" eb="5">
      <t>ネンド</t>
    </rPh>
    <rPh sb="4" eb="5">
      <t>ド</t>
    </rPh>
    <rPh sb="6" eb="8">
      <t>センエン</t>
    </rPh>
    <phoneticPr fontId="7"/>
  </si>
  <si>
    <t>令和6年度(千円･％)</t>
    <rPh sb="0" eb="2">
      <t>レイワ</t>
    </rPh>
    <rPh sb="3" eb="5">
      <t>ネンド</t>
    </rPh>
    <rPh sb="6" eb="8">
      <t>センエン</t>
    </rPh>
    <phoneticPr fontId="7"/>
  </si>
  <si>
    <t>令和5年度(千円･％)</t>
    <rPh sb="0" eb="2">
      <t>レイワ</t>
    </rPh>
    <rPh sb="3" eb="5">
      <t>ネンド</t>
    </rPh>
    <rPh sb="4" eb="5">
      <t>ド</t>
    </rPh>
    <rPh sb="6" eb="8">
      <t>センエン</t>
    </rPh>
    <phoneticPr fontId="7"/>
  </si>
  <si>
    <t>歳入総額</t>
    <phoneticPr fontId="27"/>
  </si>
  <si>
    <t>実質収支比率</t>
    <rPh sb="0" eb="2">
      <t>ジッシツ</t>
    </rPh>
    <rPh sb="2" eb="4">
      <t>シュウシ</t>
    </rPh>
    <rPh sb="4" eb="6">
      <t>ヒリツ</t>
    </rPh>
    <phoneticPr fontId="7"/>
  </si>
  <si>
    <t>財政健全化等</t>
    <rPh sb="0" eb="2">
      <t>ザイセイ</t>
    </rPh>
    <rPh sb="2" eb="5">
      <t>ケンゼンカ</t>
    </rPh>
    <rPh sb="5" eb="6">
      <t>トウ</t>
    </rPh>
    <phoneticPr fontId="7"/>
  </si>
  <si>
    <t>×</t>
    <phoneticPr fontId="7"/>
  </si>
  <si>
    <t>歳出総額</t>
    <phoneticPr fontId="27"/>
  </si>
  <si>
    <t>経常収支比率</t>
    <rPh sb="0" eb="2">
      <t>ケイジョウ</t>
    </rPh>
    <rPh sb="2" eb="4">
      <t>シュウシ</t>
    </rPh>
    <rPh sb="4" eb="6">
      <t>ヒリツ</t>
    </rPh>
    <phoneticPr fontId="7"/>
  </si>
  <si>
    <t>市町村名</t>
    <rPh sb="0" eb="3">
      <t>シチョウソン</t>
    </rPh>
    <rPh sb="3" eb="4">
      <t>メイ</t>
    </rPh>
    <phoneticPr fontId="7"/>
  </si>
  <si>
    <t>新温泉町</t>
    <phoneticPr fontId="7"/>
  </si>
  <si>
    <t>地方交付税種地</t>
    <rPh sb="0" eb="2">
      <t>チホウ</t>
    </rPh>
    <rPh sb="2" eb="5">
      <t>コウフゼイ</t>
    </rPh>
    <rPh sb="5" eb="6">
      <t>シュ</t>
    </rPh>
    <rPh sb="6" eb="7">
      <t>チ</t>
    </rPh>
    <phoneticPr fontId="7"/>
  </si>
  <si>
    <t>2-1</t>
    <phoneticPr fontId="7"/>
  </si>
  <si>
    <t>財源超過</t>
    <rPh sb="0" eb="2">
      <t>ザイゲン</t>
    </rPh>
    <rPh sb="2" eb="4">
      <t>チョウカ</t>
    </rPh>
    <phoneticPr fontId="7"/>
  </si>
  <si>
    <t>歳入歳出差引</t>
    <phoneticPr fontId="27"/>
  </si>
  <si>
    <t>　　(※1)</t>
    <phoneticPr fontId="7"/>
  </si>
  <si>
    <t>首都</t>
    <rPh sb="0" eb="2">
      <t>シュト</t>
    </rPh>
    <phoneticPr fontId="7"/>
  </si>
  <si>
    <t>翌年度に繰越すべき財源</t>
    <phoneticPr fontId="7"/>
  </si>
  <si>
    <t>標準財政規模</t>
    <rPh sb="0" eb="2">
      <t>ヒョウジュン</t>
    </rPh>
    <rPh sb="2" eb="4">
      <t>ザイセイ</t>
    </rPh>
    <rPh sb="4" eb="6">
      <t>キボ</t>
    </rPh>
    <phoneticPr fontId="7"/>
  </si>
  <si>
    <t>近畿</t>
    <rPh sb="0" eb="2">
      <t>キンキ</t>
    </rPh>
    <phoneticPr fontId="7"/>
  </si>
  <si>
    <t>○</t>
    <phoneticPr fontId="7"/>
  </si>
  <si>
    <t>実質収支</t>
    <phoneticPr fontId="27"/>
  </si>
  <si>
    <t>財政力指数</t>
    <rPh sb="0" eb="3">
      <t>ザイセイリョク</t>
    </rPh>
    <rPh sb="3" eb="5">
      <t>シスウ</t>
    </rPh>
    <phoneticPr fontId="7"/>
  </si>
  <si>
    <t>人口</t>
    <rPh sb="0" eb="2">
      <t>ジンコウ</t>
    </rPh>
    <phoneticPr fontId="7"/>
  </si>
  <si>
    <t>令和2年国調(人)</t>
    <rPh sb="3" eb="4">
      <t>ネン</t>
    </rPh>
    <rPh sb="4" eb="5">
      <t>コク</t>
    </rPh>
    <rPh sb="5" eb="6">
      <t>チョウ</t>
    </rPh>
    <phoneticPr fontId="7"/>
  </si>
  <si>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7"/>
  </si>
  <si>
    <t>中部</t>
    <rPh sb="0" eb="2">
      <t>チュウブ</t>
    </rPh>
    <phoneticPr fontId="7"/>
  </si>
  <si>
    <t>単年度収支</t>
    <phoneticPr fontId="27"/>
  </si>
  <si>
    <t>公債費負担比率</t>
    <rPh sb="0" eb="3">
      <t>コウサイヒ</t>
    </rPh>
    <rPh sb="3" eb="5">
      <t>フタン</t>
    </rPh>
    <rPh sb="5" eb="7">
      <t>ヒリツ</t>
    </rPh>
    <phoneticPr fontId="7"/>
  </si>
  <si>
    <t>平成27年国調(人)</t>
    <rPh sb="4" eb="5">
      <t>ネン</t>
    </rPh>
    <rPh sb="5" eb="6">
      <t>コク</t>
    </rPh>
    <rPh sb="6" eb="7">
      <t>チョウ</t>
    </rPh>
    <phoneticPr fontId="7"/>
  </si>
  <si>
    <t>過疎</t>
    <rPh sb="0" eb="2">
      <t>カソ</t>
    </rPh>
    <phoneticPr fontId="7"/>
  </si>
  <si>
    <t>積立金</t>
    <phoneticPr fontId="27"/>
  </si>
  <si>
    <t>健全化判断比率</t>
    <phoneticPr fontId="7"/>
  </si>
  <si>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7"/>
  </si>
  <si>
    <t>-10.1</t>
    <phoneticPr fontId="7"/>
  </si>
  <si>
    <t>山振</t>
    <rPh sb="0" eb="1">
      <t>ヤマ</t>
    </rPh>
    <rPh sb="1" eb="2">
      <t>フ</t>
    </rPh>
    <phoneticPr fontId="7"/>
  </si>
  <si>
    <t>繰上償還金</t>
    <phoneticPr fontId="27"/>
  </si>
  <si>
    <t>　実質赤字比率</t>
    <rPh sb="1" eb="3">
      <t>ジッシツ</t>
    </rPh>
    <rPh sb="3" eb="5">
      <t>アカジ</t>
    </rPh>
    <rPh sb="5" eb="7">
      <t>ヒリツ</t>
    </rPh>
    <phoneticPr fontId="7"/>
  </si>
  <si>
    <t>-</t>
    <phoneticPr fontId="7"/>
  </si>
  <si>
    <t>住民基本台帳人口
 (※7)</t>
    <rPh sb="0" eb="2">
      <t>ジュウミン</t>
    </rPh>
    <rPh sb="2" eb="4">
      <t>キホン</t>
    </rPh>
    <rPh sb="4" eb="6">
      <t>ダイチョウ</t>
    </rPh>
    <rPh sb="6" eb="8">
      <t>ジンコウ</t>
    </rPh>
    <phoneticPr fontId="7"/>
  </si>
  <si>
    <t>令07.01.01(人)</t>
    <rPh sb="0" eb="1">
      <t>レイ</t>
    </rPh>
    <phoneticPr fontId="7"/>
  </si>
  <si>
    <t>令和2年国調</t>
    <rPh sb="0" eb="2">
      <t>レイワ</t>
    </rPh>
    <rPh sb="3" eb="4">
      <t>ネン</t>
    </rPh>
    <rPh sb="4" eb="5">
      <t>コク</t>
    </rPh>
    <rPh sb="5" eb="6">
      <t>チョウ</t>
    </rPh>
    <phoneticPr fontId="7"/>
  </si>
  <si>
    <t>平成27年国調</t>
    <rPh sb="4" eb="5">
      <t>ネン</t>
    </rPh>
    <rPh sb="5" eb="6">
      <t>コク</t>
    </rPh>
    <rPh sb="6" eb="7">
      <t>チョウ</t>
    </rPh>
    <phoneticPr fontId="7"/>
  </si>
  <si>
    <t>低開発</t>
    <rPh sb="0" eb="1">
      <t>テイ</t>
    </rPh>
    <rPh sb="1" eb="3">
      <t>カイハツ</t>
    </rPh>
    <phoneticPr fontId="7"/>
  </si>
  <si>
    <t>積立金取崩し額</t>
    <phoneticPr fontId="27"/>
  </si>
  <si>
    <t>　連結実質赤字比率</t>
    <rPh sb="1" eb="3">
      <t>レンケツ</t>
    </rPh>
    <rPh sb="3" eb="5">
      <t>ジッシツ</t>
    </rPh>
    <rPh sb="5" eb="7">
      <t>アカジ</t>
    </rPh>
    <rPh sb="7" eb="9">
      <t>ヒリツ</t>
    </rPh>
    <phoneticPr fontId="7"/>
  </si>
  <si>
    <t>うち日本人(人)</t>
    <phoneticPr fontId="7"/>
  </si>
  <si>
    <t>第1次</t>
    <rPh sb="0" eb="1">
      <t>ダイ</t>
    </rPh>
    <rPh sb="2" eb="3">
      <t>ジ</t>
    </rPh>
    <phoneticPr fontId="7"/>
  </si>
  <si>
    <t>指数表選定</t>
    <rPh sb="0" eb="2">
      <t>シスウ</t>
    </rPh>
    <rPh sb="2" eb="3">
      <t>ヒョウ</t>
    </rPh>
    <rPh sb="3" eb="5">
      <t>センテイ</t>
    </rPh>
    <phoneticPr fontId="7"/>
  </si>
  <si>
    <t>実質単年度収支</t>
    <phoneticPr fontId="27"/>
  </si>
  <si>
    <t>　実質公債費比率</t>
    <rPh sb="1" eb="3">
      <t>ジッシツ</t>
    </rPh>
    <rPh sb="3" eb="6">
      <t>コウサイヒ</t>
    </rPh>
    <rPh sb="6" eb="8">
      <t>ヒリツ</t>
    </rPh>
    <phoneticPr fontId="7"/>
  </si>
  <si>
    <t>令06.01.01(人)</t>
    <phoneticPr fontId="7"/>
  </si>
  <si>
    <t>　将来負担比率</t>
    <rPh sb="1" eb="3">
      <t>ショウライ</t>
    </rPh>
    <rPh sb="3" eb="5">
      <t>フタン</t>
    </rPh>
    <rPh sb="5" eb="7">
      <t>ヒリツ</t>
    </rPh>
    <phoneticPr fontId="7"/>
  </si>
  <si>
    <t>第2次</t>
    <rPh sb="0" eb="1">
      <t>ダイ</t>
    </rPh>
    <rPh sb="2" eb="3">
      <t>ジ</t>
    </rPh>
    <phoneticPr fontId="7"/>
  </si>
  <si>
    <t>基準財政収入額</t>
    <phoneticPr fontId="27"/>
  </si>
  <si>
    <r>
      <t>資金不足比率 (※</t>
    </r>
    <r>
      <rPr>
        <sz val="9"/>
        <color indexed="8"/>
        <rFont val="ＭＳ ゴシック"/>
        <family val="3"/>
        <charset val="128"/>
      </rPr>
      <t>4</t>
    </r>
    <r>
      <rPr>
        <sz val="9"/>
        <color indexed="8"/>
        <rFont val="ＭＳ ゴシック"/>
        <family val="3"/>
        <charset val="128"/>
      </rPr>
      <t>)</t>
    </r>
    <phoneticPr fontId="7"/>
  </si>
  <si>
    <t>増減率  (％)</t>
    <rPh sb="0" eb="2">
      <t>ゾウゲン</t>
    </rPh>
    <rPh sb="2" eb="3">
      <t>リツ</t>
    </rPh>
    <phoneticPr fontId="7"/>
  </si>
  <si>
    <t>-2.0</t>
    <phoneticPr fontId="7"/>
  </si>
  <si>
    <t>基準財政需要額</t>
    <phoneticPr fontId="27"/>
  </si>
  <si>
    <t>うち日本人(％)</t>
    <phoneticPr fontId="7"/>
  </si>
  <si>
    <t>-2.3</t>
    <phoneticPr fontId="7"/>
  </si>
  <si>
    <t>第3次</t>
    <rPh sb="0" eb="1">
      <t>ダイ</t>
    </rPh>
    <rPh sb="2" eb="3">
      <t>ジ</t>
    </rPh>
    <phoneticPr fontId="7"/>
  </si>
  <si>
    <t>標準税収入額等</t>
    <phoneticPr fontId="27"/>
  </si>
  <si>
    <t>面積 (k㎡)</t>
    <rPh sb="0" eb="2">
      <t>メンセキ</t>
    </rPh>
    <phoneticPr fontId="7"/>
  </si>
  <si>
    <t>経常経費充当一般財源等</t>
    <rPh sb="0" eb="2">
      <t>ケイジョウ</t>
    </rPh>
    <rPh sb="2" eb="4">
      <t>ケイヒ</t>
    </rPh>
    <rPh sb="4" eb="6">
      <t>ジュウトウ</t>
    </rPh>
    <rPh sb="6" eb="8">
      <t>イッパン</t>
    </rPh>
    <rPh sb="8" eb="10">
      <t>ザイゲン</t>
    </rPh>
    <rPh sb="10" eb="11">
      <t>トウ</t>
    </rPh>
    <phoneticPr fontId="27"/>
  </si>
  <si>
    <t>人口密度 (人/k㎡)</t>
    <rPh sb="0" eb="2">
      <t>ジンコウ</t>
    </rPh>
    <rPh sb="2" eb="4">
      <t>ミツド</t>
    </rPh>
    <phoneticPr fontId="7"/>
  </si>
  <si>
    <t>歳入一般財源等</t>
    <rPh sb="0" eb="2">
      <t>サイニュウ</t>
    </rPh>
    <rPh sb="2" eb="4">
      <t>イッパン</t>
    </rPh>
    <rPh sb="4" eb="6">
      <t>ザイゲン</t>
    </rPh>
    <rPh sb="6" eb="7">
      <t>トウ</t>
    </rPh>
    <phoneticPr fontId="27"/>
  </si>
  <si>
    <t>世帯数 (世帯)</t>
    <rPh sb="0" eb="3">
      <t>セタイスウ</t>
    </rPh>
    <phoneticPr fontId="7"/>
  </si>
  <si>
    <t>職員の状況 (※8)</t>
    <rPh sb="0" eb="2">
      <t>ショクイン</t>
    </rPh>
    <rPh sb="3" eb="5">
      <t>ジョウキョウ</t>
    </rPh>
    <phoneticPr fontId="7"/>
  </si>
  <si>
    <t>特別職等</t>
    <rPh sb="0" eb="2">
      <t>トクベツ</t>
    </rPh>
    <rPh sb="2" eb="3">
      <t>ショク</t>
    </rPh>
    <rPh sb="3" eb="4">
      <t>トウ</t>
    </rPh>
    <phoneticPr fontId="7"/>
  </si>
  <si>
    <t>定数</t>
    <rPh sb="0" eb="2">
      <t>テイスウ</t>
    </rPh>
    <phoneticPr fontId="7"/>
  </si>
  <si>
    <t>1人あたり平均
給料月額(百円)</t>
    <rPh sb="1" eb="2">
      <t>リ</t>
    </rPh>
    <rPh sb="5" eb="7">
      <t>ヘイキン</t>
    </rPh>
    <rPh sb="8" eb="10">
      <t>キュウリョウ</t>
    </rPh>
    <rPh sb="10" eb="11">
      <t>ツキ</t>
    </rPh>
    <rPh sb="11" eb="12">
      <t>ガク</t>
    </rPh>
    <rPh sb="13" eb="15">
      <t>ヒャクエン</t>
    </rPh>
    <phoneticPr fontId="7"/>
  </si>
  <si>
    <t>一般職員等(※6)</t>
    <rPh sb="0" eb="2">
      <t>イッパン</t>
    </rPh>
    <rPh sb="2" eb="4">
      <t>ショクイン</t>
    </rPh>
    <rPh sb="4" eb="5">
      <t>トウ</t>
    </rPh>
    <phoneticPr fontId="7"/>
  </si>
  <si>
    <t>職員数
(人)</t>
    <rPh sb="0" eb="3">
      <t>ショクインスウ</t>
    </rPh>
    <phoneticPr fontId="7"/>
  </si>
  <si>
    <t>給料月額
(百円)</t>
    <rPh sb="0" eb="2">
      <t>キュウリョウ</t>
    </rPh>
    <rPh sb="2" eb="3">
      <t>ツキ</t>
    </rPh>
    <rPh sb="3" eb="4">
      <t>ガク</t>
    </rPh>
    <rPh sb="6" eb="8">
      <t>ヒャクエン</t>
    </rPh>
    <phoneticPr fontId="7"/>
  </si>
  <si>
    <t>地方債現在高</t>
  </si>
  <si>
    <t>　うち公的資金</t>
    <rPh sb="3" eb="5">
      <t>コウテキ</t>
    </rPh>
    <phoneticPr fontId="7"/>
  </si>
  <si>
    <t>市区町村長</t>
    <rPh sb="0" eb="2">
      <t>シク</t>
    </rPh>
    <rPh sb="2" eb="4">
      <t>チョウソン</t>
    </rPh>
    <rPh sb="4" eb="5">
      <t>チョウ</t>
    </rPh>
    <phoneticPr fontId="7"/>
  </si>
  <si>
    <t>一般職員</t>
    <rPh sb="0" eb="2">
      <t>イッパン</t>
    </rPh>
    <rPh sb="2" eb="4">
      <t>ショクイン</t>
    </rPh>
    <phoneticPr fontId="7"/>
  </si>
  <si>
    <t>地方債現在高（臨時財政対策債除き）</t>
    <phoneticPr fontId="7"/>
  </si>
  <si>
    <t>副市区町村長</t>
    <rPh sb="0" eb="1">
      <t>フク</t>
    </rPh>
    <rPh sb="1" eb="3">
      <t>シク</t>
    </rPh>
    <rPh sb="3" eb="5">
      <t>チョウソン</t>
    </rPh>
    <rPh sb="5" eb="6">
      <t>チョウ</t>
    </rPh>
    <phoneticPr fontId="7"/>
  </si>
  <si>
    <t>　うち消防職員</t>
    <rPh sb="3" eb="5">
      <t>ショウボウ</t>
    </rPh>
    <rPh sb="5" eb="7">
      <t>ショクイン</t>
    </rPh>
    <phoneticPr fontId="7"/>
  </si>
  <si>
    <t>債務負担行為額（支出予定額）</t>
    <rPh sb="0" eb="2">
      <t>サイム</t>
    </rPh>
    <rPh sb="2" eb="4">
      <t>フタン</t>
    </rPh>
    <rPh sb="4" eb="6">
      <t>コウイ</t>
    </rPh>
    <rPh sb="6" eb="7">
      <t>ガク</t>
    </rPh>
    <rPh sb="8" eb="10">
      <t>シシュツ</t>
    </rPh>
    <rPh sb="10" eb="12">
      <t>ヨテイ</t>
    </rPh>
    <rPh sb="12" eb="13">
      <t>ガク</t>
    </rPh>
    <phoneticPr fontId="7"/>
  </si>
  <si>
    <t>教育長</t>
    <phoneticPr fontId="7"/>
  </si>
  <si>
    <t>　うち技能労務職員</t>
    <rPh sb="3" eb="5">
      <t>ギノウ</t>
    </rPh>
    <rPh sb="5" eb="7">
      <t>ロウム</t>
    </rPh>
    <rPh sb="7" eb="9">
      <t>ショクイン</t>
    </rPh>
    <phoneticPr fontId="7"/>
  </si>
  <si>
    <t>収益事業収入</t>
  </si>
  <si>
    <t>議会議長</t>
    <rPh sb="0" eb="2">
      <t>ギカイ</t>
    </rPh>
    <rPh sb="2" eb="4">
      <t>ギチョウ</t>
    </rPh>
    <phoneticPr fontId="7"/>
  </si>
  <si>
    <t>教育公務員</t>
    <rPh sb="0" eb="2">
      <t>キョウイク</t>
    </rPh>
    <rPh sb="2" eb="5">
      <t>コウムイン</t>
    </rPh>
    <phoneticPr fontId="7"/>
  </si>
  <si>
    <t>土地開発基金現在高</t>
    <rPh sb="0" eb="2">
      <t>トチ</t>
    </rPh>
    <rPh sb="2" eb="4">
      <t>カイハツ</t>
    </rPh>
    <rPh sb="4" eb="6">
      <t>キキン</t>
    </rPh>
    <rPh sb="6" eb="8">
      <t>ゲンザイ</t>
    </rPh>
    <rPh sb="8" eb="9">
      <t>タカ</t>
    </rPh>
    <phoneticPr fontId="27"/>
  </si>
  <si>
    <t>議会副議長</t>
    <rPh sb="0" eb="2">
      <t>ギカイ</t>
    </rPh>
    <rPh sb="2" eb="3">
      <t>フク</t>
    </rPh>
    <rPh sb="3" eb="5">
      <t>ギチョウ</t>
    </rPh>
    <phoneticPr fontId="7"/>
  </si>
  <si>
    <t>臨時職員</t>
    <rPh sb="0" eb="2">
      <t>リンジ</t>
    </rPh>
    <rPh sb="2" eb="4">
      <t>ショクイン</t>
    </rPh>
    <phoneticPr fontId="7"/>
  </si>
  <si>
    <t>積立金
現在高</t>
    <rPh sb="4" eb="7">
      <t>ゲンザイダカ</t>
    </rPh>
    <phoneticPr fontId="27"/>
  </si>
  <si>
    <t>議会議員</t>
    <rPh sb="0" eb="2">
      <t>ギカイ</t>
    </rPh>
    <rPh sb="2" eb="4">
      <t>ギイン</t>
    </rPh>
    <phoneticPr fontId="7"/>
  </si>
  <si>
    <t>合計</t>
    <rPh sb="0" eb="2">
      <t>ゴウケイ</t>
    </rPh>
    <phoneticPr fontId="7"/>
  </si>
  <si>
    <t>減債基金</t>
    <rPh sb="0" eb="1">
      <t>ゲン</t>
    </rPh>
    <rPh sb="1" eb="2">
      <t>サイ</t>
    </rPh>
    <rPh sb="2" eb="4">
      <t>キキン</t>
    </rPh>
    <phoneticPr fontId="7"/>
  </si>
  <si>
    <t>ラスパイレス指数</t>
    <rPh sb="6" eb="8">
      <t>シスウ</t>
    </rPh>
    <phoneticPr fontId="7"/>
  </si>
  <si>
    <t>一般会計等の一覧</t>
    <phoneticPr fontId="7"/>
  </si>
  <si>
    <t>事業会計の一覧</t>
    <rPh sb="0" eb="2">
      <t>ジギョウ</t>
    </rPh>
    <rPh sb="2" eb="4">
      <t>カイケイ</t>
    </rPh>
    <phoneticPr fontId="7"/>
  </si>
  <si>
    <t>公営企業（法適）の一覧</t>
    <rPh sb="0" eb="2">
      <t>コウエイ</t>
    </rPh>
    <rPh sb="2" eb="4">
      <t>キギョウ</t>
    </rPh>
    <phoneticPr fontId="7"/>
  </si>
  <si>
    <t>公営企業（法非適）の一覧</t>
    <rPh sb="0" eb="2">
      <t>コウエイ</t>
    </rPh>
    <rPh sb="2" eb="4">
      <t>キギョウ</t>
    </rPh>
    <rPh sb="6" eb="7">
      <t>ヒ</t>
    </rPh>
    <phoneticPr fontId="7"/>
  </si>
  <si>
    <t>関係する一部事務組合等一覧</t>
    <rPh sb="0" eb="2">
      <t>カンケイ</t>
    </rPh>
    <rPh sb="4" eb="6">
      <t>イチブ</t>
    </rPh>
    <rPh sb="6" eb="8">
      <t>ジム</t>
    </rPh>
    <rPh sb="8" eb="10">
      <t>クミアイ</t>
    </rPh>
    <rPh sb="10" eb="11">
      <t>トウ</t>
    </rPh>
    <rPh sb="11" eb="13">
      <t>イチラン</t>
    </rPh>
    <phoneticPr fontId="7"/>
  </si>
  <si>
    <t>地方公社・第三セクター等一覧</t>
    <rPh sb="0" eb="2">
      <t>チホウ</t>
    </rPh>
    <rPh sb="2" eb="4">
      <t>コウシャ</t>
    </rPh>
    <rPh sb="5" eb="6">
      <t>ダイ</t>
    </rPh>
    <rPh sb="6" eb="7">
      <t>３</t>
    </rPh>
    <rPh sb="11" eb="12">
      <t>トウ</t>
    </rPh>
    <rPh sb="12" eb="14">
      <t>イチラン</t>
    </rPh>
    <phoneticPr fontId="7"/>
  </si>
  <si>
    <t>項番</t>
    <phoneticPr fontId="7"/>
  </si>
  <si>
    <t>会計名</t>
    <phoneticPr fontId="7"/>
  </si>
  <si>
    <t>項番</t>
    <rPh sb="0" eb="2">
      <t>コウバン</t>
    </rPh>
    <phoneticPr fontId="7"/>
  </si>
  <si>
    <t>会計名</t>
    <rPh sb="0" eb="2">
      <t>カイケイ</t>
    </rPh>
    <rPh sb="2" eb="3">
      <t>メイ</t>
    </rPh>
    <phoneticPr fontId="7"/>
  </si>
  <si>
    <t>組合等名</t>
    <phoneticPr fontId="7"/>
  </si>
  <si>
    <t>団体名</t>
    <rPh sb="0" eb="2">
      <t>ダンタイ</t>
    </rPh>
    <phoneticPr fontId="7"/>
  </si>
  <si>
    <r>
      <t>(※</t>
    </r>
    <r>
      <rPr>
        <sz val="9"/>
        <color indexed="8"/>
        <rFont val="ＭＳ ゴシック"/>
        <family val="3"/>
        <charset val="128"/>
      </rPr>
      <t>3</t>
    </r>
    <r>
      <rPr>
        <sz val="9"/>
        <color indexed="8"/>
        <rFont val="ＭＳ ゴシック"/>
        <family val="3"/>
        <charset val="128"/>
      </rPr>
      <t>)</t>
    </r>
    <phoneticPr fontId="7"/>
  </si>
  <si>
    <t>（注釈）</t>
    <rPh sb="1" eb="3">
      <t>チュウシャク</t>
    </rPh>
    <phoneticPr fontId="7"/>
  </si>
  <si>
    <t>※1：経常収支比率の( )内の数値は、「減収補塡債（特例分）」及び「臨時財政対策債」を除いて算出したものである。</t>
    <phoneticPr fontId="7"/>
  </si>
  <si>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0"/>
  </si>
  <si>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7"/>
  </si>
  <si>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7"/>
  </si>
  <si>
    <t>※5：産業構造の比率は、分母を就業人口総数とし、分類不能の産業を除いて算出。</t>
    <phoneticPr fontId="7"/>
  </si>
  <si>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7"/>
  </si>
  <si>
    <t>※7：人口については、調査対象年度の1月1日現在の住民基本台帳に登載されている人口に基づいている。</t>
    <rPh sb="13" eb="15">
      <t>タイショウ</t>
    </rPh>
    <rPh sb="27" eb="29">
      <t>キホン</t>
    </rPh>
    <rPh sb="42" eb="43">
      <t>モト</t>
    </rPh>
    <phoneticPr fontId="31"/>
  </si>
  <si>
    <t>※8：職員の状況については、調査対象年度の地方公務員給与実態調査に基づいている。</t>
    <phoneticPr fontId="31"/>
  </si>
  <si>
    <t>令和6年度</t>
    <phoneticPr fontId="27"/>
  </si>
  <si>
    <t>兵庫県新温泉町</t>
    <phoneticPr fontId="27"/>
  </si>
  <si>
    <t>(1) 普通会計の状況（市町村）</t>
    <rPh sb="4" eb="6">
      <t>フツウ</t>
    </rPh>
    <rPh sb="6" eb="8">
      <t>カイケイ</t>
    </rPh>
    <rPh sb="9" eb="11">
      <t>ジョウキョウ</t>
    </rPh>
    <rPh sb="12" eb="15">
      <t>シチョウソン</t>
    </rPh>
    <phoneticPr fontId="7"/>
  </si>
  <si>
    <t>歳入の状況（単位 千円・％）</t>
    <rPh sb="0" eb="2">
      <t>サイニュウ</t>
    </rPh>
    <rPh sb="3" eb="5">
      <t>ジョウキョウ</t>
    </rPh>
    <rPh sb="6" eb="8">
      <t>タンイ</t>
    </rPh>
    <rPh sb="9" eb="11">
      <t>センエン</t>
    </rPh>
    <phoneticPr fontId="7"/>
  </si>
  <si>
    <t>地方税の状況（単位 千円・％）</t>
    <rPh sb="0" eb="2">
      <t>チホウ</t>
    </rPh>
    <rPh sb="2" eb="3">
      <t>ゼイ</t>
    </rPh>
    <rPh sb="4" eb="6">
      <t>ジョウキョウ</t>
    </rPh>
    <rPh sb="7" eb="9">
      <t>タンイ</t>
    </rPh>
    <rPh sb="10" eb="12">
      <t>センエン</t>
    </rPh>
    <phoneticPr fontId="7"/>
  </si>
  <si>
    <t>歳出の状況（単位 千円・％）</t>
    <phoneticPr fontId="7"/>
  </si>
  <si>
    <t>決算額</t>
    <rPh sb="0" eb="2">
      <t>ケッサン</t>
    </rPh>
    <rPh sb="2" eb="3">
      <t>ガク</t>
    </rPh>
    <phoneticPr fontId="7"/>
  </si>
  <si>
    <t>構成比</t>
    <rPh sb="0" eb="3">
      <t>コウセイヒ</t>
    </rPh>
    <phoneticPr fontId="7"/>
  </si>
  <si>
    <t>経常一般財源等</t>
    <rPh sb="0" eb="2">
      <t>ケイジョウ</t>
    </rPh>
    <rPh sb="2" eb="4">
      <t>イッパン</t>
    </rPh>
    <rPh sb="4" eb="7">
      <t>ザイゲントウ</t>
    </rPh>
    <phoneticPr fontId="7"/>
  </si>
  <si>
    <t>区分</t>
  </si>
  <si>
    <t>収入済額</t>
    <rPh sb="0" eb="2">
      <t>シュウニュウ</t>
    </rPh>
    <rPh sb="2" eb="3">
      <t>スミ</t>
    </rPh>
    <rPh sb="3" eb="4">
      <t>ガク</t>
    </rPh>
    <phoneticPr fontId="7"/>
  </si>
  <si>
    <t>超過課税分</t>
    <rPh sb="0" eb="2">
      <t>チョウカ</t>
    </rPh>
    <rPh sb="2" eb="4">
      <t>カゼイ</t>
    </rPh>
    <rPh sb="4" eb="5">
      <t>ブン</t>
    </rPh>
    <phoneticPr fontId="7"/>
  </si>
  <si>
    <t>目的別歳出の状況（単位 千円・％）</t>
    <phoneticPr fontId="7"/>
  </si>
  <si>
    <t>地方税</t>
  </si>
  <si>
    <t>普通税</t>
    <rPh sb="0" eb="2">
      <t>フツウ</t>
    </rPh>
    <rPh sb="2" eb="3">
      <t>ゼイ</t>
    </rPh>
    <phoneticPr fontId="26"/>
  </si>
  <si>
    <t>決算額 (A)</t>
    <rPh sb="0" eb="2">
      <t>ケッサン</t>
    </rPh>
    <rPh sb="2" eb="3">
      <t>ガク</t>
    </rPh>
    <phoneticPr fontId="7"/>
  </si>
  <si>
    <t>(A)のうち普通建設事業費</t>
    <rPh sb="6" eb="8">
      <t>フツウ</t>
    </rPh>
    <rPh sb="8" eb="10">
      <t>ケンセツ</t>
    </rPh>
    <rPh sb="10" eb="13">
      <t>ジギョウヒ</t>
    </rPh>
    <phoneticPr fontId="7"/>
  </si>
  <si>
    <t>(A)のうち充当一般財源等</t>
    <rPh sb="6" eb="8">
      <t>ジュウトウ</t>
    </rPh>
    <rPh sb="8" eb="10">
      <t>イッパン</t>
    </rPh>
    <rPh sb="10" eb="12">
      <t>ザイゲン</t>
    </rPh>
    <rPh sb="12" eb="13">
      <t>ナド</t>
    </rPh>
    <phoneticPr fontId="7"/>
  </si>
  <si>
    <t>地方譲与税</t>
    <phoneticPr fontId="7"/>
  </si>
  <si>
    <t>　法定普通税</t>
    <phoneticPr fontId="7"/>
  </si>
  <si>
    <t>議会費</t>
  </si>
  <si>
    <t>利子割交付金</t>
  </si>
  <si>
    <t>　　市町村民税</t>
    <phoneticPr fontId="7"/>
  </si>
  <si>
    <t>総務費</t>
  </si>
  <si>
    <t>配当割交付金</t>
    <rPh sb="0" eb="2">
      <t>ハイトウ</t>
    </rPh>
    <rPh sb="2" eb="3">
      <t>ワリ</t>
    </rPh>
    <rPh sb="3" eb="6">
      <t>コウフキン</t>
    </rPh>
    <phoneticPr fontId="26"/>
  </si>
  <si>
    <t>　　　個人均等割</t>
    <phoneticPr fontId="7"/>
  </si>
  <si>
    <t>民生費</t>
  </si>
  <si>
    <t>株式等譲渡所得割交付金</t>
    <rPh sb="0" eb="2">
      <t>カブシキ</t>
    </rPh>
    <rPh sb="2" eb="3">
      <t>トウ</t>
    </rPh>
    <rPh sb="3" eb="5">
      <t>ジョウト</t>
    </rPh>
    <rPh sb="5" eb="7">
      <t>ショトク</t>
    </rPh>
    <rPh sb="7" eb="8">
      <t>ワリ</t>
    </rPh>
    <rPh sb="8" eb="11">
      <t>コウフキン</t>
    </rPh>
    <phoneticPr fontId="26"/>
  </si>
  <si>
    <t>　　　所得割</t>
    <phoneticPr fontId="7"/>
  </si>
  <si>
    <t>衛生費</t>
  </si>
  <si>
    <t>分離課税所得割交付金</t>
    <phoneticPr fontId="27"/>
  </si>
  <si>
    <t>　　　法人均等割</t>
    <phoneticPr fontId="7"/>
  </si>
  <si>
    <t>労働費</t>
  </si>
  <si>
    <t>地方消費税交付金</t>
  </si>
  <si>
    <t>　　　法人税割</t>
    <phoneticPr fontId="7"/>
  </si>
  <si>
    <t>農林水産業費</t>
  </si>
  <si>
    <t>ゴルフ場利用税交付金</t>
  </si>
  <si>
    <t>　　固定資産税</t>
    <phoneticPr fontId="7"/>
  </si>
  <si>
    <t>商工費</t>
  </si>
  <si>
    <t>自動車取得税交付金</t>
  </si>
  <si>
    <t>　　　うち純固定資産税</t>
    <phoneticPr fontId="7"/>
  </si>
  <si>
    <t>土木費</t>
  </si>
  <si>
    <t>軽油引取税交付金</t>
  </si>
  <si>
    <t>　　軽自動車税</t>
    <phoneticPr fontId="7"/>
  </si>
  <si>
    <t>消防費</t>
  </si>
  <si>
    <t>自動車税環境性能割交付金</t>
    <phoneticPr fontId="7"/>
  </si>
  <si>
    <t>　　市町村たばこ税</t>
    <phoneticPr fontId="7"/>
  </si>
  <si>
    <t>教育費</t>
  </si>
  <si>
    <t>法人事業税交付金</t>
    <phoneticPr fontId="18"/>
  </si>
  <si>
    <t>　　鉱産税</t>
    <phoneticPr fontId="7"/>
  </si>
  <si>
    <t>災害復旧費</t>
  </si>
  <si>
    <t>地方特例交付金等</t>
    <rPh sb="7" eb="8">
      <t>トウ</t>
    </rPh>
    <phoneticPr fontId="18"/>
  </si>
  <si>
    <t>　　特別土地保有税</t>
    <phoneticPr fontId="7"/>
  </si>
  <si>
    <t>公債費</t>
  </si>
  <si>
    <t>　住宅借入金等特別税額控除減収補塡特例交付金</t>
    <phoneticPr fontId="7"/>
  </si>
  <si>
    <t>　法定外普通税</t>
    <phoneticPr fontId="7"/>
  </si>
  <si>
    <t>諸支出金</t>
    <rPh sb="3" eb="4">
      <t>キン</t>
    </rPh>
    <phoneticPr fontId="27"/>
  </si>
  <si>
    <t>　定額減税減収補塡特例交付金</t>
    <phoneticPr fontId="7"/>
  </si>
  <si>
    <t>目的税</t>
  </si>
  <si>
    <t>前年度繰上充用金</t>
    <phoneticPr fontId="7"/>
  </si>
  <si>
    <t>　新型コロナウイルス感染症対策地方税減収補塡特別交付金</t>
    <phoneticPr fontId="7"/>
  </si>
  <si>
    <t>　法定目的税</t>
    <phoneticPr fontId="7"/>
  </si>
  <si>
    <t>歳出合計</t>
  </si>
  <si>
    <t>地方交付税</t>
  </si>
  <si>
    <t>　　入湯税</t>
    <phoneticPr fontId="7"/>
  </si>
  <si>
    <t>　普通交付税</t>
    <phoneticPr fontId="7"/>
  </si>
  <si>
    <t>　　事業所税</t>
    <phoneticPr fontId="7"/>
  </si>
  <si>
    <t>性質別歳出の状況（単位 千円・％）</t>
    <rPh sb="0" eb="2">
      <t>セイシツ</t>
    </rPh>
    <phoneticPr fontId="7"/>
  </si>
  <si>
    <t>　特別交付税</t>
    <phoneticPr fontId="7"/>
  </si>
  <si>
    <t>　　都市計画税</t>
    <phoneticPr fontId="7"/>
  </si>
  <si>
    <t>決算額</t>
  </si>
  <si>
    <t>構成比</t>
    <phoneticPr fontId="7"/>
  </si>
  <si>
    <t>充当一般財源等</t>
    <phoneticPr fontId="7"/>
  </si>
  <si>
    <t>経常経費充当一般財源等</t>
  </si>
  <si>
    <t>経常収支比率</t>
    <rPh sb="0" eb="2">
      <t>ケイジョウ</t>
    </rPh>
    <rPh sb="2" eb="4">
      <t>シュウシ</t>
    </rPh>
    <rPh sb="4" eb="6">
      <t>ヒリツ</t>
    </rPh>
    <phoneticPr fontId="22"/>
  </si>
  <si>
    <t>　震災復興特別交付税</t>
    <phoneticPr fontId="27"/>
  </si>
  <si>
    <t>　　水利地益税等</t>
    <phoneticPr fontId="7"/>
  </si>
  <si>
    <t>義務的経費計</t>
    <rPh sb="0" eb="3">
      <t>ギムテキ</t>
    </rPh>
    <rPh sb="3" eb="5">
      <t>ケイヒ</t>
    </rPh>
    <rPh sb="5" eb="6">
      <t>ケイ</t>
    </rPh>
    <phoneticPr fontId="7"/>
  </si>
  <si>
    <t>(一般財源計)</t>
    <phoneticPr fontId="7"/>
  </si>
  <si>
    <t>　法定外目的税</t>
    <phoneticPr fontId="7"/>
  </si>
  <si>
    <t>　人件費</t>
    <phoneticPr fontId="7"/>
  </si>
  <si>
    <t>交通安全対策特別交付金</t>
    <phoneticPr fontId="7"/>
  </si>
  <si>
    <t>旧法による税</t>
  </si>
  <si>
    <t>　　うち職員給</t>
    <rPh sb="4" eb="6">
      <t>ショクイン</t>
    </rPh>
    <rPh sb="6" eb="7">
      <t>キュウ</t>
    </rPh>
    <phoneticPr fontId="7"/>
  </si>
  <si>
    <t>分担金・負担金</t>
  </si>
  <si>
    <t>合計</t>
  </si>
  <si>
    <t>　扶助費</t>
    <phoneticPr fontId="7"/>
  </si>
  <si>
    <t>使用料</t>
  </si>
  <si>
    <t>　公債費</t>
    <phoneticPr fontId="7"/>
  </si>
  <si>
    <t>手数料</t>
  </si>
  <si>
    <t>内訳</t>
    <rPh sb="0" eb="2">
      <t>ウチワケ</t>
    </rPh>
    <phoneticPr fontId="7"/>
  </si>
  <si>
    <t>国庫支出金</t>
  </si>
  <si>
    <t>令和6年度</t>
    <rPh sb="0" eb="2">
      <t>レイワ</t>
    </rPh>
    <rPh sb="3" eb="5">
      <t>ネンド</t>
    </rPh>
    <phoneticPr fontId="7"/>
  </si>
  <si>
    <t>令和5年度</t>
    <rPh sb="0" eb="2">
      <t>レイワ</t>
    </rPh>
    <rPh sb="3" eb="5">
      <t>ネンド</t>
    </rPh>
    <rPh sb="4" eb="5">
      <t>ド</t>
    </rPh>
    <phoneticPr fontId="7"/>
  </si>
  <si>
    <t>　うち元金</t>
    <phoneticPr fontId="27"/>
  </si>
  <si>
    <t>国有提供交付金(特別区財調交付金)</t>
  </si>
  <si>
    <t>徴収率
(％)</t>
    <rPh sb="0" eb="2">
      <t>チョウシュウ</t>
    </rPh>
    <rPh sb="2" eb="3">
      <t>リツ</t>
    </rPh>
    <phoneticPr fontId="7"/>
  </si>
  <si>
    <t>現年</t>
    <rPh sb="0" eb="1">
      <t>ゲン</t>
    </rPh>
    <rPh sb="1" eb="2">
      <t>ネン</t>
    </rPh>
    <phoneticPr fontId="7"/>
  </si>
  <si>
    <t>　うち利子</t>
    <phoneticPr fontId="27"/>
  </si>
  <si>
    <t>都道府県支出金</t>
  </si>
  <si>
    <t>・計</t>
    <phoneticPr fontId="7"/>
  </si>
  <si>
    <t>市町村民税</t>
    <rPh sb="0" eb="3">
      <t>シチョウソン</t>
    </rPh>
    <rPh sb="3" eb="4">
      <t>ミン</t>
    </rPh>
    <rPh sb="4" eb="5">
      <t>ゼイ</t>
    </rPh>
    <phoneticPr fontId="7"/>
  </si>
  <si>
    <t>一時借入金利子</t>
    <phoneticPr fontId="7"/>
  </si>
  <si>
    <t>財産収入</t>
  </si>
  <si>
    <t>純固定資産税</t>
    <rPh sb="0" eb="1">
      <t>ジュン</t>
    </rPh>
    <rPh sb="1" eb="3">
      <t>コテイ</t>
    </rPh>
    <rPh sb="3" eb="6">
      <t>シサンゼイ</t>
    </rPh>
    <phoneticPr fontId="7"/>
  </si>
  <si>
    <t>その他の経費</t>
    <rPh sb="2" eb="3">
      <t>タ</t>
    </rPh>
    <rPh sb="4" eb="6">
      <t>ケイヒ</t>
    </rPh>
    <phoneticPr fontId="7"/>
  </si>
  <si>
    <t>寄附金</t>
  </si>
  <si>
    <t>　物件費</t>
    <phoneticPr fontId="7"/>
  </si>
  <si>
    <t>繰入金</t>
  </si>
  <si>
    <t>公営事業等への繰出</t>
    <rPh sb="0" eb="2">
      <t>コウエイ</t>
    </rPh>
    <rPh sb="2" eb="4">
      <t>ジギョウ</t>
    </rPh>
    <rPh sb="4" eb="5">
      <t>トウ</t>
    </rPh>
    <rPh sb="7" eb="9">
      <t>クリダ</t>
    </rPh>
    <phoneticPr fontId="7"/>
  </si>
  <si>
    <t>国民健康保険事業会計の状況</t>
    <rPh sb="0" eb="2">
      <t>コクミン</t>
    </rPh>
    <rPh sb="2" eb="4">
      <t>ケンコウ</t>
    </rPh>
    <rPh sb="4" eb="6">
      <t>ホケン</t>
    </rPh>
    <rPh sb="6" eb="8">
      <t>ジギョウ</t>
    </rPh>
    <rPh sb="8" eb="10">
      <t>カイケイ</t>
    </rPh>
    <rPh sb="11" eb="13">
      <t>ジョウキョウ</t>
    </rPh>
    <phoneticPr fontId="7"/>
  </si>
  <si>
    <t>　維持補修費</t>
    <phoneticPr fontId="7"/>
  </si>
  <si>
    <t>繰越金</t>
  </si>
  <si>
    <t>合計</t>
    <phoneticPr fontId="7"/>
  </si>
  <si>
    <t>実質収支</t>
    <rPh sb="0" eb="2">
      <t>ジッシツ</t>
    </rPh>
    <rPh sb="2" eb="4">
      <t>シュウシ</t>
    </rPh>
    <phoneticPr fontId="7"/>
  </si>
  <si>
    <t>　補助費等</t>
    <rPh sb="1" eb="3">
      <t>ホジョ</t>
    </rPh>
    <rPh sb="3" eb="4">
      <t>ヒ</t>
    </rPh>
    <rPh sb="4" eb="5">
      <t>トウ</t>
    </rPh>
    <phoneticPr fontId="7"/>
  </si>
  <si>
    <t>諸収入</t>
  </si>
  <si>
    <t>病院</t>
    <phoneticPr fontId="7"/>
  </si>
  <si>
    <t>再差引収支</t>
    <rPh sb="0" eb="1">
      <t>サイ</t>
    </rPh>
    <rPh sb="1" eb="3">
      <t>サシヒキ</t>
    </rPh>
    <rPh sb="3" eb="5">
      <t>シュウシ</t>
    </rPh>
    <phoneticPr fontId="7"/>
  </si>
  <si>
    <t>　　うち一部事務組合負担金</t>
    <phoneticPr fontId="7"/>
  </si>
  <si>
    <t>地方債</t>
  </si>
  <si>
    <t>下水道</t>
    <phoneticPr fontId="7"/>
  </si>
  <si>
    <t>加入世帯数(世帯)</t>
  </si>
  <si>
    <t>　繰出金</t>
    <phoneticPr fontId="7"/>
  </si>
  <si>
    <t>　うち減収補塡債(特例分)</t>
    <rPh sb="4" eb="5">
      <t>シュウ</t>
    </rPh>
    <rPh sb="9" eb="10">
      <t>トク</t>
    </rPh>
    <rPh sb="10" eb="11">
      <t>レイ</t>
    </rPh>
    <rPh sb="11" eb="12">
      <t>ブン</t>
    </rPh>
    <phoneticPr fontId="18"/>
  </si>
  <si>
    <t>上水道</t>
    <phoneticPr fontId="7"/>
  </si>
  <si>
    <t>被保険者数(人)</t>
  </si>
  <si>
    <t>　積立金</t>
    <phoneticPr fontId="7"/>
  </si>
  <si>
    <t>　うち臨時財政対策債</t>
    <phoneticPr fontId="7"/>
  </si>
  <si>
    <t>工業用水道</t>
    <phoneticPr fontId="7"/>
  </si>
  <si>
    <t>被保険者
1人当り</t>
    <phoneticPr fontId="7"/>
  </si>
  <si>
    <t>保険税(料)収入額</t>
    <phoneticPr fontId="7"/>
  </si>
  <si>
    <t>　投資・出資金・貸付金</t>
    <phoneticPr fontId="7"/>
  </si>
  <si>
    <t>歳入合計</t>
    <phoneticPr fontId="7"/>
  </si>
  <si>
    <t>国民健康保険</t>
    <phoneticPr fontId="7"/>
  </si>
  <si>
    <t>国庫支出金</t>
    <phoneticPr fontId="7"/>
  </si>
  <si>
    <t>　前年度繰上充用金</t>
    <phoneticPr fontId="7"/>
  </si>
  <si>
    <t>その他</t>
    <phoneticPr fontId="7"/>
  </si>
  <si>
    <t>保険給付費</t>
    <phoneticPr fontId="7"/>
  </si>
  <si>
    <t>投資的経費計</t>
    <rPh sb="5" eb="6">
      <t>ケイ</t>
    </rPh>
    <phoneticPr fontId="7"/>
  </si>
  <si>
    <t>(注釈)</t>
    <rPh sb="1" eb="2">
      <t>チュウ</t>
    </rPh>
    <rPh sb="2" eb="3">
      <t>シャク</t>
    </rPh>
    <phoneticPr fontId="7"/>
  </si>
  <si>
    <t>　　うち人件費</t>
    <phoneticPr fontId="7"/>
  </si>
  <si>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7"/>
  </si>
  <si>
    <t>普通建設事業費</t>
    <phoneticPr fontId="7"/>
  </si>
  <si>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7"/>
  </si>
  <si>
    <t>　うち補助</t>
    <phoneticPr fontId="7"/>
  </si>
  <si>
    <t>　うち単独</t>
    <phoneticPr fontId="7"/>
  </si>
  <si>
    <t>災害復旧事業費</t>
    <phoneticPr fontId="7"/>
  </si>
  <si>
    <t>失業対策事業費</t>
    <phoneticPr fontId="7"/>
  </si>
  <si>
    <t>歳出合計</t>
    <phoneticPr fontId="7"/>
  </si>
  <si>
    <t>(2)各会計、関係団体の財政状況及び健全化判断比率（市町村）</t>
    <rPh sb="26" eb="29">
      <t>シチョウソン</t>
    </rPh>
    <phoneticPr fontId="7"/>
  </si>
  <si>
    <t>令和6年度</t>
  </si>
  <si>
    <t>兵庫県新温泉町</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</si>
  <si>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</si>
  <si>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</si>
  <si>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</si>
  <si>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歳入</t>
    <rPh sb="0" eb="2">
      <t>サイニュウ</t>
    </rPh>
    <phoneticPr fontId="33"/>
  </si>
  <si>
    <t>歳出</t>
    <phoneticPr fontId="33"/>
  </si>
  <si>
    <t>形式収支</t>
    <phoneticPr fontId="33"/>
  </si>
  <si>
    <t>実質収支</t>
    <phoneticPr fontId="33"/>
  </si>
  <si>
    <t>他会計等
からの
繰入金</t>
    <rPh sb="9" eb="11">
      <t>クリイレ</t>
    </rPh>
    <rPh sb="11" eb="12">
      <t>キン</t>
    </rPh>
    <phoneticPr fontId="33"/>
  </si>
  <si>
    <t>地方債
現在高</t>
    <phoneticPr fontId="7"/>
  </si>
  <si>
    <t>備考</t>
    <rPh sb="0" eb="2">
      <t>ビコウ</t>
    </rPh>
    <phoneticPr fontId="7"/>
  </si>
  <si>
    <t>地方公社・第三セクター等名</t>
    <rPh sb="12" eb="13">
      <t>メイ</t>
    </rPh>
    <phoneticPr fontId="7"/>
  </si>
  <si>
    <t>経常損益</t>
    <phoneticPr fontId="7"/>
  </si>
  <si>
    <t>純資産又は
正味財産</t>
    <phoneticPr fontId="7"/>
  </si>
  <si>
    <t>当該団体
からの
出資金</t>
    <phoneticPr fontId="7"/>
  </si>
  <si>
    <t>当該団体
からの
補助金</t>
    <phoneticPr fontId="7"/>
  </si>
  <si>
    <t>当該団体
からの
貸付金</t>
    <phoneticPr fontId="7"/>
  </si>
  <si>
    <t>当該団体からの債務保証に係る債務残高</t>
    <rPh sb="9" eb="11">
      <t>ホショウ</t>
    </rPh>
    <phoneticPr fontId="7"/>
  </si>
  <si>
    <t>当該団体からの損失補償に係る債務残高</t>
    <phoneticPr fontId="7"/>
  </si>
  <si>
    <t>一般会計等
負担見込額</t>
    <phoneticPr fontId="7"/>
  </si>
  <si>
    <t>一般会計</t>
    <phoneticPr fontId="7"/>
  </si>
  <si>
    <t>浜坂地区残土処分場事業特別会計</t>
    <phoneticPr fontId="7"/>
  </si>
  <si>
    <t>実質赤字額</t>
    <rPh sb="0" eb="2">
      <t>ジッシツ</t>
    </rPh>
    <rPh sb="2" eb="5">
      <t>アカジガク</t>
    </rPh>
    <phoneticPr fontId="7"/>
  </si>
  <si>
    <t>計</t>
    <rPh sb="0" eb="1">
      <t>ケイ</t>
    </rPh>
    <phoneticPr fontId="7"/>
  </si>
  <si>
    <t>一般会計等（純計）</t>
    <rPh sb="0" eb="2">
      <t>イッパン</t>
    </rPh>
    <rPh sb="2" eb="4">
      <t>カイケイ</t>
    </rPh>
    <rPh sb="4" eb="5">
      <t>トウ</t>
    </rPh>
    <rPh sb="6" eb="8">
      <t>ジュンケイ</t>
    </rPh>
    <phoneticPr fontId="7"/>
  </si>
  <si>
    <t>　※一般会計等（純計）は、各会計の相互間の繰入・繰出等の重複を控除したものであり、各会計の合計と一致しない場合がある。</t>
    <phoneticPr fontId="7"/>
  </si>
  <si>
    <t>公営企業会計等の財政状況（単位：百万円）</t>
    <rPh sb="0" eb="2">
      <t>コウエイ</t>
    </rPh>
    <rPh sb="2" eb="4">
      <t>キギョウ</t>
    </rPh>
    <rPh sb="4" eb="6">
      <t>カイケイ</t>
    </rPh>
    <rPh sb="6" eb="7">
      <t>トウ</t>
    </rPh>
    <rPh sb="8" eb="10">
      <t>ザイセイ</t>
    </rPh>
    <rPh sb="10" eb="12">
      <t>ジョウキョウ</t>
    </rPh>
    <phoneticPr fontId="7"/>
  </si>
  <si>
    <t>総収益
（歳入）</t>
    <phoneticPr fontId="7"/>
  </si>
  <si>
    <t>総費用
（歳出）</t>
    <phoneticPr fontId="7"/>
  </si>
  <si>
    <t>純損益
（形式収支）</t>
    <phoneticPr fontId="7"/>
  </si>
  <si>
    <t>資金剰余額
/不足額
（実質収支）</t>
    <phoneticPr fontId="7"/>
  </si>
  <si>
    <t>他会計等
からの
繰入金</t>
    <phoneticPr fontId="7"/>
  </si>
  <si>
    <t>企業債
（地方債）
現在高</t>
    <phoneticPr fontId="7"/>
  </si>
  <si>
    <t>左のうち
一般会計等
繰入見込額</t>
    <phoneticPr fontId="7"/>
  </si>
  <si>
    <t>資金不足
比率</t>
    <rPh sb="0" eb="2">
      <t>シキン</t>
    </rPh>
    <rPh sb="2" eb="4">
      <t>フソク</t>
    </rPh>
    <rPh sb="5" eb="7">
      <t>ヒリツ</t>
    </rPh>
    <phoneticPr fontId="7"/>
  </si>
  <si>
    <t>国民健康保険事業特別会計（事業勘定）</t>
    <phoneticPr fontId="7"/>
  </si>
  <si>
    <t>国民健康保険事業特別会計（直診勘定）</t>
    <phoneticPr fontId="7"/>
  </si>
  <si>
    <t>介護保険事業特別会計（保険事業勘定）</t>
    <phoneticPr fontId="7"/>
  </si>
  <si>
    <t>後期高齢者医療特別会計</t>
    <phoneticPr fontId="7"/>
  </si>
  <si>
    <t>水道事業会計</t>
    <phoneticPr fontId="7"/>
  </si>
  <si>
    <t>法適用企業</t>
    <phoneticPr fontId="7"/>
  </si>
  <si>
    <t>下水道事業会計</t>
    <phoneticPr fontId="7"/>
  </si>
  <si>
    <t>公立浜坂病院事業会計</t>
    <phoneticPr fontId="7"/>
  </si>
  <si>
    <t>浜坂温泉配湯事業会計</t>
    <phoneticPr fontId="7"/>
  </si>
  <si>
    <t>七釜温泉配湯事業特別会計</t>
    <phoneticPr fontId="7"/>
  </si>
  <si>
    <t>法非適用企業</t>
    <phoneticPr fontId="7"/>
  </si>
  <si>
    <t>連結実質赤字額</t>
    <rPh sb="0" eb="2">
      <t>レンケツ</t>
    </rPh>
    <rPh sb="2" eb="4">
      <t>ジッシツ</t>
    </rPh>
    <rPh sb="4" eb="7">
      <t>アカジガク</t>
    </rPh>
    <phoneticPr fontId="7"/>
  </si>
  <si>
    <t>公営企業会計等</t>
    <rPh sb="0" eb="2">
      <t>コウエイ</t>
    </rPh>
    <rPh sb="2" eb="4">
      <t>キギョウ</t>
    </rPh>
    <rPh sb="4" eb="6">
      <t>カイケイ</t>
    </rPh>
    <rPh sb="6" eb="7">
      <t>トウ</t>
    </rPh>
    <phoneticPr fontId="7"/>
  </si>
  <si>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7"/>
  </si>
  <si>
    <t>一部事務組合等名</t>
    <rPh sb="0" eb="2">
      <t>イチブ</t>
    </rPh>
    <rPh sb="2" eb="4">
      <t>ジム</t>
    </rPh>
    <rPh sb="4" eb="6">
      <t>クミアイ</t>
    </rPh>
    <rPh sb="6" eb="7">
      <t>トウ</t>
    </rPh>
    <rPh sb="7" eb="8">
      <t>メイ</t>
    </rPh>
    <phoneticPr fontId="33"/>
  </si>
  <si>
    <t>左のうち
一般会計等
負担見込額</t>
    <phoneticPr fontId="7"/>
  </si>
  <si>
    <t>一部事務組合等</t>
    <rPh sb="0" eb="2">
      <t>イチブ</t>
    </rPh>
    <rPh sb="2" eb="4">
      <t>ジム</t>
    </rPh>
    <rPh sb="4" eb="6">
      <t>クミアイ</t>
    </rPh>
    <rPh sb="6" eb="7">
      <t>トウ</t>
    </rPh>
    <phoneticPr fontId="7"/>
  </si>
  <si>
    <t>地方公社・第三セクター等</t>
    <rPh sb="0" eb="4">
      <t>チホウコウシャ</t>
    </rPh>
    <rPh sb="5" eb="6">
      <t>ダイ</t>
    </rPh>
    <rPh sb="6" eb="7">
      <t>サン</t>
    </rPh>
    <rPh sb="11" eb="12">
      <t>ナド</t>
    </rPh>
    <phoneticPr fontId="7"/>
  </si>
  <si>
    <t>　※地方公共団体が①25%以上出資している法人又は②財政支援を行っている法人を記載している。</t>
    <phoneticPr fontId="7"/>
  </si>
  <si>
    <t>　※地方公共団体財政健全化法に基づき将来負担比率の算定対象となっている法人については、○印を付与している。</t>
    <phoneticPr fontId="7"/>
  </si>
  <si>
    <t>公債費負担の状況</t>
    <rPh sb="0" eb="3">
      <t>コウサイヒ</t>
    </rPh>
    <rPh sb="3" eb="5">
      <t>フタン</t>
    </rPh>
    <rPh sb="6" eb="8">
      <t>ジョウキョウ</t>
    </rPh>
    <phoneticPr fontId="7"/>
  </si>
  <si>
    <t>将来負担の状況</t>
    <phoneticPr fontId="7"/>
  </si>
  <si>
    <t>実質公債費比率　　（千円・％）</t>
    <rPh sb="0" eb="2">
      <t>ジッシツ</t>
    </rPh>
    <rPh sb="2" eb="4">
      <t>コウサイ</t>
    </rPh>
    <rPh sb="4" eb="5">
      <t>ヒ</t>
    </rPh>
    <rPh sb="5" eb="7">
      <t>ヒリツ</t>
    </rPh>
    <rPh sb="10" eb="12">
      <t>センエン</t>
    </rPh>
    <phoneticPr fontId="7"/>
  </si>
  <si>
    <t>将来負担比率　　（千円・％）</t>
    <rPh sb="0" eb="2">
      <t>ショウライ</t>
    </rPh>
    <rPh sb="2" eb="4">
      <t>フタン</t>
    </rPh>
    <phoneticPr fontId="7"/>
  </si>
  <si>
    <t>区分</t>
    <rPh sb="0" eb="1">
      <t>ク</t>
    </rPh>
    <rPh sb="1" eb="2">
      <t>ブン</t>
    </rPh>
    <phoneticPr fontId="33"/>
  </si>
  <si>
    <t>令和4年度</t>
    <rPh sb="0" eb="2">
      <t>レイワ</t>
    </rPh>
    <rPh sb="3" eb="5">
      <t>ネンド</t>
    </rPh>
    <phoneticPr fontId="7"/>
  </si>
  <si>
    <t>令和5年度</t>
    <rPh sb="0" eb="2">
      <t>レイワ</t>
    </rPh>
    <rPh sb="3" eb="5">
      <t>ネンド</t>
    </rPh>
    <phoneticPr fontId="7"/>
  </si>
  <si>
    <t>分母比</t>
    <rPh sb="0" eb="2">
      <t>ブンボ</t>
    </rPh>
    <rPh sb="2" eb="3">
      <t>ヒ</t>
    </rPh>
    <phoneticPr fontId="7"/>
  </si>
  <si>
    <t>内訳</t>
    <rPh sb="0" eb="2">
      <t>ウチワケ</t>
    </rPh>
    <phoneticPr fontId="33"/>
  </si>
  <si>
    <t>元利償還金</t>
    <rPh sb="0" eb="2">
      <t>ガンリ</t>
    </rPh>
    <rPh sb="2" eb="5">
      <t>ショウカンキン</t>
    </rPh>
    <phoneticPr fontId="33"/>
  </si>
  <si>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</si>
  <si>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債務負担行為</t>
    <rPh sb="0" eb="2">
      <t>サイム</t>
    </rPh>
    <rPh sb="2" eb="4">
      <t>フタン</t>
    </rPh>
    <rPh sb="4" eb="6">
      <t>コウイ</t>
    </rPh>
    <phoneticPr fontId="7"/>
  </si>
  <si>
    <t>PFI事業に係るもの</t>
    <rPh sb="3" eb="5">
      <t>ジギョウ</t>
    </rPh>
    <rPh sb="6" eb="7">
      <t>カカ</t>
    </rPh>
    <phoneticPr fontId="33"/>
  </si>
  <si>
    <t>減債基金積立不足算定額</t>
    <rPh sb="0" eb="2">
      <t>ゲンサイ</t>
    </rPh>
    <rPh sb="2" eb="4">
      <t>キキン</t>
    </rPh>
    <rPh sb="4" eb="6">
      <t>ツミタテ</t>
    </rPh>
    <rPh sb="6" eb="8">
      <t>ブソク</t>
    </rPh>
    <rPh sb="8" eb="10">
      <t>サンテイ</t>
    </rPh>
    <rPh sb="10" eb="11">
      <t>ガク</t>
    </rPh>
    <phoneticPr fontId="7"/>
  </si>
  <si>
    <t xml:space="preserve">債務負担行為に基づく支出予定額 </t>
    <rPh sb="0" eb="2">
      <t>サイム</t>
    </rPh>
    <rPh sb="2" eb="4">
      <t>フタン</t>
    </rPh>
    <rPh sb="4" eb="6">
      <t>コウイ</t>
    </rPh>
    <rPh sb="7" eb="8">
      <t>モト</t>
    </rPh>
    <rPh sb="10" eb="12">
      <t>シシュツ</t>
    </rPh>
    <rPh sb="12" eb="15">
      <t>ヨテイガク</t>
    </rPh>
    <phoneticPr fontId="33"/>
  </si>
  <si>
    <t>いわゆる五省協定等に係るもの</t>
    <rPh sb="4" eb="6">
      <t>ゴショウ</t>
    </rPh>
    <rPh sb="6" eb="9">
      <t>キョウテイトウ</t>
    </rPh>
    <rPh sb="10" eb="11">
      <t>カカ</t>
    </rPh>
    <phoneticPr fontId="33"/>
  </si>
  <si>
    <t>準元利償還金</t>
    <rPh sb="0" eb="1">
      <t>ジュン</t>
    </rPh>
    <rPh sb="1" eb="3">
      <t>ガンリ</t>
    </rPh>
    <rPh sb="3" eb="6">
      <t>ショウカンキン</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</si>
  <si>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</si>
  <si>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 xml:space="preserve">公営企業債等繰入見込額 </t>
    <rPh sb="0" eb="2">
      <t>コウエイ</t>
    </rPh>
    <rPh sb="2" eb="5">
      <t>キギョウサイ</t>
    </rPh>
    <rPh sb="5" eb="6">
      <t>トウ</t>
    </rPh>
    <rPh sb="6" eb="8">
      <t>クリイ</t>
    </rPh>
    <rPh sb="8" eb="11">
      <t>ミコミガク</t>
    </rPh>
    <phoneticPr fontId="33"/>
  </si>
  <si>
    <t>国営土地改良事業に係るもの</t>
    <rPh sb="0" eb="2">
      <t>コクエイ</t>
    </rPh>
    <rPh sb="2" eb="4">
      <t>トチ</t>
    </rPh>
    <rPh sb="4" eb="6">
      <t>カイリョウ</t>
    </rPh>
    <rPh sb="6" eb="8">
      <t>ジギョウ</t>
    </rPh>
    <rPh sb="9" eb="10">
      <t>カカ</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</si>
  <si>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</si>
  <si>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組合等負担等見込額 </t>
    <rPh sb="0" eb="2">
      <t>クミアイ</t>
    </rPh>
    <rPh sb="2" eb="3">
      <t>トウ</t>
    </rPh>
    <rPh sb="3" eb="5">
      <t>フタン</t>
    </rPh>
    <rPh sb="5" eb="6">
      <t>トウ</t>
    </rPh>
    <rPh sb="6" eb="9">
      <t>ミコミガク</t>
    </rPh>
    <phoneticPr fontId="33"/>
  </si>
  <si>
    <t>森林総合研究所等が行う事業に係るもの</t>
    <phoneticPr fontId="7"/>
  </si>
  <si>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</si>
  <si>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</si>
  <si>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7"/>
  </si>
  <si>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</si>
  <si>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</si>
  <si>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依頼土地の買い戻しに係るもの</t>
    <rPh sb="0" eb="2">
      <t>イライ</t>
    </rPh>
    <rPh sb="2" eb="4">
      <t>トチ</t>
    </rPh>
    <rPh sb="5" eb="6">
      <t>カ</t>
    </rPh>
    <rPh sb="7" eb="8">
      <t>モド</t>
    </rPh>
    <rPh sb="10" eb="11">
      <t>カカ</t>
    </rPh>
    <phoneticPr fontId="7"/>
  </si>
  <si>
    <t>一時借入金の利子</t>
    <rPh sb="0" eb="2">
      <t>イチジ</t>
    </rPh>
    <rPh sb="2" eb="5">
      <t>カリイレキン</t>
    </rPh>
    <rPh sb="6" eb="8">
      <t>リシ</t>
    </rPh>
    <phoneticPr fontId="33"/>
  </si>
  <si>
    <t>　うち、健全化法施行規則附則第三条に係る負担見込額</t>
    <phoneticPr fontId="7"/>
  </si>
  <si>
    <t>社会福祉法人の施設建設費に係るもの</t>
    <rPh sb="0" eb="2">
      <t>シャカイ</t>
    </rPh>
    <rPh sb="2" eb="4">
      <t>フクシ</t>
    </rPh>
    <rPh sb="4" eb="6">
      <t>ホウジン</t>
    </rPh>
    <rPh sb="7" eb="9">
      <t>シセツ</t>
    </rPh>
    <rPh sb="9" eb="12">
      <t>ケンセツヒ</t>
    </rPh>
    <rPh sb="13" eb="14">
      <t>カカ</t>
    </rPh>
    <phoneticPr fontId="7"/>
  </si>
  <si>
    <t>(Ａ)</t>
    <phoneticPr fontId="7"/>
  </si>
  <si>
    <t xml:space="preserve">連結実質赤字額 </t>
    <phoneticPr fontId="7"/>
  </si>
  <si>
    <t>損失補償・債務保証の履行に係るもの</t>
    <rPh sb="0" eb="2">
      <t>ソンシツ</t>
    </rPh>
    <rPh sb="2" eb="4">
      <t>ホショウ</t>
    </rPh>
    <rPh sb="5" eb="7">
      <t>サイム</t>
    </rPh>
    <rPh sb="7" eb="9">
      <t>ホショウ</t>
    </rPh>
    <rPh sb="10" eb="12">
      <t>リコウ</t>
    </rPh>
    <rPh sb="13" eb="14">
      <t>カカ</t>
    </rPh>
    <phoneticPr fontId="7"/>
  </si>
  <si>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</si>
  <si>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7"/>
  </si>
  <si>
    <t>(Ｅ)</t>
    <phoneticPr fontId="7"/>
  </si>
  <si>
    <t>その他上記に準ずるもの</t>
    <rPh sb="2" eb="3">
      <t>タ</t>
    </rPh>
    <rPh sb="3" eb="5">
      <t>ジョウキ</t>
    </rPh>
    <rPh sb="6" eb="7">
      <t>ジュン</t>
    </rPh>
    <phoneticPr fontId="7"/>
  </si>
  <si>
    <t>充当可能
財源等</t>
    <rPh sb="0" eb="2">
      <t>ジュウトウ</t>
    </rPh>
    <rPh sb="2" eb="3">
      <t>カ</t>
    </rPh>
    <rPh sb="3" eb="4">
      <t>ノウ</t>
    </rPh>
    <rPh sb="5" eb="8">
      <t>ザイゲントウ</t>
    </rPh>
    <phoneticPr fontId="7"/>
  </si>
  <si>
    <t xml:space="preserve">充当可能基金 </t>
    <rPh sb="0" eb="2">
      <t>ジュウトウ</t>
    </rPh>
    <rPh sb="2" eb="4">
      <t>カノウ</t>
    </rPh>
    <rPh sb="4" eb="6">
      <t>キキン</t>
    </rPh>
    <phoneticPr fontId="33"/>
  </si>
  <si>
    <t>企業債等
繰入見込額</t>
    <rPh sb="0" eb="2">
      <t>キギョウ</t>
    </rPh>
    <rPh sb="2" eb="3">
      <t>サイ</t>
    </rPh>
    <rPh sb="3" eb="4">
      <t>トウ</t>
    </rPh>
    <rPh sb="5" eb="7">
      <t>クリイレ</t>
    </rPh>
    <rPh sb="7" eb="9">
      <t>ミコ</t>
    </rPh>
    <rPh sb="9" eb="10">
      <t>ガク</t>
    </rPh>
    <phoneticPr fontId="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</si>
  <si>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</si>
  <si>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充当可能特定歳入 </t>
    <rPh sb="0" eb="2">
      <t>ジュウトウ</t>
    </rPh>
    <rPh sb="2" eb="4">
      <t>カノウ</t>
    </rPh>
    <rPh sb="4" eb="6">
      <t>トクテイ</t>
    </rPh>
    <rPh sb="6" eb="8">
      <t>サイニュウ</t>
    </rPh>
    <phoneticPr fontId="33"/>
  </si>
  <si>
    <t xml:space="preserve">基準財政需要額算入見込額 </t>
    <rPh sb="0" eb="2">
      <t>キジュン</t>
    </rPh>
    <rPh sb="2" eb="4">
      <t>ザイセイ</t>
    </rPh>
    <rPh sb="4" eb="7">
      <t>ジュヨウガク</t>
    </rPh>
    <rPh sb="7" eb="9">
      <t>サンニュウ</t>
    </rPh>
    <rPh sb="9" eb="12">
      <t>ミコミガク</t>
    </rPh>
    <phoneticPr fontId="33"/>
  </si>
  <si>
    <t>(Ｆ)</t>
    <phoneticPr fontId="7"/>
  </si>
  <si>
    <t>将来負担比率（(Ｅ)－(Ｆ)）／（(Ｃ)－(Ｄ)）×１００</t>
    <rPh sb="0" eb="2">
      <t>ショウライ</t>
    </rPh>
    <rPh sb="2" eb="4">
      <t>フタン</t>
    </rPh>
    <rPh sb="4" eb="6">
      <t>ヒリツ</t>
    </rPh>
    <phoneticPr fontId="7"/>
  </si>
  <si>
    <t>その他の会計</t>
    <phoneticPr fontId="7"/>
  </si>
  <si>
    <t>公社・
三セク等</t>
    <rPh sb="0" eb="2">
      <t>コウシャ</t>
    </rPh>
    <rPh sb="4" eb="5">
      <t>サン</t>
    </rPh>
    <rPh sb="7" eb="8">
      <t>トウ</t>
    </rPh>
    <phoneticPr fontId="7"/>
  </si>
  <si>
    <t>地方道路公社に係る将来負担額</t>
    <rPh sb="0" eb="2">
      <t>チホウ</t>
    </rPh>
    <rPh sb="2" eb="4">
      <t>ドウロ</t>
    </rPh>
    <rPh sb="4" eb="6">
      <t>コウシャ</t>
    </rPh>
    <rPh sb="7" eb="8">
      <t>カカ</t>
    </rPh>
    <rPh sb="9" eb="11">
      <t>ショウライ</t>
    </rPh>
    <rPh sb="11" eb="14">
      <t>フタンガク</t>
    </rPh>
    <phoneticPr fontId="33"/>
  </si>
  <si>
    <t>土地開発公社に係る将来負担額</t>
    <rPh sb="0" eb="2">
      <t>トチ</t>
    </rPh>
    <rPh sb="2" eb="4">
      <t>カイハツ</t>
    </rPh>
    <rPh sb="4" eb="6">
      <t>コウシャ</t>
    </rPh>
    <rPh sb="7" eb="8">
      <t>カカ</t>
    </rPh>
    <rPh sb="9" eb="11">
      <t>ショウライ</t>
    </rPh>
    <rPh sb="11" eb="14">
      <t>フタンガク</t>
    </rPh>
    <phoneticPr fontId="33"/>
  </si>
  <si>
    <t>利子補給に係るもの</t>
  </si>
  <si>
    <t>健全化判断比率</t>
    <rPh sb="0" eb="3">
      <t>ケンゼンカ</t>
    </rPh>
    <rPh sb="3" eb="5">
      <t>ハンダン</t>
    </rPh>
    <rPh sb="5" eb="7">
      <t>ヒリツ</t>
    </rPh>
    <phoneticPr fontId="22"/>
  </si>
  <si>
    <t>令和6年度</t>
    <rPh sb="0" eb="2">
      <t>レイワ</t>
    </rPh>
    <rPh sb="3" eb="5">
      <t>ネンド</t>
    </rPh>
    <phoneticPr fontId="22"/>
  </si>
  <si>
    <t>早期健全化基準</t>
    <phoneticPr fontId="7"/>
  </si>
  <si>
    <t>財政再生基準</t>
    <phoneticPr fontId="7"/>
  </si>
  <si>
    <t>地方独立行政法人に係る将来負担額</t>
    <phoneticPr fontId="7"/>
  </si>
  <si>
    <t>特定財源の額</t>
    <rPh sb="0" eb="2">
      <t>トクテイ</t>
    </rPh>
    <rPh sb="2" eb="4">
      <t>ザイゲン</t>
    </rPh>
    <rPh sb="5" eb="6">
      <t>ガク</t>
    </rPh>
    <phoneticPr fontId="7"/>
  </si>
  <si>
    <t>(Ｂ)</t>
    <phoneticPr fontId="7"/>
  </si>
  <si>
    <t>実質赤字比率</t>
    <rPh sb="0" eb="2">
      <t>ジッシツ</t>
    </rPh>
    <rPh sb="2" eb="4">
      <t>アカジ</t>
    </rPh>
    <rPh sb="4" eb="6">
      <t>ヒリツ</t>
    </rPh>
    <phoneticPr fontId="22"/>
  </si>
  <si>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</si>
  <si>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(Ｃ)</t>
    <phoneticPr fontId="7"/>
  </si>
  <si>
    <t>連結実質赤字比率</t>
    <rPh sb="0" eb="2">
      <t>レンケツ</t>
    </rPh>
    <rPh sb="2" eb="4">
      <t>ジッシツ</t>
    </rPh>
    <rPh sb="4" eb="6">
      <t>アカジ</t>
    </rPh>
    <rPh sb="6" eb="8">
      <t>ヒリツ</t>
    </rPh>
    <phoneticPr fontId="22"/>
  </si>
  <si>
    <t>算入公債費等の額</t>
    <rPh sb="0" eb="2">
      <t>サンニュウ</t>
    </rPh>
    <rPh sb="2" eb="4">
      <t>コウサイ</t>
    </rPh>
    <rPh sb="4" eb="5">
      <t>ヒ</t>
    </rPh>
    <rPh sb="5" eb="6">
      <t>トウ</t>
    </rPh>
    <rPh sb="7" eb="8">
      <t>ガク</t>
    </rPh>
    <phoneticPr fontId="7"/>
  </si>
  <si>
    <t>(Ｄ)</t>
    <phoneticPr fontId="7"/>
  </si>
  <si>
    <t>実質公債費比率</t>
    <rPh sb="0" eb="2">
      <t>ジッシツ</t>
    </rPh>
    <rPh sb="2" eb="5">
      <t>コウサイヒ</t>
    </rPh>
    <rPh sb="5" eb="7">
      <t>ヒリツ</t>
    </rPh>
    <phoneticPr fontId="22"/>
  </si>
  <si>
    <t>(Ｃ)－(Ｄ)</t>
    <phoneticPr fontId="7"/>
  </si>
  <si>
    <t>将来負担比率</t>
    <rPh sb="0" eb="2">
      <t>ショウライ</t>
    </rPh>
    <rPh sb="2" eb="4">
      <t>フタン</t>
    </rPh>
    <rPh sb="4" eb="6">
      <t>ヒリツ</t>
    </rPh>
    <phoneticPr fontId="22"/>
  </si>
  <si>
    <t>実質公債費比率
（(Ａ)－((Ｂ)＋(Ｄ))）／（(Ｃ)－(Ｄ)）×１００</t>
    <rPh sb="0" eb="2">
      <t>ジッシツ</t>
    </rPh>
    <rPh sb="2" eb="4">
      <t>コウサイ</t>
    </rPh>
    <rPh sb="4" eb="5">
      <t>ヒ</t>
    </rPh>
    <rPh sb="5" eb="7">
      <t>ヒリツ</t>
    </rPh>
    <phoneticPr fontId="7"/>
  </si>
  <si>
    <t>(単年度)</t>
    <rPh sb="1" eb="4">
      <t>タンネンド</t>
    </rPh>
    <phoneticPr fontId="7"/>
  </si>
  <si>
    <t>(3ヵ年平均)</t>
    <rPh sb="3" eb="4">
      <t>ネン</t>
    </rPh>
    <rPh sb="4" eb="6">
      <t>ヘイキン</t>
    </rPh>
    <phoneticPr fontId="7"/>
  </si>
  <si>
    <t xml:space="preserve"> </t>
    <phoneticPr fontId="7"/>
  </si>
  <si>
    <t>人件費及び人件費に準ずる費用の分析</t>
    <rPh sb="0" eb="3">
      <t>ジンケンヒ</t>
    </rPh>
    <rPh sb="3" eb="4">
      <t>オヨ</t>
    </rPh>
    <rPh sb="5" eb="8">
      <t>ジンケンヒ</t>
    </rPh>
    <rPh sb="9" eb="10">
      <t>ジュン</t>
    </rPh>
    <rPh sb="12" eb="14">
      <t>ヒヨウ</t>
    </rPh>
    <rPh sb="15" eb="17">
      <t>ブンセキ</t>
    </rPh>
    <phoneticPr fontId="7"/>
  </si>
  <si>
    <t>人件費及び人件費に準ずる費用</t>
    <rPh sb="0" eb="3">
      <t>ジンケンヒ</t>
    </rPh>
    <rPh sb="3" eb="4">
      <t>オヨ</t>
    </rPh>
    <rPh sb="5" eb="8">
      <t>ジンケンヒ</t>
    </rPh>
    <rPh sb="9" eb="10">
      <t>ジュン</t>
    </rPh>
    <rPh sb="12" eb="14">
      <t>ヒヨウ</t>
    </rPh>
    <phoneticPr fontId="7"/>
  </si>
  <si>
    <t>当該団体決算額
（千円）</t>
    <rPh sb="0" eb="2">
      <t>トウガイ</t>
    </rPh>
    <rPh sb="2" eb="4">
      <t>ダンタイ</t>
    </rPh>
    <rPh sb="4" eb="6">
      <t>ケッサン</t>
    </rPh>
    <rPh sb="6" eb="7">
      <t>ガク</t>
    </rPh>
    <rPh sb="9" eb="11">
      <t>センエン</t>
    </rPh>
    <phoneticPr fontId="7"/>
  </si>
  <si>
    <t>人口1人当たり決算額</t>
    <rPh sb="0" eb="2">
      <t>ジンコウ</t>
    </rPh>
    <rPh sb="2" eb="4">
      <t>ヒトリ</t>
    </rPh>
    <rPh sb="4" eb="5">
      <t>ア</t>
    </rPh>
    <rPh sb="7" eb="9">
      <t>ケッサン</t>
    </rPh>
    <rPh sb="9" eb="10">
      <t>ガク</t>
    </rPh>
    <phoneticPr fontId="7"/>
  </si>
  <si>
    <t>当該団体（円）</t>
    <rPh sb="0" eb="2">
      <t>トウガイ</t>
    </rPh>
    <rPh sb="2" eb="4">
      <t>ダンタイ</t>
    </rPh>
    <rPh sb="5" eb="6">
      <t>エン</t>
    </rPh>
    <phoneticPr fontId="7"/>
  </si>
  <si>
    <t>類似団体平均（円）</t>
    <rPh sb="0" eb="2">
      <t>ルイジ</t>
    </rPh>
    <rPh sb="2" eb="4">
      <t>ダンタイ</t>
    </rPh>
    <rPh sb="4" eb="6">
      <t>ヘイキン</t>
    </rPh>
    <rPh sb="7" eb="8">
      <t>エン</t>
    </rPh>
    <phoneticPr fontId="7"/>
  </si>
  <si>
    <t>対比（％）</t>
    <rPh sb="0" eb="2">
      <t>タイヒ</t>
    </rPh>
    <phoneticPr fontId="7"/>
  </si>
  <si>
    <t>人件費</t>
    <rPh sb="0" eb="3">
      <t>ジンケンヒ</t>
    </rPh>
    <phoneticPr fontId="7"/>
  </si>
  <si>
    <t>一部事務組合負担金（補助費等）</t>
    <rPh sb="0" eb="2">
      <t>イチブ</t>
    </rPh>
    <rPh sb="2" eb="4">
      <t>ジム</t>
    </rPh>
    <rPh sb="4" eb="6">
      <t>クミアイ</t>
    </rPh>
    <rPh sb="6" eb="9">
      <t>フタンキン</t>
    </rPh>
    <rPh sb="10" eb="13">
      <t>ホジョヒ</t>
    </rPh>
    <rPh sb="13" eb="14">
      <t>トウ</t>
    </rPh>
    <phoneticPr fontId="7"/>
  </si>
  <si>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7"/>
  </si>
  <si>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7"/>
  </si>
  <si>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</si>
  <si>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7"/>
  </si>
  <si>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7"/>
  </si>
  <si>
    <t>▲退職金</t>
    <rPh sb="1" eb="3">
      <t>タイショク</t>
    </rPh>
    <rPh sb="3" eb="4">
      <t>キン</t>
    </rPh>
    <phoneticPr fontId="7"/>
  </si>
  <si>
    <t>参考</t>
    <rPh sb="0" eb="2">
      <t>サンコウ</t>
    </rPh>
    <phoneticPr fontId="7"/>
  </si>
  <si>
    <t>当該団体</t>
    <rPh sb="0" eb="2">
      <t>トウガイ</t>
    </rPh>
    <rPh sb="2" eb="4">
      <t>ダンタイ</t>
    </rPh>
    <phoneticPr fontId="7"/>
  </si>
  <si>
    <t>類似団体平均</t>
    <rPh sb="0" eb="2">
      <t>ルイジ</t>
    </rPh>
    <rPh sb="2" eb="4">
      <t>ダンタイ</t>
    </rPh>
    <rPh sb="4" eb="6">
      <t>ヘイキン</t>
    </rPh>
    <phoneticPr fontId="7"/>
  </si>
  <si>
    <t>対比（差引）</t>
    <rPh sb="0" eb="2">
      <t>タイヒ</t>
    </rPh>
    <rPh sb="3" eb="5">
      <t>サシヒキ</t>
    </rPh>
    <phoneticPr fontId="7"/>
  </si>
  <si>
    <t>人口1,000人当たり職員数（人）</t>
    <rPh sb="0" eb="2">
      <t>ジンコウ</t>
    </rPh>
    <rPh sb="7" eb="8">
      <t>ニン</t>
    </rPh>
    <rPh sb="8" eb="9">
      <t>ア</t>
    </rPh>
    <rPh sb="11" eb="14">
      <t>ショクインスウ</t>
    </rPh>
    <rPh sb="15" eb="16">
      <t>ヒト</t>
    </rPh>
    <phoneticPr fontId="7"/>
  </si>
  <si>
    <t>ラスパイレス指数</t>
    <rPh sb="6" eb="8">
      <t>シスウ</t>
    </rPh>
    <phoneticPr fontId="5"/>
  </si>
  <si>
    <t>（注）人口については、各調査対象年度の1月1日現在の住民基本台帳に登載されている人口に基づいている。</t>
    <rPh sb="14" eb="16">
      <t>タイショウ</t>
    </rPh>
    <phoneticPr fontId="7"/>
  </si>
  <si>
    <t>公債費及び公債費に準ずる費用の分析</t>
    <rPh sb="0" eb="3">
      <t>コウサイヒ</t>
    </rPh>
    <rPh sb="3" eb="4">
      <t>オヨ</t>
    </rPh>
    <rPh sb="5" eb="8">
      <t>コウサイヒ</t>
    </rPh>
    <rPh sb="9" eb="10">
      <t>ジュン</t>
    </rPh>
    <rPh sb="12" eb="14">
      <t>ヒヨウ</t>
    </rPh>
    <rPh sb="15" eb="17">
      <t>ブンセキ</t>
    </rPh>
    <phoneticPr fontId="7"/>
  </si>
  <si>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</si>
  <si>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7"/>
  </si>
  <si>
    <t>積立不足額を考慮して算定した額</t>
    <rPh sb="0" eb="1">
      <t>ツ</t>
    </rPh>
    <rPh sb="1" eb="2">
      <t>タ</t>
    </rPh>
    <rPh sb="2" eb="5">
      <t>フソクガク</t>
    </rPh>
    <rPh sb="6" eb="8">
      <t>コウリョ</t>
    </rPh>
    <rPh sb="10" eb="12">
      <t>サンテイ</t>
    </rPh>
    <rPh sb="14" eb="15">
      <t>ガク</t>
    </rPh>
    <phoneticPr fontId="19"/>
  </si>
  <si>
    <t>満期一括償還地方債の一年当たりの元金償還金に相当するもの
（年度割相当額）</t>
  </si>
  <si>
    <t>公営企業に要する経費の財源とする地方債の償還の財源に
充てたと認められる繰入金</t>
    <phoneticPr fontId="7"/>
  </si>
  <si>
    <t>一部事務組合等の起こした地方債に充てたと認められる
補助金又は負担金</t>
    <phoneticPr fontId="7"/>
  </si>
  <si>
    <t>公債費に準ずる債務負担行為に係るもの</t>
    <phoneticPr fontId="7"/>
  </si>
  <si>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</si>
  <si>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</si>
  <si>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</si>
  <si>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7"/>
  </si>
  <si>
    <t>普通建設事業費</t>
    <rPh sb="0" eb="2">
      <t>フツウ</t>
    </rPh>
    <rPh sb="2" eb="4">
      <t>ケンセツ</t>
    </rPh>
    <rPh sb="4" eb="7">
      <t>ジギョウヒ</t>
    </rPh>
    <phoneticPr fontId="7"/>
  </si>
  <si>
    <t>人口１人当たり決算額</t>
    <rPh sb="0" eb="2">
      <t>ジンコウ</t>
    </rPh>
    <rPh sb="2" eb="4">
      <t>ヒトリ</t>
    </rPh>
    <rPh sb="4" eb="5">
      <t>ア</t>
    </rPh>
    <rPh sb="7" eb="10">
      <t>ケッサンガク</t>
    </rPh>
    <phoneticPr fontId="7"/>
  </si>
  <si>
    <t>当該団体(円)</t>
    <rPh sb="0" eb="2">
      <t>トウガイ</t>
    </rPh>
    <rPh sb="2" eb="4">
      <t>ダンタイ</t>
    </rPh>
    <rPh sb="5" eb="6">
      <t>エン</t>
    </rPh>
    <phoneticPr fontId="7"/>
  </si>
  <si>
    <t>増減率(%)(A)</t>
    <rPh sb="0" eb="3">
      <t>ゾウゲンリツ</t>
    </rPh>
    <phoneticPr fontId="7"/>
  </si>
  <si>
    <t>類似団体平均(円)</t>
    <rPh sb="0" eb="2">
      <t>ルイジ</t>
    </rPh>
    <rPh sb="2" eb="4">
      <t>ダンタイ</t>
    </rPh>
    <rPh sb="4" eb="6">
      <t>ヘイキン</t>
    </rPh>
    <rPh sb="7" eb="8">
      <t>エン</t>
    </rPh>
    <phoneticPr fontId="7"/>
  </si>
  <si>
    <t>増減率(%)(B)</t>
    <rPh sb="0" eb="3">
      <t>ゾウゲンリツ</t>
    </rPh>
    <phoneticPr fontId="7"/>
  </si>
  <si>
    <t>(A)-(B)</t>
  </si>
  <si>
    <t xml:space="preserve"> R02</t>
  </si>
  <si>
    <t>うち単独分</t>
    <rPh sb="2" eb="4">
      <t>タンドク</t>
    </rPh>
    <rPh sb="4" eb="5">
      <t>ブン</t>
    </rPh>
    <phoneticPr fontId="7"/>
  </si>
  <si>
    <t xml:space="preserve"> R03</t>
  </si>
  <si>
    <t xml:space="preserve"> R04</t>
  </si>
  <si>
    <t xml:space="preserve"> R05</t>
  </si>
  <si>
    <t xml:space="preserve"> R06</t>
  </si>
  <si>
    <t xml:space="preserve"> 過去５年間平均</t>
    <rPh sb="1" eb="3">
      <t>カコ</t>
    </rPh>
    <rPh sb="4" eb="6">
      <t>ネンカン</t>
    </rPh>
    <rPh sb="6" eb="8">
      <t>ヘイキン</t>
    </rPh>
    <phoneticPr fontId="7"/>
  </si>
  <si>
    <t>類似団体内平均(円)</t>
    <rPh sb="0" eb="2">
      <t>ルイジ</t>
    </rPh>
    <rPh sb="2" eb="4">
      <t>ダンタイ</t>
    </rPh>
    <phoneticPr fontId="7"/>
  </si>
  <si>
    <t>R02</t>
  </si>
  <si>
    <t>R03</t>
  </si>
  <si>
    <t>R04</t>
  </si>
  <si>
    <t>R05</t>
  </si>
  <si>
    <t>R06</t>
  </si>
  <si>
    <t>▲ 2.14</t>
  </si>
  <si>
    <t>▲ 10.89</t>
  </si>
  <si>
    <t>▲ 6.42</t>
  </si>
  <si>
    <t>下水道事業会計</t>
  </si>
  <si>
    <t>水道事業会計</t>
  </si>
  <si>
    <t>公立浜坂病院事業会計</t>
  </si>
  <si>
    <t>一般会計</t>
  </si>
  <si>
    <t>浜坂温泉配湯事業会計</t>
  </si>
  <si>
    <t>浜坂地区残土処分場事業特別会計</t>
  </si>
  <si>
    <t>介護保険事業特別会計（保険事業勘定）</t>
  </si>
  <si>
    <t>国民健康保険事業特別会計（事業勘定）</t>
  </si>
  <si>
    <t>その他会計（赤字）</t>
  </si>
  <si>
    <t>その他会計（黒字）</t>
  </si>
  <si>
    <t>R02</t>
    <phoneticPr fontId="7"/>
  </si>
  <si>
    <t>R03</t>
    <phoneticPr fontId="7"/>
  </si>
  <si>
    <t>R04</t>
    <phoneticPr fontId="7"/>
  </si>
  <si>
    <t>R05</t>
    <phoneticPr fontId="7"/>
  </si>
  <si>
    <t>R06</t>
    <phoneticPr fontId="7"/>
  </si>
  <si>
    <t>和泉谷残土処分場整備基金</t>
    <phoneticPr fontId="4"/>
  </si>
  <si>
    <t>地域振興基金</t>
    <phoneticPr fontId="4"/>
  </si>
  <si>
    <t>ふるさとづくり基金</t>
    <phoneticPr fontId="4"/>
  </si>
  <si>
    <t>森林環境基金</t>
    <phoneticPr fontId="4"/>
  </si>
  <si>
    <t>交通安全対策基金</t>
    <phoneticPr fontId="4"/>
  </si>
  <si>
    <t>-</t>
    <phoneticPr fontId="4"/>
  </si>
  <si>
    <t>北但行政事務組合</t>
  </si>
  <si>
    <t>美方郡広域事務組合</t>
  </si>
  <si>
    <t>但馬広域行政事務組合</t>
  </si>
  <si>
    <t>兵庫県市町村職員退職手当組合</t>
  </si>
  <si>
    <t>兵庫県町議会議員公務災害補償組合</t>
  </si>
  <si>
    <t>兵庫県後期高齢者医療広域連合（一般会計）</t>
  </si>
  <si>
    <t>兵庫県後期高齢者医療広域連合（特別会計）</t>
  </si>
  <si>
    <t>-</t>
    <phoneticPr fontId="4"/>
  </si>
  <si>
    <t>温泉町夢公社</t>
    <phoneticPr fontId="4"/>
  </si>
  <si>
    <t>実質公債費比率</t>
    <phoneticPr fontId="7"/>
  </si>
  <si>
    <t>将来負担比率</t>
    <phoneticPr fontId="7"/>
  </si>
  <si>
    <t>類似団体内平均値</t>
    <phoneticPr fontId="7"/>
  </si>
  <si>
    <t>当該団体値</t>
    <rPh sb="0" eb="2">
      <t>トウガイ</t>
    </rPh>
    <rPh sb="2" eb="4">
      <t>ダンタイ</t>
    </rPh>
    <rPh sb="4" eb="5">
      <t>アタイ</t>
    </rPh>
    <phoneticPr fontId="7"/>
  </si>
  <si>
    <t>(　参考　）</t>
    <rPh sb="2" eb="4">
      <t>サンコウ</t>
    </rPh>
    <phoneticPr fontId="7"/>
  </si>
  <si>
    <t>分析欄</t>
    <rPh sb="0" eb="2">
      <t>ブンセキ</t>
    </rPh>
    <rPh sb="2" eb="3">
      <t>ラン</t>
    </rPh>
    <phoneticPr fontId="7"/>
  </si>
  <si>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7"/>
  </si>
  <si>
    <t>有形固定資産減価償却率</t>
    <phoneticPr fontId="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</si>
  <si>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7"/>
  </si>
  <si>
    <r>
      <t>　将来負担比率、有形固定資産減価償却率ともに類似団体平均値より高い数値となっている。将来負担比率は令和２年度をピークに減少しているが、</t>
    </r>
    <r>
      <rPr>
        <sz val="11"/>
        <rFont val="ＭＳ Ｐゴシック"/>
        <family val="3"/>
        <charset val="128"/>
      </rPr>
      <t>大規模事業の実施により、今後上昇していく見込みである。</t>
    </r>
    <r>
      <rPr>
        <sz val="11"/>
        <color indexed="8"/>
        <rFont val="ＭＳ Ｐゴシック"/>
        <family val="3"/>
        <charset val="128"/>
      </rPr>
      <t xml:space="preserve">
　公共施設の適切な管理を図るとともに、公共施設等総合管理計画及び個別施設計画に基づき、老朽化した施設の集約化・複合化や除却を進めていく。
</t>
    </r>
    <phoneticPr fontId="7"/>
  </si>
  <si>
    <t>　令和６年度の新温泉町の将来負担比率は類似団体を18.9ポイント、実質公債費比率は類似団体を2.9ポイント上回り、将来負担比率、実質公債費比率ともに高い水準にある。実質公債費比率は令和元年度以降、大規模事業の元金償還開始（令和元年度開始：平成27年度許可債・北但広域ごみ処理施設整備事業等、令和５年度開始：令和元年度許可債・新残土処分場整備事業等）により上昇傾向で、令和５年度がピークとなり、令和６年度決算でも、令和２年度許可債・夢ホール耐震化事業等の元金償還開始により高止まりとなった。今後は、大規模事業実施により公債費は上昇するが、公営企業債償還の減少等により、実質公債費比率は横ばいに推移する見込み。将来負担比率は、令和２年度をピークに減少しているが、大規模事業の実施により、今後上昇していく見込みである。今後も引き続き収支見通し（財政計画）に基づく計画的な地方債の発行、交付税算入率の高い地方債の発行に努める。</t>
    <rPh sb="90" eb="92">
      <t>レイワ</t>
    </rPh>
    <rPh sb="92" eb="94">
      <t>ガンネン</t>
    </rPh>
    <rPh sb="94" eb="95">
      <t>ド</t>
    </rPh>
    <rPh sb="95" eb="97">
      <t>イコウ</t>
    </rPh>
    <rPh sb="98" eb="101">
      <t>ダイキボ</t>
    </rPh>
    <rPh sb="101" eb="103">
      <t>ジギョウ</t>
    </rPh>
    <rPh sb="104" eb="106">
      <t>ガンキン</t>
    </rPh>
    <rPh sb="106" eb="108">
      <t>ショウカン</t>
    </rPh>
    <rPh sb="108" eb="110">
      <t>カイシ</t>
    </rPh>
    <rPh sb="185" eb="187">
      <t>レイワ</t>
    </rPh>
    <rPh sb="189" eb="191">
      <t>ネンド</t>
    </rPh>
    <rPh sb="206" eb="208">
      <t>レイワ</t>
    </rPh>
    <rPh sb="224" eb="225">
      <t>ナド</t>
    </rPh>
    <rPh sb="230" eb="232">
      <t>カイシ</t>
    </rPh>
    <rPh sb="244" eb="246">
      <t>コンゴ</t>
    </rPh>
    <rPh sb="253" eb="255">
      <t>ジッシ</t>
    </rPh>
    <rPh sb="276" eb="278">
      <t>ゲンショウ</t>
    </rPh>
    <rPh sb="278" eb="279">
      <t>ナド</t>
    </rPh>
    <rPh sb="283" eb="290">
      <t>ジッシツコウサイヒヒリツ</t>
    </rPh>
    <rPh sb="291" eb="292">
      <t>ヨコ</t>
    </rPh>
    <rPh sb="295" eb="297">
      <t>スイイ</t>
    </rPh>
    <rPh sb="306" eb="308">
      <t>コウエイ</t>
    </rPh>
    <rPh sb="308" eb="310">
      <t>キギョウ</t>
    </rPh>
    <rPh sb="310" eb="311">
      <t>サイ</t>
    </rPh>
    <rPh sb="311" eb="313">
      <t>ショウカン</t>
    </rPh>
    <rPh sb="314" eb="316">
      <t>レイワ</t>
    </rPh>
    <rPh sb="317" eb="318">
      <t>ネン</t>
    </rPh>
    <rPh sb="318" eb="319">
      <t>ド</t>
    </rPh>
    <rPh sb="319" eb="321">
      <t>イコウ</t>
    </rPh>
    <rPh sb="323" eb="325">
      <t>ゲンショウ</t>
    </rPh>
    <rPh sb="325" eb="327">
      <t>ケイコウ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</si>
</sst>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theme="1"/>
      <name val="ＭＳ ゴシック"/>
      <family val="2"/>
      <charset val="128"/>
    </font>
    <font>
      <sz val="11"/>
      <color theme="1"/>
      <name val="ＭＳ 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7">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8" fillId="0" borderId="0"/>
    <xf numFmtId="0" fontId="18" fillId="0" borderId="0">
      <alignment vertical="center"/>
    </xf>
    <xf numFmtId="0" fontId="16" fillId="0" borderId="0">
      <alignment vertical="center"/>
    </xf>
    <xf numFmtId="0" fontId="3" fillId="0" borderId="0">
      <alignment vertical="center"/>
    </xf>
    <xf numFmtId="0" fontId="2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40" fillId="0" borderId="0">
      <alignment vertical="center"/>
    </xf>
  </cellStyleXfs>
  <cellXfs count="1259">
    <xf numFmtId="0" fontId="0" fillId="0" borderId="0" xfId="0">
      <alignment vertical="center"/>
    </xf>
    <xf numFmtId="0" fontId="3" fillId="0" borderId="0" xfId="1">
      <alignment vertical="center"/>
    </xf>
    <xf numFmtId="0" fontId="5" fillId="0" borderId="0" xfId="1" applyFont="1">
      <alignment vertical="center"/>
    </xf>
    <xf numFmtId="0" fontId="6" fillId="0" borderId="0" xfId="1" applyFont="1" applyAlignment="1">
      <alignment horizontal="right" vertical="center"/>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8" fillId="2" borderId="4"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0" fontId="8" fillId="0" borderId="7" xfId="1" applyFont="1" applyBorder="1" applyAlignment="1">
      <alignment horizontal="center" vertical="center" wrapText="1"/>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8" fillId="0" borderId="10" xfId="1" applyNumberFormat="1" applyFont="1" applyBorder="1" applyAlignment="1">
      <alignment horizontal="right" vertical="center" shrinkToFit="1"/>
    </xf>
    <xf numFmtId="0" fontId="8" fillId="0" borderId="11" xfId="1" applyFont="1" applyBorder="1" applyAlignment="1">
      <alignment horizontal="center" vertical="center" wrapText="1"/>
    </xf>
    <xf numFmtId="176" fontId="8" fillId="0" borderId="14" xfId="1" applyNumberFormat="1" applyFont="1" applyBorder="1" applyAlignment="1">
      <alignment horizontal="right" vertical="center" shrinkToFit="1"/>
    </xf>
    <xf numFmtId="176" fontId="8" fillId="0" borderId="15" xfId="1" applyNumberFormat="1" applyFont="1" applyBorder="1" applyAlignment="1">
      <alignment horizontal="right" vertical="center" shrinkToFit="1"/>
    </xf>
    <xf numFmtId="176" fontId="8" fillId="0" borderId="16" xfId="1" applyNumberFormat="1" applyFont="1" applyBorder="1" applyAlignment="1">
      <alignment horizontal="right" vertical="center" shrinkToFit="1"/>
    </xf>
    <xf numFmtId="0" fontId="8" fillId="0" borderId="17" xfId="1" applyFont="1" applyBorder="1" applyAlignment="1">
      <alignment horizontal="center" vertical="center"/>
    </xf>
    <xf numFmtId="176" fontId="8" fillId="0" borderId="20" xfId="1" applyNumberFormat="1" applyFont="1" applyBorder="1" applyAlignment="1">
      <alignment horizontal="right" vertical="center" shrinkToFit="1"/>
    </xf>
    <xf numFmtId="176" fontId="8" fillId="0" borderId="21" xfId="1" applyNumberFormat="1" applyFont="1" applyBorder="1" applyAlignment="1">
      <alignment horizontal="right" vertical="center" shrinkToFit="1"/>
    </xf>
    <xf numFmtId="176" fontId="8" fillId="0" borderId="22" xfId="1" applyNumberFormat="1" applyFont="1" applyBorder="1" applyAlignment="1">
      <alignment horizontal="right" vertical="center" shrinkToFit="1"/>
    </xf>
    <xf numFmtId="0" fontId="8" fillId="0" borderId="0" xfId="2" applyFont="1">
      <alignment vertical="center"/>
    </xf>
    <xf numFmtId="0" fontId="3" fillId="0" borderId="0" xfId="2">
      <alignment vertical="center"/>
    </xf>
    <xf numFmtId="0" fontId="6" fillId="0" borderId="0" xfId="2" applyFont="1" applyAlignment="1">
      <alignment horizontal="right" vertical="center"/>
    </xf>
    <xf numFmtId="0" fontId="8" fillId="3" borderId="1" xfId="2" applyFont="1" applyFill="1" applyBorder="1" applyAlignment="1"/>
    <xf numFmtId="0" fontId="8" fillId="3" borderId="2" xfId="2" applyFont="1" applyFill="1" applyBorder="1" applyAlignment="1">
      <alignment horizontal="right" vertical="top"/>
    </xf>
    <xf numFmtId="0" fontId="8" fillId="3" borderId="3" xfId="2" applyFont="1" applyFill="1" applyBorder="1" applyAlignment="1">
      <alignment horizontal="right" vertical="top"/>
    </xf>
    <xf numFmtId="0" fontId="8" fillId="3" borderId="23" xfId="2" applyFont="1" applyFill="1" applyBorder="1" applyAlignment="1">
      <alignment horizontal="center" vertical="center"/>
    </xf>
    <xf numFmtId="0" fontId="8" fillId="3" borderId="5" xfId="2" applyFont="1" applyFill="1" applyBorder="1" applyAlignment="1">
      <alignment horizontal="center" vertical="center"/>
    </xf>
    <xf numFmtId="0" fontId="8" fillId="3" borderId="10" xfId="2" applyFont="1" applyFill="1" applyBorder="1" applyAlignment="1">
      <alignment horizontal="center" vertical="center"/>
    </xf>
    <xf numFmtId="0" fontId="8" fillId="0" borderId="24" xfId="2" applyFont="1" applyBorder="1" applyAlignment="1">
      <alignment vertical="center" wrapText="1"/>
    </xf>
    <xf numFmtId="176" fontId="8" fillId="0" borderId="27" xfId="2" applyNumberFormat="1" applyFont="1" applyBorder="1" applyAlignment="1">
      <alignment horizontal="right" vertical="center" shrinkToFit="1"/>
    </xf>
    <xf numFmtId="176" fontId="8" fillId="0" borderId="28" xfId="2" applyNumberFormat="1" applyFont="1" applyBorder="1" applyAlignment="1">
      <alignment horizontal="right" vertical="center" shrinkToFit="1"/>
    </xf>
    <xf numFmtId="176" fontId="8" fillId="0" borderId="29" xfId="2" applyNumberFormat="1" applyFont="1" applyBorder="1" applyAlignment="1">
      <alignment horizontal="right" vertical="center" shrinkToFit="1"/>
    </xf>
    <xf numFmtId="0" fontId="8" fillId="0" borderId="30" xfId="2" applyFont="1" applyBorder="1">
      <alignment vertical="center"/>
    </xf>
    <xf numFmtId="176" fontId="8" fillId="0" borderId="33" xfId="2" applyNumberFormat="1" applyFont="1" applyBorder="1" applyAlignment="1">
      <alignment horizontal="right" vertical="center" shrinkToFit="1"/>
    </xf>
    <xf numFmtId="176" fontId="8" fillId="0" borderId="34" xfId="2" applyNumberFormat="1" applyFont="1" applyBorder="1" applyAlignment="1">
      <alignment horizontal="right" vertical="center" shrinkToFit="1"/>
    </xf>
    <xf numFmtId="176" fontId="8" fillId="0" borderId="35" xfId="2" applyNumberFormat="1" applyFont="1" applyBorder="1" applyAlignment="1">
      <alignment horizontal="right" vertical="center" shrinkToFit="1"/>
    </xf>
    <xf numFmtId="0" fontId="8" fillId="0" borderId="11" xfId="2" applyFont="1" applyBorder="1">
      <alignment vertical="center"/>
    </xf>
    <xf numFmtId="0" fontId="8" fillId="0" borderId="17" xfId="2" applyFont="1" applyBorder="1">
      <alignment vertical="center"/>
    </xf>
    <xf numFmtId="176" fontId="8" fillId="0" borderId="20" xfId="2" applyNumberFormat="1" applyFont="1" applyBorder="1" applyAlignment="1">
      <alignment horizontal="right" vertical="center" shrinkToFit="1"/>
    </xf>
    <xf numFmtId="176" fontId="8" fillId="0" borderId="21" xfId="2" applyNumberFormat="1" applyFont="1" applyBorder="1" applyAlignment="1">
      <alignment horizontal="right" vertical="center" shrinkToFit="1"/>
    </xf>
    <xf numFmtId="176" fontId="8" fillId="0" borderId="22" xfId="2" applyNumberFormat="1" applyFont="1" applyBorder="1" applyAlignment="1">
      <alignment horizontal="right" vertical="center" shrinkToFit="1"/>
    </xf>
    <xf numFmtId="0" fontId="9" fillId="0" borderId="0" xfId="2" applyFont="1">
      <alignment vertical="center"/>
    </xf>
    <xf numFmtId="0" fontId="9" fillId="0" borderId="0" xfId="2" applyFont="1" applyAlignment="1">
      <alignment vertical="center" wrapText="1"/>
    </xf>
    <xf numFmtId="0" fontId="5" fillId="0" borderId="0" xfId="3" applyFont="1">
      <alignment vertical="center"/>
    </xf>
    <xf numFmtId="0" fontId="3" fillId="0" borderId="0" xfId="3">
      <alignment vertical="center"/>
    </xf>
    <xf numFmtId="0" fontId="6" fillId="0" borderId="0" xfId="3" applyFont="1" applyAlignment="1">
      <alignment horizontal="center" vertical="center"/>
    </xf>
    <xf numFmtId="0" fontId="9" fillId="2" borderId="1" xfId="3" applyFont="1" applyFill="1" applyBorder="1" applyAlignment="1"/>
    <xf numFmtId="0" fontId="9" fillId="2" borderId="2" xfId="3" applyFont="1" applyFill="1" applyBorder="1" applyAlignment="1"/>
    <xf numFmtId="0" fontId="9" fillId="2" borderId="2" xfId="3" applyFont="1" applyFill="1" applyBorder="1" applyAlignment="1">
      <alignment horizontal="right" vertical="center"/>
    </xf>
    <xf numFmtId="0" fontId="9" fillId="2" borderId="3" xfId="3" applyFont="1" applyFill="1" applyBorder="1" applyAlignment="1">
      <alignment horizontal="right" vertical="top"/>
    </xf>
    <xf numFmtId="0" fontId="9" fillId="2" borderId="23" xfId="3" applyFont="1" applyFill="1" applyBorder="1" applyAlignment="1">
      <alignment horizontal="center" vertical="center"/>
    </xf>
    <xf numFmtId="0" fontId="9" fillId="2" borderId="5" xfId="3" applyFont="1" applyFill="1" applyBorder="1" applyAlignment="1">
      <alignment horizontal="center" vertical="center"/>
    </xf>
    <xf numFmtId="0" fontId="9" fillId="2" borderId="6" xfId="3" applyFont="1" applyFill="1" applyBorder="1" applyAlignment="1">
      <alignment horizontal="center" vertical="center"/>
    </xf>
    <xf numFmtId="0" fontId="9" fillId="0" borderId="37" xfId="3" applyFont="1" applyBorder="1" applyAlignment="1">
      <alignment vertical="center" wrapText="1"/>
    </xf>
    <xf numFmtId="177" fontId="9" fillId="0" borderId="27" xfId="3" applyNumberFormat="1" applyFont="1" applyBorder="1" applyAlignment="1">
      <alignment horizontal="right" vertical="center" shrinkToFit="1"/>
    </xf>
    <xf numFmtId="177" fontId="9" fillId="0" borderId="28" xfId="3" applyNumberFormat="1" applyFont="1" applyBorder="1" applyAlignment="1">
      <alignment horizontal="right" vertical="center" shrinkToFit="1"/>
    </xf>
    <xf numFmtId="177" fontId="9" fillId="0" borderId="29" xfId="3" applyNumberFormat="1" applyFont="1" applyBorder="1" applyAlignment="1">
      <alignment horizontal="right" vertical="center" shrinkToFit="1"/>
    </xf>
    <xf numFmtId="0" fontId="9" fillId="0" borderId="39" xfId="3" applyFont="1" applyBorder="1">
      <alignment vertical="center"/>
    </xf>
    <xf numFmtId="177" fontId="9" fillId="0" borderId="33" xfId="3" applyNumberFormat="1" applyFont="1" applyBorder="1" applyAlignment="1">
      <alignment horizontal="right" vertical="center" shrinkToFit="1"/>
    </xf>
    <xf numFmtId="177" fontId="9" fillId="0" borderId="34" xfId="3" applyNumberFormat="1" applyFont="1" applyBorder="1" applyAlignment="1">
      <alignment horizontal="right" vertical="center" shrinkToFit="1"/>
    </xf>
    <xf numFmtId="177" fontId="9" fillId="0" borderId="35" xfId="3" applyNumberFormat="1" applyFont="1" applyBorder="1" applyAlignment="1">
      <alignment horizontal="right" vertical="center" shrinkToFit="1"/>
    </xf>
    <xf numFmtId="0" fontId="9" fillId="0" borderId="41" xfId="3" applyFont="1" applyBorder="1">
      <alignment vertical="center"/>
    </xf>
    <xf numFmtId="0" fontId="9" fillId="0" borderId="44" xfId="3" applyFont="1" applyBorder="1">
      <alignment vertical="center"/>
    </xf>
    <xf numFmtId="177" fontId="9" fillId="0" borderId="20" xfId="3" applyNumberFormat="1" applyFont="1" applyBorder="1" applyAlignment="1">
      <alignment horizontal="right" vertical="center" shrinkToFit="1"/>
    </xf>
    <xf numFmtId="177" fontId="9" fillId="0" borderId="21" xfId="3" applyNumberFormat="1" applyFont="1" applyBorder="1" applyAlignment="1">
      <alignment horizontal="right" vertical="center" shrinkToFit="1"/>
    </xf>
    <xf numFmtId="177" fontId="9" fillId="0" borderId="22" xfId="3" applyNumberFormat="1" applyFont="1" applyBorder="1" applyAlignment="1">
      <alignment horizontal="right" vertical="center" shrinkToFit="1"/>
    </xf>
    <xf numFmtId="0" fontId="9" fillId="0" borderId="0" xfId="3" applyFont="1" applyAlignment="1"/>
    <xf numFmtId="0" fontId="10" fillId="0" borderId="0" xfId="3" applyFont="1" applyAlignment="1"/>
    <xf numFmtId="0" fontId="10" fillId="0" borderId="0" xfId="3" applyFont="1">
      <alignment vertical="center"/>
    </xf>
    <xf numFmtId="177" fontId="10" fillId="0" borderId="0" xfId="3" applyNumberFormat="1" applyFont="1" applyAlignment="1">
      <alignment horizontal="right" vertical="center" shrinkToFit="1"/>
    </xf>
    <xf numFmtId="0" fontId="11" fillId="0" borderId="0" xfId="3" applyFont="1" applyAlignment="1">
      <alignment horizontal="center" vertical="center" shrinkToFit="1"/>
    </xf>
    <xf numFmtId="0" fontId="10" fillId="4" borderId="1" xfId="3" applyFont="1" applyFill="1" applyBorder="1" applyAlignment="1"/>
    <xf numFmtId="0" fontId="10" fillId="4" borderId="2" xfId="3" applyFont="1" applyFill="1" applyBorder="1" applyAlignment="1"/>
    <xf numFmtId="0" fontId="10" fillId="4" borderId="2" xfId="3" applyFont="1" applyFill="1" applyBorder="1" applyAlignment="1">
      <alignment horizontal="right" vertical="center"/>
    </xf>
    <xf numFmtId="0" fontId="10" fillId="4" borderId="3" xfId="3" applyFont="1" applyFill="1" applyBorder="1" applyAlignment="1">
      <alignment horizontal="right" vertical="top"/>
    </xf>
    <xf numFmtId="0" fontId="10" fillId="4" borderId="23" xfId="3" applyFont="1" applyFill="1" applyBorder="1" applyAlignment="1">
      <alignment horizontal="center" vertical="center"/>
    </xf>
    <xf numFmtId="0" fontId="10" fillId="4" borderId="5" xfId="3" applyFont="1" applyFill="1" applyBorder="1" applyAlignment="1">
      <alignment horizontal="center" vertical="center"/>
    </xf>
    <xf numFmtId="0" fontId="10" fillId="4" borderId="6" xfId="3" applyFont="1" applyFill="1" applyBorder="1" applyAlignment="1">
      <alignment horizontal="center" vertical="center"/>
    </xf>
    <xf numFmtId="177" fontId="10" fillId="0" borderId="27" xfId="3" applyNumberFormat="1" applyFont="1" applyBorder="1" applyAlignment="1" applyProtection="1">
      <alignment horizontal="right" vertical="center" shrinkToFit="1"/>
      <protection locked="0"/>
    </xf>
    <xf numFmtId="177" fontId="10" fillId="0" borderId="28" xfId="3" applyNumberFormat="1" applyFont="1" applyBorder="1" applyAlignment="1" applyProtection="1">
      <alignment horizontal="right" vertical="center" shrinkToFit="1"/>
      <protection locked="0"/>
    </xf>
    <xf numFmtId="177" fontId="10" fillId="0" borderId="29" xfId="3" applyNumberFormat="1" applyFont="1" applyBorder="1" applyAlignment="1" applyProtection="1">
      <alignment horizontal="right" vertical="center" shrinkToFit="1"/>
      <protection locked="0"/>
    </xf>
    <xf numFmtId="177" fontId="10" fillId="0" borderId="47" xfId="3" applyNumberFormat="1" applyFont="1" applyBorder="1" applyAlignment="1" applyProtection="1">
      <alignment horizontal="right" vertical="center" shrinkToFit="1"/>
      <protection locked="0"/>
    </xf>
    <xf numFmtId="177" fontId="10" fillId="0" borderId="48" xfId="3" applyNumberFormat="1" applyFont="1" applyBorder="1" applyAlignment="1" applyProtection="1">
      <alignment horizontal="right" vertical="center" shrinkToFit="1"/>
      <protection locked="0"/>
    </xf>
    <xf numFmtId="177" fontId="10" fillId="0" borderId="49" xfId="3" applyNumberFormat="1" applyFont="1" applyBorder="1" applyAlignment="1" applyProtection="1">
      <alignment horizontal="right" vertical="center" shrinkToFit="1"/>
      <protection locked="0"/>
    </xf>
    <xf numFmtId="177" fontId="10" fillId="0" borderId="20" xfId="3" applyNumberFormat="1" applyFont="1" applyBorder="1" applyAlignment="1" applyProtection="1">
      <alignment horizontal="right" vertical="center" shrinkToFit="1"/>
      <protection locked="0"/>
    </xf>
    <xf numFmtId="177" fontId="10" fillId="0" borderId="21" xfId="3" applyNumberFormat="1" applyFont="1" applyBorder="1" applyAlignment="1" applyProtection="1">
      <alignment horizontal="right" vertical="center" shrinkToFit="1"/>
      <protection locked="0"/>
    </xf>
    <xf numFmtId="177" fontId="10" fillId="0" borderId="22" xfId="3" applyNumberFormat="1" applyFont="1" applyBorder="1" applyAlignment="1" applyProtection="1">
      <alignment horizontal="right" vertical="center" shrinkToFit="1"/>
      <protection locked="0"/>
    </xf>
    <xf numFmtId="0" fontId="13" fillId="0" borderId="0" xfId="3" applyFont="1" applyAlignment="1">
      <alignment horizontal="center" vertical="center" wrapText="1"/>
    </xf>
    <xf numFmtId="0" fontId="10" fillId="0" borderId="0" xfId="3" applyFont="1" applyAlignment="1">
      <alignment vertical="top"/>
    </xf>
    <xf numFmtId="0" fontId="14" fillId="0" borderId="0" xfId="3" applyFont="1">
      <alignment vertical="center"/>
    </xf>
    <xf numFmtId="0" fontId="13" fillId="0" borderId="0" xfId="3" applyFont="1" applyAlignment="1">
      <alignment vertical="center" wrapText="1"/>
    </xf>
    <xf numFmtId="0" fontId="3" fillId="0" borderId="0" xfId="4">
      <alignment vertical="center"/>
    </xf>
    <xf numFmtId="0" fontId="6" fillId="0" borderId="0" xfId="4" applyFont="1" applyAlignment="1">
      <alignment horizontal="center" vertical="center"/>
    </xf>
    <xf numFmtId="0" fontId="9" fillId="2" borderId="1" xfId="4" applyFont="1" applyFill="1" applyBorder="1" applyAlignment="1"/>
    <xf numFmtId="0" fontId="9" fillId="2" borderId="2" xfId="4" applyFont="1" applyFill="1" applyBorder="1" applyAlignment="1"/>
    <xf numFmtId="0" fontId="9" fillId="2" borderId="2" xfId="4" applyFont="1" applyFill="1" applyBorder="1" applyAlignment="1">
      <alignment horizontal="right" vertical="center"/>
    </xf>
    <xf numFmtId="0" fontId="9" fillId="2" borderId="3" xfId="4" applyFont="1" applyFill="1" applyBorder="1" applyAlignment="1">
      <alignment horizontal="right" vertical="top"/>
    </xf>
    <xf numFmtId="0" fontId="9" fillId="2" borderId="23" xfId="4" applyFont="1" applyFill="1" applyBorder="1" applyAlignment="1">
      <alignment horizontal="center" vertical="center"/>
    </xf>
    <xf numFmtId="0" fontId="9" fillId="2" borderId="5" xfId="4" applyFont="1" applyFill="1" applyBorder="1" applyAlignment="1">
      <alignment horizontal="center" vertical="center"/>
    </xf>
    <xf numFmtId="0" fontId="9" fillId="2" borderId="10" xfId="4" applyFont="1" applyFill="1" applyBorder="1" applyAlignment="1">
      <alignment horizontal="center" vertical="center"/>
    </xf>
    <xf numFmtId="0" fontId="9" fillId="0" borderId="37" xfId="4" applyFont="1" applyBorder="1" applyAlignment="1">
      <alignment vertical="center" wrapText="1"/>
    </xf>
    <xf numFmtId="0" fontId="9" fillId="0" borderId="39" xfId="4" applyFont="1" applyBorder="1">
      <alignment vertical="center"/>
    </xf>
    <xf numFmtId="0" fontId="9" fillId="0" borderId="41" xfId="4" applyFont="1" applyBorder="1">
      <alignment vertical="center"/>
    </xf>
    <xf numFmtId="0" fontId="9" fillId="0" borderId="50" xfId="4" applyFont="1" applyBorder="1">
      <alignment vertical="center"/>
    </xf>
    <xf numFmtId="0" fontId="9" fillId="0" borderId="39" xfId="4" applyFont="1" applyBorder="1" applyAlignment="1">
      <alignment vertical="center" wrapText="1"/>
    </xf>
    <xf numFmtId="0" fontId="9" fillId="0" borderId="44" xfId="4" applyFont="1" applyBorder="1">
      <alignment vertical="center"/>
    </xf>
    <xf numFmtId="0" fontId="9" fillId="0" borderId="0" xfId="4" applyFont="1" applyAlignment="1"/>
    <xf numFmtId="0" fontId="9" fillId="0" borderId="0" xfId="4" applyFont="1">
      <alignment vertical="center"/>
    </xf>
    <xf numFmtId="0" fontId="9" fillId="0" borderId="0" xfId="4" applyFont="1" applyAlignment="1">
      <alignment horizontal="left" vertical="center"/>
    </xf>
    <xf numFmtId="177" fontId="9" fillId="0" borderId="0" xfId="4" applyNumberFormat="1" applyFont="1" applyAlignment="1">
      <alignment horizontal="right" vertical="center"/>
    </xf>
    <xf numFmtId="0" fontId="6" fillId="0" borderId="0" xfId="1" applyFont="1" applyAlignment="1">
      <alignment horizontal="right"/>
    </xf>
    <xf numFmtId="0" fontId="15" fillId="2" borderId="1" xfId="1" applyFont="1" applyFill="1" applyBorder="1" applyAlignment="1"/>
    <xf numFmtId="0" fontId="15" fillId="2" borderId="2" xfId="1" applyFont="1" applyFill="1" applyBorder="1" applyAlignment="1">
      <alignment horizontal="right" vertical="top"/>
    </xf>
    <xf numFmtId="0" fontId="15" fillId="2" borderId="3" xfId="1" applyFont="1" applyFill="1" applyBorder="1" applyAlignment="1">
      <alignment horizontal="right" vertical="top"/>
    </xf>
    <xf numFmtId="0" fontId="17" fillId="4" borderId="5" xfId="5" applyFont="1" applyFill="1" applyBorder="1" applyAlignment="1">
      <alignment horizontal="center" vertical="center"/>
    </xf>
    <xf numFmtId="0" fontId="17" fillId="4" borderId="6" xfId="5" applyFont="1" applyFill="1" applyBorder="1" applyAlignment="1">
      <alignment horizontal="center" vertical="center"/>
    </xf>
    <xf numFmtId="0" fontId="15" fillId="0" borderId="7"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47" xfId="1" applyFont="1" applyBorder="1" applyAlignment="1">
      <alignment horizontal="center" vertical="center"/>
    </xf>
    <xf numFmtId="0" fontId="15" fillId="0" borderId="52" xfId="1" applyFont="1" applyBorder="1" applyAlignment="1">
      <alignment horizontal="center" vertical="center"/>
    </xf>
    <xf numFmtId="0" fontId="15" fillId="0" borderId="1" xfId="1" applyFont="1" applyBorder="1" applyAlignment="1">
      <alignment horizontal="center" vertical="center"/>
    </xf>
    <xf numFmtId="178" fontId="19" fillId="0" borderId="41" xfId="6" applyNumberFormat="1" applyFont="1" applyBorder="1" applyAlignment="1">
      <alignment vertical="center"/>
    </xf>
    <xf numFmtId="178" fontId="19" fillId="0" borderId="51" xfId="6" applyNumberFormat="1" applyFont="1" applyBorder="1" applyAlignment="1">
      <alignment vertical="center"/>
    </xf>
    <xf numFmtId="178" fontId="19" fillId="0" borderId="15" xfId="6" applyNumberFormat="1" applyFont="1" applyBorder="1" applyAlignment="1">
      <alignment horizontal="center" vertical="center" wrapText="1"/>
    </xf>
    <xf numFmtId="178" fontId="19" fillId="0" borderId="39" xfId="6" applyNumberFormat="1" applyFont="1" applyBorder="1" applyAlignment="1">
      <alignment horizontal="center" vertical="center"/>
    </xf>
    <xf numFmtId="178" fontId="19" fillId="0" borderId="31" xfId="6" applyNumberFormat="1" applyFont="1" applyBorder="1" applyAlignment="1">
      <alignment horizontal="center" vertical="center"/>
    </xf>
    <xf numFmtId="178" fontId="19" fillId="0" borderId="42" xfId="6" applyNumberFormat="1" applyFont="1" applyBorder="1" applyAlignment="1">
      <alignment horizontal="center" vertical="center"/>
    </xf>
    <xf numFmtId="0" fontId="18" fillId="0" borderId="0" xfId="6"/>
    <xf numFmtId="178" fontId="19" fillId="0" borderId="37" xfId="6" applyNumberFormat="1" applyFont="1" applyBorder="1" applyAlignment="1">
      <alignment vertical="center"/>
    </xf>
    <xf numFmtId="178" fontId="19" fillId="0" borderId="40" xfId="6" applyNumberFormat="1" applyFont="1" applyBorder="1" applyAlignment="1">
      <alignment vertical="center"/>
    </xf>
    <xf numFmtId="0" fontId="18" fillId="0" borderId="50" xfId="6" applyBorder="1" applyAlignment="1">
      <alignment vertical="center"/>
    </xf>
    <xf numFmtId="178" fontId="19" fillId="0" borderId="41" xfId="6" applyNumberFormat="1" applyFont="1" applyBorder="1" applyAlignment="1">
      <alignment horizontal="center" vertical="center"/>
    </xf>
    <xf numFmtId="178" fontId="19" fillId="0" borderId="54" xfId="6" applyNumberFormat="1" applyFont="1" applyBorder="1" applyAlignment="1">
      <alignment horizontal="center" vertical="center" wrapText="1"/>
    </xf>
    <xf numFmtId="178" fontId="19" fillId="0" borderId="55" xfId="6" applyNumberFormat="1" applyFont="1" applyBorder="1" applyAlignment="1">
      <alignment horizontal="center" vertical="center"/>
    </xf>
    <xf numFmtId="178" fontId="19" fillId="0" borderId="56" xfId="6" applyNumberFormat="1" applyFont="1" applyBorder="1" applyAlignment="1">
      <alignment horizontal="center" vertical="center" wrapText="1"/>
    </xf>
    <xf numFmtId="178" fontId="19" fillId="0" borderId="34" xfId="6" applyNumberFormat="1" applyFont="1" applyBorder="1" applyAlignment="1">
      <alignment horizontal="center" vertical="center"/>
    </xf>
    <xf numFmtId="178" fontId="19" fillId="0" borderId="51" xfId="6" applyNumberFormat="1" applyFont="1" applyBorder="1" applyAlignment="1">
      <alignment horizontal="center" vertical="center"/>
    </xf>
    <xf numFmtId="179" fontId="19" fillId="0" borderId="15" xfId="6" applyNumberFormat="1" applyFont="1" applyBorder="1" applyAlignment="1">
      <alignment vertical="center"/>
    </xf>
    <xf numFmtId="179" fontId="19" fillId="0" borderId="41" xfId="6" applyNumberFormat="1" applyFont="1" applyBorder="1" applyAlignment="1">
      <alignment vertical="center"/>
    </xf>
    <xf numFmtId="180" fontId="19" fillId="0" borderId="57" xfId="6" applyNumberFormat="1" applyFont="1" applyBorder="1" applyAlignment="1">
      <alignment vertical="center"/>
    </xf>
    <xf numFmtId="179" fontId="19" fillId="0" borderId="55" xfId="6" applyNumberFormat="1" applyFont="1" applyBorder="1" applyAlignment="1">
      <alignment vertical="center"/>
    </xf>
    <xf numFmtId="180" fontId="19" fillId="0" borderId="58" xfId="6" applyNumberFormat="1" applyFont="1" applyBorder="1" applyAlignment="1">
      <alignment vertical="center"/>
    </xf>
    <xf numFmtId="180" fontId="19" fillId="0" borderId="15" xfId="6" applyNumberFormat="1" applyFont="1" applyBorder="1" applyAlignment="1">
      <alignment vertical="center"/>
    </xf>
    <xf numFmtId="178" fontId="19" fillId="0" borderId="37" xfId="6" applyNumberFormat="1" applyFont="1" applyBorder="1" applyAlignment="1">
      <alignment horizontal="center" vertical="center"/>
    </xf>
    <xf numFmtId="178" fontId="19" fillId="0" borderId="59" xfId="6" applyNumberFormat="1" applyFont="1" applyBorder="1" applyAlignment="1">
      <alignment horizontal="center" vertical="center"/>
    </xf>
    <xf numFmtId="179" fontId="19" fillId="0" borderId="60" xfId="6" applyNumberFormat="1" applyFont="1" applyBorder="1" applyAlignment="1">
      <alignment vertical="center"/>
    </xf>
    <xf numFmtId="179" fontId="19" fillId="0" borderId="61" xfId="6" applyNumberFormat="1" applyFont="1" applyBorder="1" applyAlignment="1">
      <alignment vertical="center"/>
    </xf>
    <xf numFmtId="180" fontId="19" fillId="0" borderId="59" xfId="6" applyNumberFormat="1" applyFont="1" applyBorder="1" applyAlignment="1">
      <alignment vertical="center"/>
    </xf>
    <xf numFmtId="179" fontId="19" fillId="0" borderId="62" xfId="6" applyNumberFormat="1" applyFont="1" applyBorder="1" applyAlignment="1">
      <alignment vertical="center"/>
    </xf>
    <xf numFmtId="180" fontId="19" fillId="0" borderId="63" xfId="6" applyNumberFormat="1" applyFont="1" applyBorder="1" applyAlignment="1">
      <alignment vertical="center"/>
    </xf>
    <xf numFmtId="180" fontId="19" fillId="0" borderId="60" xfId="6" applyNumberFormat="1" applyFont="1" applyBorder="1" applyAlignment="1">
      <alignment vertical="center"/>
    </xf>
    <xf numFmtId="179" fontId="19" fillId="0" borderId="60" xfId="6" applyNumberFormat="1" applyFont="1" applyBorder="1" applyAlignment="1">
      <alignment vertical="center" wrapText="1"/>
    </xf>
    <xf numFmtId="180" fontId="19" fillId="0" borderId="12" xfId="6" applyNumberFormat="1" applyFont="1" applyBorder="1" applyAlignment="1">
      <alignment vertical="center"/>
    </xf>
    <xf numFmtId="0" fontId="18" fillId="0" borderId="34" xfId="6" applyBorder="1"/>
    <xf numFmtId="0" fontId="18" fillId="0" borderId="34" xfId="6" applyBorder="1" applyAlignment="1">
      <alignment vertical="center"/>
    </xf>
    <xf numFmtId="0" fontId="20" fillId="0" borderId="34" xfId="6" applyFont="1" applyBorder="1"/>
    <xf numFmtId="0" fontId="18" fillId="0" borderId="0" xfId="7" applyAlignment="1"/>
    <xf numFmtId="0" fontId="18" fillId="0" borderId="34" xfId="7" applyBorder="1" applyAlignment="1"/>
    <xf numFmtId="177" fontId="18" fillId="0" borderId="34" xfId="7" applyNumberFormat="1" applyBorder="1" applyAlignment="1"/>
    <xf numFmtId="0" fontId="22" fillId="0" borderId="0" xfId="8" applyFont="1">
      <alignment vertical="center"/>
    </xf>
    <xf numFmtId="49" fontId="22" fillId="0" borderId="0" xfId="8" applyNumberFormat="1" applyFont="1">
      <alignment vertical="center"/>
    </xf>
    <xf numFmtId="0" fontId="24" fillId="0" borderId="0" xfId="8" applyFont="1">
      <alignment vertical="center"/>
    </xf>
    <xf numFmtId="0" fontId="25" fillId="0" borderId="0" xfId="8" applyFont="1">
      <alignment vertical="center"/>
    </xf>
    <xf numFmtId="0" fontId="22" fillId="0" borderId="36" xfId="8" applyFont="1" applyBorder="1" applyAlignment="1">
      <alignment horizontal="left" vertical="center"/>
    </xf>
    <xf numFmtId="0" fontId="22" fillId="0" borderId="8" xfId="8" applyFont="1" applyBorder="1" applyAlignment="1">
      <alignment horizontal="left" vertical="center"/>
    </xf>
    <xf numFmtId="0" fontId="22" fillId="0" borderId="9" xfId="8" applyFont="1" applyBorder="1" applyAlignment="1">
      <alignment horizontal="left" vertical="center"/>
    </xf>
    <xf numFmtId="184" fontId="22" fillId="0" borderId="36" xfId="8" applyNumberFormat="1" applyFont="1" applyBorder="1" applyAlignment="1">
      <alignment horizontal="right" vertical="center" shrinkToFit="1"/>
    </xf>
    <xf numFmtId="184" fontId="22" fillId="0" borderId="8" xfId="8" applyNumberFormat="1" applyFont="1" applyBorder="1" applyAlignment="1">
      <alignment horizontal="right" vertical="center" shrinkToFit="1"/>
    </xf>
    <xf numFmtId="184" fontId="22" fillId="0" borderId="9" xfId="8" applyNumberFormat="1" applyFont="1" applyBorder="1" applyAlignment="1">
      <alignment horizontal="right" vertical="center" shrinkToFit="1"/>
    </xf>
    <xf numFmtId="0" fontId="26" fillId="0" borderId="50" xfId="9" applyFont="1" applyBorder="1">
      <alignment vertical="center"/>
    </xf>
    <xf numFmtId="184" fontId="22" fillId="0" borderId="36" xfId="8" applyNumberFormat="1" applyFont="1" applyBorder="1" applyAlignment="1">
      <alignment vertical="center" shrinkToFit="1"/>
    </xf>
    <xf numFmtId="184" fontId="22" fillId="0" borderId="8" xfId="8" applyNumberFormat="1" applyFont="1" applyBorder="1" applyAlignment="1">
      <alignment vertical="center" shrinkToFit="1"/>
    </xf>
    <xf numFmtId="184" fontId="22" fillId="0" borderId="9" xfId="8" applyNumberFormat="1" applyFont="1" applyBorder="1" applyAlignment="1">
      <alignment vertical="center" shrinkToFit="1"/>
    </xf>
    <xf numFmtId="0" fontId="22" fillId="0" borderId="7" xfId="8" applyFont="1" applyBorder="1" applyAlignment="1">
      <alignment horizontal="left" vertical="center"/>
    </xf>
    <xf numFmtId="0" fontId="26" fillId="0" borderId="71" xfId="9" applyFont="1" applyBorder="1" applyAlignment="1">
      <alignment horizontal="center" vertical="center"/>
    </xf>
    <xf numFmtId="0" fontId="22" fillId="0" borderId="7" xfId="8" applyFont="1" applyBorder="1" applyAlignment="1">
      <alignment horizontal="center" vertical="center"/>
    </xf>
    <xf numFmtId="0" fontId="22" fillId="0" borderId="74" xfId="8" applyFont="1" applyBorder="1" applyAlignment="1">
      <alignment horizontal="center" vertical="center"/>
    </xf>
    <xf numFmtId="0" fontId="28" fillId="0" borderId="75" xfId="8" applyFont="1" applyBorder="1" applyAlignment="1">
      <alignment vertical="center" wrapText="1"/>
    </xf>
    <xf numFmtId="0" fontId="28" fillId="0" borderId="76" xfId="8" applyFont="1" applyBorder="1" applyAlignment="1">
      <alignment vertical="center" wrapText="1"/>
    </xf>
    <xf numFmtId="181" fontId="22" fillId="0" borderId="74" xfId="8" applyNumberFormat="1" applyFont="1" applyBorder="1">
      <alignment vertical="center"/>
    </xf>
    <xf numFmtId="181" fontId="22" fillId="0" borderId="75" xfId="8" applyNumberFormat="1" applyFont="1" applyBorder="1">
      <alignment vertical="center"/>
    </xf>
    <xf numFmtId="181" fontId="22" fillId="0" borderId="76" xfId="8" applyNumberFormat="1" applyFont="1" applyBorder="1">
      <alignment vertical="center"/>
    </xf>
    <xf numFmtId="0" fontId="22" fillId="0" borderId="7" xfId="8" applyFont="1" applyBorder="1">
      <alignment vertical="center"/>
    </xf>
    <xf numFmtId="0" fontId="22" fillId="0" borderId="66" xfId="8" applyFont="1" applyBorder="1">
      <alignment vertical="center"/>
    </xf>
    <xf numFmtId="49" fontId="22" fillId="0" borderId="7" xfId="8" applyNumberFormat="1" applyFont="1" applyBorder="1">
      <alignment vertical="center"/>
    </xf>
    <xf numFmtId="0" fontId="22" fillId="0" borderId="0" xfId="8" applyFont="1" applyAlignment="1">
      <alignment horizontal="center" vertical="center"/>
    </xf>
    <xf numFmtId="49" fontId="22" fillId="0" borderId="0" xfId="8" applyNumberFormat="1" applyFont="1" applyAlignment="1">
      <alignment horizontal="center" vertical="center"/>
    </xf>
    <xf numFmtId="0" fontId="22" fillId="0" borderId="66" xfId="8" applyFont="1" applyBorder="1" applyAlignment="1">
      <alignment horizontal="center" vertical="center"/>
    </xf>
    <xf numFmtId="0" fontId="22" fillId="0" borderId="74" xfId="8" applyFont="1" applyBorder="1">
      <alignment vertical="center"/>
    </xf>
    <xf numFmtId="0" fontId="22" fillId="0" borderId="75" xfId="8" applyFont="1" applyBorder="1">
      <alignment vertical="center"/>
    </xf>
    <xf numFmtId="0" fontId="22" fillId="0" borderId="76" xfId="8" applyFont="1" applyBorder="1">
      <alignment vertical="center"/>
    </xf>
    <xf numFmtId="49" fontId="32" fillId="0" borderId="0" xfId="11" applyNumberFormat="1" applyFont="1">
      <alignment vertical="center"/>
    </xf>
    <xf numFmtId="49" fontId="22" fillId="0" borderId="0" xfId="11" applyNumberFormat="1" applyFont="1">
      <alignment vertical="center"/>
    </xf>
    <xf numFmtId="0" fontId="22" fillId="0" borderId="0" xfId="11" applyFont="1">
      <alignment vertical="center"/>
    </xf>
    <xf numFmtId="0" fontId="33" fillId="0" borderId="0" xfId="11" applyFont="1">
      <alignment vertical="center"/>
    </xf>
    <xf numFmtId="0" fontId="5" fillId="0" borderId="56" xfId="11" applyFont="1" applyBorder="1" applyAlignment="1">
      <alignment horizontal="center" vertical="center"/>
    </xf>
    <xf numFmtId="0" fontId="5" fillId="0" borderId="56" xfId="11" applyFont="1" applyBorder="1">
      <alignment vertical="center"/>
    </xf>
    <xf numFmtId="0" fontId="22" fillId="0" borderId="12" xfId="11" applyFont="1" applyBorder="1">
      <alignment vertical="center"/>
    </xf>
    <xf numFmtId="0" fontId="22" fillId="0" borderId="56" xfId="11" applyFont="1" applyBorder="1">
      <alignment vertical="center"/>
    </xf>
    <xf numFmtId="0" fontId="22" fillId="0" borderId="41" xfId="11" applyFont="1" applyBorder="1" applyAlignment="1">
      <alignment horizontal="center" vertical="center"/>
    </xf>
    <xf numFmtId="0" fontId="22" fillId="0" borderId="12" xfId="11" applyFont="1" applyBorder="1" applyAlignment="1">
      <alignment horizontal="center" vertical="center"/>
    </xf>
    <xf numFmtId="0" fontId="22" fillId="0" borderId="65" xfId="11" applyFont="1" applyBorder="1" applyAlignment="1">
      <alignment horizontal="center" vertical="center"/>
    </xf>
    <xf numFmtId="0" fontId="22" fillId="0" borderId="0" xfId="11" applyFont="1" applyAlignment="1">
      <alignment horizontal="center" vertical="center" wrapText="1"/>
    </xf>
    <xf numFmtId="0" fontId="22" fillId="0" borderId="56" xfId="11" applyFont="1" applyBorder="1" applyAlignment="1">
      <alignment horizontal="center" vertical="center" wrapText="1"/>
    </xf>
    <xf numFmtId="0" fontId="26" fillId="0" borderId="0" xfId="11" applyFont="1">
      <alignment vertical="center"/>
    </xf>
    <xf numFmtId="0" fontId="22" fillId="0" borderId="0" xfId="11" applyFont="1" applyAlignment="1">
      <alignment vertical="center" shrinkToFit="1"/>
    </xf>
    <xf numFmtId="49" fontId="22" fillId="6" borderId="0" xfId="12" applyNumberFormat="1" applyFont="1" applyFill="1">
      <alignment vertical="center"/>
    </xf>
    <xf numFmtId="0" fontId="22" fillId="6" borderId="0" xfId="12" applyFont="1" applyFill="1">
      <alignment vertical="center"/>
    </xf>
    <xf numFmtId="0" fontId="22" fillId="6" borderId="75" xfId="12" applyFont="1" applyFill="1" applyBorder="1">
      <alignment vertical="center"/>
    </xf>
    <xf numFmtId="0" fontId="3" fillId="6" borderId="0" xfId="13" applyFill="1">
      <alignment vertical="center"/>
    </xf>
    <xf numFmtId="0" fontId="3" fillId="0" borderId="0" xfId="13">
      <alignment vertical="center"/>
    </xf>
    <xf numFmtId="0" fontId="36" fillId="6" borderId="0" xfId="12" applyFont="1" applyFill="1">
      <alignment vertical="center"/>
    </xf>
    <xf numFmtId="0" fontId="37" fillId="6" borderId="0" xfId="12" applyFont="1" applyFill="1">
      <alignment vertical="center"/>
    </xf>
    <xf numFmtId="0" fontId="37" fillId="6" borderId="0" xfId="13" applyFont="1" applyFill="1">
      <alignment vertical="center"/>
    </xf>
    <xf numFmtId="0" fontId="37" fillId="0" borderId="0" xfId="13" applyFont="1">
      <alignment vertical="center"/>
    </xf>
    <xf numFmtId="0" fontId="36" fillId="0" borderId="97" xfId="12" applyFont="1" applyBorder="1" applyAlignment="1" applyProtection="1">
      <alignment horizontal="center" vertical="center" shrinkToFit="1"/>
      <protection locked="0"/>
    </xf>
    <xf numFmtId="0" fontId="36" fillId="0" borderId="109" xfId="15" applyFont="1" applyBorder="1" applyAlignment="1" applyProtection="1">
      <alignment horizontal="center" vertical="center" shrinkToFit="1"/>
      <protection locked="0"/>
    </xf>
    <xf numFmtId="0" fontId="36" fillId="0" borderId="111" xfId="12" applyFont="1" applyBorder="1" applyAlignment="1" applyProtection="1">
      <alignment horizontal="center" vertical="center" shrinkToFit="1"/>
      <protection locked="0"/>
    </xf>
    <xf numFmtId="0" fontId="36" fillId="0" borderId="122" xfId="15" applyFont="1" applyBorder="1" applyAlignment="1" applyProtection="1">
      <alignment horizontal="center" vertical="center" shrinkToFit="1"/>
      <protection locked="0"/>
    </xf>
    <xf numFmtId="0" fontId="36" fillId="8" borderId="20" xfId="12" applyFont="1" applyFill="1" applyBorder="1" applyAlignment="1" applyProtection="1">
      <alignment horizontal="center" vertical="center" shrinkToFit="1"/>
      <protection locked="0"/>
    </xf>
    <xf numFmtId="0" fontId="29" fillId="6" borderId="0" xfId="12" applyFont="1" applyFill="1">
      <alignment vertical="center"/>
    </xf>
    <xf numFmtId="0" fontId="36" fillId="0" borderId="135" xfId="12" applyFont="1" applyBorder="1" applyAlignment="1" applyProtection="1">
      <alignment horizontal="center" vertical="center" shrinkToFit="1"/>
      <protection locked="0"/>
    </xf>
    <xf numFmtId="0" fontId="36" fillId="6" borderId="122" xfId="12" applyFont="1" applyFill="1" applyBorder="1" applyAlignment="1" applyProtection="1">
      <alignment horizontal="center" vertical="center" shrinkToFit="1"/>
      <protection locked="0"/>
    </xf>
    <xf numFmtId="0" fontId="36" fillId="0" borderId="144" xfId="12" applyFont="1" applyBorder="1" applyAlignment="1" applyProtection="1">
      <alignment horizontal="center" vertical="center" shrinkToFit="1"/>
      <protection locked="0"/>
    </xf>
    <xf numFmtId="0" fontId="36" fillId="6" borderId="0" xfId="12" applyFont="1" applyFill="1" applyAlignment="1">
      <alignment horizontal="center" vertical="center" shrinkToFit="1"/>
    </xf>
    <xf numFmtId="0" fontId="36" fillId="6" borderId="0" xfId="12" applyFont="1" applyFill="1" applyAlignment="1">
      <alignment horizontal="left" vertical="center" shrinkToFit="1"/>
    </xf>
    <xf numFmtId="177" fontId="36" fillId="6" borderId="0" xfId="12" applyNumberFormat="1" applyFont="1" applyFill="1" applyAlignment="1">
      <alignment horizontal="right" vertical="center" shrinkToFit="1"/>
    </xf>
    <xf numFmtId="177" fontId="36" fillId="6" borderId="0" xfId="12" applyNumberFormat="1" applyFont="1" applyFill="1" applyAlignment="1">
      <alignment horizontal="left" vertical="center" shrinkToFit="1"/>
    </xf>
    <xf numFmtId="0" fontId="36" fillId="6" borderId="75" xfId="12" applyFont="1" applyFill="1" applyBorder="1">
      <alignment vertical="center"/>
    </xf>
    <xf numFmtId="0" fontId="36" fillId="6" borderId="75" xfId="12" applyFont="1" applyFill="1" applyBorder="1" applyAlignment="1">
      <alignment horizontal="center" vertical="center"/>
    </xf>
    <xf numFmtId="0" fontId="36" fillId="6" borderId="31" xfId="12" applyFont="1" applyFill="1" applyBorder="1">
      <alignment vertical="center"/>
    </xf>
    <xf numFmtId="0" fontId="36" fillId="6" borderId="11" xfId="12" applyFont="1" applyFill="1" applyBorder="1">
      <alignment vertical="center"/>
    </xf>
    <xf numFmtId="0" fontId="36" fillId="6" borderId="12" xfId="12" applyFont="1" applyFill="1" applyBorder="1">
      <alignment vertical="center"/>
    </xf>
    <xf numFmtId="0" fontId="36" fillId="6" borderId="66" xfId="12" applyFont="1" applyFill="1" applyBorder="1">
      <alignment vertical="center"/>
    </xf>
    <xf numFmtId="0" fontId="36" fillId="6" borderId="0" xfId="12" applyFont="1" applyFill="1" applyAlignment="1">
      <alignment horizontal="center" vertical="center"/>
    </xf>
    <xf numFmtId="0" fontId="37" fillId="6" borderId="0" xfId="12" applyFont="1" applyFill="1" applyAlignment="1">
      <alignment horizontal="center" vertical="center"/>
    </xf>
    <xf numFmtId="0" fontId="37" fillId="6" borderId="7" xfId="12" applyFont="1" applyFill="1" applyBorder="1">
      <alignment vertical="center"/>
    </xf>
    <xf numFmtId="0" fontId="39" fillId="6" borderId="0" xfId="13" applyFont="1" applyFill="1">
      <alignment vertical="center"/>
    </xf>
    <xf numFmtId="0" fontId="18" fillId="6" borderId="0" xfId="6" applyFill="1" applyProtection="1">
      <protection hidden="1"/>
    </xf>
    <xf numFmtId="0" fontId="18" fillId="6" borderId="0" xfId="6" applyFill="1"/>
    <xf numFmtId="0" fontId="3" fillId="0" borderId="0" xfId="16" applyFont="1">
      <alignment vertical="center"/>
    </xf>
    <xf numFmtId="0" fontId="36" fillId="0" borderId="41" xfId="16" applyFont="1" applyBorder="1">
      <alignment vertical="center"/>
    </xf>
    <xf numFmtId="0" fontId="3" fillId="0" borderId="12" xfId="16" applyFont="1" applyBorder="1">
      <alignment vertical="center"/>
    </xf>
    <xf numFmtId="0" fontId="3" fillId="0" borderId="51" xfId="16" applyFont="1" applyBorder="1">
      <alignment vertical="center"/>
    </xf>
    <xf numFmtId="0" fontId="3" fillId="0" borderId="65" xfId="16" applyFont="1" applyBorder="1">
      <alignment vertical="center"/>
    </xf>
    <xf numFmtId="178" fontId="5" fillId="0" borderId="0" xfId="16" applyNumberFormat="1" applyFont="1">
      <alignment vertical="center"/>
    </xf>
    <xf numFmtId="0" fontId="3" fillId="0" borderId="38" xfId="16" applyFont="1" applyBorder="1">
      <alignment vertical="center"/>
    </xf>
    <xf numFmtId="0" fontId="3" fillId="6" borderId="41" xfId="16" applyFont="1" applyFill="1" applyBorder="1">
      <alignment vertical="center"/>
    </xf>
    <xf numFmtId="0" fontId="3" fillId="6" borderId="12" xfId="16" applyFont="1" applyFill="1" applyBorder="1">
      <alignment vertical="center"/>
    </xf>
    <xf numFmtId="0" fontId="3" fillId="6" borderId="51" xfId="16" applyFont="1" applyFill="1" applyBorder="1">
      <alignment vertical="center"/>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5" fillId="6" borderId="37" xfId="16" applyNumberFormat="1" applyFont="1" applyFill="1" applyBorder="1">
      <alignment vertical="center"/>
    </xf>
    <xf numFmtId="178" fontId="5" fillId="6" borderId="56" xfId="16" applyNumberFormat="1" applyFont="1" applyFill="1" applyBorder="1">
      <alignment vertical="center"/>
    </xf>
    <xf numFmtId="178" fontId="5" fillId="6" borderId="40" xfId="16" applyNumberFormat="1" applyFont="1" applyFill="1" applyBorder="1">
      <alignment vertical="center"/>
    </xf>
    <xf numFmtId="178" fontId="5" fillId="6" borderId="34" xfId="16" applyNumberFormat="1" applyFont="1" applyFill="1" applyBorder="1" applyAlignment="1">
      <alignment horizontal="center" vertical="center"/>
    </xf>
    <xf numFmtId="178" fontId="22" fillId="6" borderId="186" xfId="16" applyNumberFormat="1" applyFont="1" applyFill="1" applyBorder="1" applyAlignment="1">
      <alignment horizontal="center" vertical="center"/>
    </xf>
    <xf numFmtId="178" fontId="5" fillId="6" borderId="54" xfId="16" applyNumberFormat="1" applyFont="1" applyFill="1" applyBorder="1" applyAlignment="1">
      <alignment horizontal="center" vertical="center"/>
    </xf>
    <xf numFmtId="177" fontId="5" fillId="6" borderId="50" xfId="17" applyNumberFormat="1" applyFont="1" applyFill="1" applyBorder="1" applyAlignment="1">
      <alignment horizontal="right" vertical="center" shrinkToFit="1"/>
    </xf>
    <xf numFmtId="177" fontId="5" fillId="6" borderId="37" xfId="17" applyNumberFormat="1" applyFont="1" applyFill="1" applyBorder="1" applyAlignment="1">
      <alignment horizontal="right" vertical="center" shrinkToFit="1"/>
    </xf>
    <xf numFmtId="187" fontId="5" fillId="6" borderId="187" xfId="17" applyNumberFormat="1" applyFont="1" applyFill="1" applyBorder="1" applyAlignment="1">
      <alignment horizontal="right" vertical="center" shrinkToFit="1"/>
    </xf>
    <xf numFmtId="177" fontId="5" fillId="6" borderId="34" xfId="17" applyNumberFormat="1" applyFont="1" applyFill="1" applyBorder="1" applyAlignment="1">
      <alignment horizontal="right" vertical="center" shrinkToFit="1"/>
    </xf>
    <xf numFmtId="177" fontId="5" fillId="6" borderId="39" xfId="17" applyNumberFormat="1" applyFont="1" applyFill="1" applyBorder="1" applyAlignment="1">
      <alignment horizontal="right" vertical="center" shrinkToFit="1"/>
    </xf>
    <xf numFmtId="187" fontId="5" fillId="6" borderId="54" xfId="17" applyNumberFormat="1" applyFont="1" applyFill="1" applyBorder="1" applyAlignment="1">
      <alignment horizontal="right" vertical="center" shrinkToFit="1"/>
    </xf>
    <xf numFmtId="189" fontId="5" fillId="0" borderId="0" xfId="16" applyNumberFormat="1" applyFont="1">
      <alignment vertical="center"/>
    </xf>
    <xf numFmtId="178" fontId="5" fillId="0" borderId="39" xfId="16" applyNumberFormat="1" applyFont="1" applyBorder="1">
      <alignment vertical="center"/>
    </xf>
    <xf numFmtId="178" fontId="5" fillId="0" borderId="31" xfId="16" applyNumberFormat="1" applyFont="1" applyBorder="1">
      <alignment vertical="center"/>
    </xf>
    <xf numFmtId="178" fontId="5" fillId="0" borderId="42" xfId="16" applyNumberFormat="1" applyFont="1" applyBorder="1">
      <alignment vertical="center"/>
    </xf>
    <xf numFmtId="178" fontId="5" fillId="0" borderId="34" xfId="16" applyNumberFormat="1" applyFont="1" applyBorder="1" applyAlignment="1">
      <alignment horizontal="center" vertical="center"/>
    </xf>
    <xf numFmtId="178" fontId="5" fillId="0" borderId="186" xfId="16" applyNumberFormat="1" applyFont="1" applyBorder="1" applyAlignment="1">
      <alignment horizontal="center" vertical="center"/>
    </xf>
    <xf numFmtId="178" fontId="5" fillId="0" borderId="54" xfId="16" applyNumberFormat="1" applyFont="1" applyBorder="1" applyAlignment="1">
      <alignment horizontal="center" vertical="center"/>
    </xf>
    <xf numFmtId="178" fontId="5" fillId="0" borderId="0" xfId="16" applyNumberFormat="1" applyFont="1" applyAlignment="1">
      <alignment horizontal="center" vertical="center"/>
    </xf>
    <xf numFmtId="178" fontId="5" fillId="0" borderId="65" xfId="16" applyNumberFormat="1" applyFont="1" applyBorder="1">
      <alignment vertical="center"/>
    </xf>
    <xf numFmtId="190" fontId="19" fillId="0" borderId="34" xfId="16" applyNumberFormat="1" applyFont="1" applyBorder="1" applyAlignment="1">
      <alignment horizontal="right" vertical="center" shrinkToFit="1"/>
    </xf>
    <xf numFmtId="190" fontId="19" fillId="0" borderId="186" xfId="16" applyNumberFormat="1" applyFont="1" applyBorder="1" applyAlignment="1">
      <alignment horizontal="right" vertical="center" shrinkToFit="1"/>
    </xf>
    <xf numFmtId="190" fontId="5" fillId="0" borderId="54" xfId="16" applyNumberFormat="1" applyFont="1" applyBorder="1" applyAlignment="1">
      <alignment horizontal="right" vertical="center" shrinkToFit="1"/>
    </xf>
    <xf numFmtId="178" fontId="5" fillId="0" borderId="38" xfId="16" applyNumberFormat="1" applyFont="1" applyBorder="1">
      <alignment vertical="center"/>
    </xf>
    <xf numFmtId="187" fontId="19" fillId="0" borderId="34" xfId="16" applyNumberFormat="1" applyFont="1" applyBorder="1" applyAlignment="1">
      <alignment horizontal="right" vertical="center" shrinkToFit="1"/>
    </xf>
    <xf numFmtId="187" fontId="19" fillId="0" borderId="186" xfId="16" applyNumberFormat="1" applyFont="1" applyBorder="1" applyAlignment="1">
      <alignment horizontal="right" vertical="center" shrinkToFit="1"/>
    </xf>
    <xf numFmtId="187" fontId="5" fillId="0" borderId="54" xfId="16" applyNumberFormat="1" applyFont="1" applyBorder="1" applyAlignment="1">
      <alignment horizontal="right" vertical="center" shrinkToFit="1"/>
    </xf>
    <xf numFmtId="178" fontId="5" fillId="0" borderId="37" xfId="16" applyNumberFormat="1" applyFont="1" applyBorder="1">
      <alignment vertical="center"/>
    </xf>
    <xf numFmtId="178" fontId="5" fillId="0" borderId="56" xfId="16" applyNumberFormat="1" applyFont="1" applyBorder="1">
      <alignment vertical="center"/>
    </xf>
    <xf numFmtId="189" fontId="5" fillId="0" borderId="56" xfId="16" applyNumberFormat="1" applyFont="1" applyBorder="1">
      <alignment vertical="center"/>
    </xf>
    <xf numFmtId="178" fontId="5" fillId="0" borderId="40" xfId="16" applyNumberFormat="1" applyFont="1" applyBorder="1">
      <alignment vertical="center"/>
    </xf>
    <xf numFmtId="0" fontId="5" fillId="0" borderId="0" xfId="16" applyFont="1">
      <alignment vertical="center"/>
    </xf>
    <xf numFmtId="0" fontId="3" fillId="0" borderId="51" xfId="16" applyFont="1" applyBorder="1" applyAlignment="1"/>
    <xf numFmtId="0" fontId="3" fillId="0" borderId="38" xfId="16" applyFont="1" applyBorder="1" applyAlignment="1"/>
    <xf numFmtId="177" fontId="5" fillId="6" borderId="34" xfId="16" applyNumberFormat="1" applyFont="1" applyFill="1" applyBorder="1" applyAlignment="1">
      <alignment horizontal="right" vertical="center" shrinkToFit="1"/>
    </xf>
    <xf numFmtId="177" fontId="5" fillId="6" borderId="186" xfId="16" applyNumberFormat="1" applyFont="1" applyFill="1" applyBorder="1" applyAlignment="1">
      <alignment horizontal="right" vertical="center" shrinkToFit="1"/>
    </xf>
    <xf numFmtId="187" fontId="5" fillId="6" borderId="54" xfId="16" applyNumberFormat="1" applyFont="1" applyFill="1" applyBorder="1" applyAlignment="1">
      <alignment horizontal="right" vertical="center" shrinkToFit="1"/>
    </xf>
    <xf numFmtId="177" fontId="5" fillId="0" borderId="34" xfId="16" applyNumberFormat="1" applyFont="1" applyBorder="1" applyAlignment="1">
      <alignment horizontal="right" vertical="center" shrinkToFit="1"/>
    </xf>
    <xf numFmtId="177" fontId="5" fillId="0" borderId="186" xfId="16" applyNumberFormat="1" applyFont="1" applyBorder="1" applyAlignment="1">
      <alignment horizontal="right" vertical="center" shrinkToFit="1"/>
    </xf>
    <xf numFmtId="0" fontId="5" fillId="0" borderId="0" xfId="16" applyFont="1" applyAlignment="1"/>
    <xf numFmtId="0" fontId="3" fillId="0" borderId="0" xfId="16" applyFont="1" applyAlignment="1"/>
    <xf numFmtId="189" fontId="5" fillId="0" borderId="12" xfId="16" applyNumberFormat="1" applyFont="1" applyBorder="1">
      <alignment vertical="center"/>
    </xf>
    <xf numFmtId="0" fontId="3" fillId="0" borderId="56" xfId="16" applyFont="1" applyBorder="1">
      <alignment vertical="center"/>
    </xf>
    <xf numFmtId="0" fontId="36" fillId="0" borderId="65" xfId="16" applyFont="1" applyBorder="1">
      <alignment vertical="center"/>
    </xf>
    <xf numFmtId="0" fontId="3" fillId="0" borderId="56" xfId="17" applyFont="1" applyBorder="1">
      <alignment vertical="center"/>
    </xf>
    <xf numFmtId="189" fontId="5" fillId="0" borderId="56" xfId="17" applyNumberFormat="1" applyFont="1" applyBorder="1">
      <alignment vertical="center"/>
    </xf>
    <xf numFmtId="178" fontId="19" fillId="0" borderId="41" xfId="18" applyNumberFormat="1" applyFont="1" applyBorder="1" applyAlignment="1">
      <alignment vertical="center"/>
    </xf>
    <xf numFmtId="178" fontId="19" fillId="0" borderId="51" xfId="18" applyNumberFormat="1" applyFont="1" applyBorder="1" applyAlignment="1">
      <alignment vertical="center"/>
    </xf>
    <xf numFmtId="178" fontId="19" fillId="0" borderId="37" xfId="18" applyNumberFormat="1" applyFont="1" applyBorder="1" applyAlignment="1">
      <alignment vertical="center"/>
    </xf>
    <xf numFmtId="178" fontId="19" fillId="0" borderId="40" xfId="18" applyNumberFormat="1" applyFont="1" applyBorder="1" applyAlignment="1">
      <alignment vertical="center"/>
    </xf>
    <xf numFmtId="178" fontId="19" fillId="0" borderId="41" xfId="18" applyNumberFormat="1" applyFont="1" applyBorder="1" applyAlignment="1">
      <alignment horizontal="center" vertical="center"/>
    </xf>
    <xf numFmtId="178" fontId="19" fillId="0" borderId="54" xfId="18" applyNumberFormat="1" applyFont="1" applyBorder="1" applyAlignment="1">
      <alignment horizontal="center" vertical="center" wrapText="1"/>
    </xf>
    <xf numFmtId="178" fontId="26" fillId="0" borderId="55" xfId="18" applyNumberFormat="1" applyFont="1" applyBorder="1" applyAlignment="1">
      <alignment horizontal="center" vertical="center"/>
    </xf>
    <xf numFmtId="178" fontId="19" fillId="0" borderId="56" xfId="18" applyNumberFormat="1" applyFont="1" applyBorder="1" applyAlignment="1">
      <alignment horizontal="center" vertical="center" wrapText="1"/>
    </xf>
    <xf numFmtId="178" fontId="19" fillId="0" borderId="34" xfId="18" applyNumberFormat="1" applyFont="1" applyBorder="1" applyAlignment="1">
      <alignment horizontal="center" vertical="center"/>
    </xf>
    <xf numFmtId="177" fontId="19" fillId="0" borderId="15" xfId="19" applyNumberFormat="1" applyFont="1" applyBorder="1" applyAlignment="1">
      <alignment horizontal="right" vertical="center" shrinkToFit="1"/>
    </xf>
    <xf numFmtId="177" fontId="19" fillId="0" borderId="41" xfId="19" applyNumberFormat="1" applyFont="1" applyBorder="1" applyAlignment="1">
      <alignment horizontal="right" vertical="center" shrinkToFit="1"/>
    </xf>
    <xf numFmtId="187" fontId="19" fillId="0" borderId="57" xfId="19" applyNumberFormat="1" applyFont="1" applyBorder="1" applyAlignment="1">
      <alignment horizontal="right" vertical="center" shrinkToFit="1"/>
    </xf>
    <xf numFmtId="177" fontId="19" fillId="0" borderId="55" xfId="19" applyNumberFormat="1" applyFont="1" applyBorder="1" applyAlignment="1">
      <alignment horizontal="right" vertical="center" shrinkToFit="1"/>
    </xf>
    <xf numFmtId="187" fontId="19" fillId="0" borderId="58" xfId="19" applyNumberFormat="1" applyFont="1" applyBorder="1" applyAlignment="1">
      <alignment horizontal="right" vertical="center" shrinkToFit="1"/>
    </xf>
    <xf numFmtId="187" fontId="19" fillId="0" borderId="15" xfId="19" applyNumberFormat="1" applyFont="1" applyBorder="1" applyAlignment="1">
      <alignment horizontal="right" vertical="center" shrinkToFit="1"/>
    </xf>
    <xf numFmtId="178" fontId="19" fillId="0" borderId="37" xfId="18" applyNumberFormat="1" applyFont="1" applyBorder="1" applyAlignment="1">
      <alignment horizontal="center" vertical="center"/>
    </xf>
    <xf numFmtId="178" fontId="19" fillId="0" borderId="59" xfId="18" applyNumberFormat="1" applyFont="1" applyBorder="1" applyAlignment="1">
      <alignment horizontal="center" vertical="center"/>
    </xf>
    <xf numFmtId="177" fontId="19" fillId="0" borderId="60" xfId="19" applyNumberFormat="1" applyFont="1" applyBorder="1" applyAlignment="1">
      <alignment horizontal="right" vertical="center" shrinkToFit="1"/>
    </xf>
    <xf numFmtId="177" fontId="19" fillId="0" borderId="61" xfId="19" applyNumberFormat="1" applyFont="1" applyBorder="1" applyAlignment="1">
      <alignment horizontal="right" vertical="center" shrinkToFit="1"/>
    </xf>
    <xf numFmtId="187" fontId="19" fillId="0" borderId="59" xfId="19" applyNumberFormat="1" applyFont="1" applyBorder="1" applyAlignment="1">
      <alignment horizontal="right" vertical="center" shrinkToFit="1"/>
    </xf>
    <xf numFmtId="177" fontId="19" fillId="0" borderId="62" xfId="19" applyNumberFormat="1" applyFont="1" applyBorder="1" applyAlignment="1">
      <alignment horizontal="right" vertical="center" shrinkToFit="1"/>
    </xf>
    <xf numFmtId="187" fontId="19" fillId="0" borderId="63" xfId="19" applyNumberFormat="1" applyFont="1" applyBorder="1" applyAlignment="1">
      <alignment horizontal="right" vertical="center" shrinkToFit="1"/>
    </xf>
    <xf numFmtId="187" fontId="19" fillId="0" borderId="60" xfId="19" applyNumberFormat="1" applyFont="1" applyBorder="1" applyAlignment="1">
      <alignment horizontal="right" vertical="center" shrinkToFit="1"/>
    </xf>
    <xf numFmtId="178" fontId="19" fillId="0" borderId="51" xfId="18" applyNumberFormat="1" applyFont="1" applyBorder="1" applyAlignment="1">
      <alignment horizontal="center" vertical="center"/>
    </xf>
    <xf numFmtId="187" fontId="19" fillId="0" borderId="12" xfId="19" applyNumberFormat="1" applyFont="1" applyBorder="1" applyAlignment="1">
      <alignment horizontal="right" vertical="center" shrinkToFit="1"/>
    </xf>
    <xf numFmtId="0" fontId="3" fillId="0" borderId="37" xfId="16" applyFont="1" applyBorder="1">
      <alignment vertical="center"/>
    </xf>
    <xf numFmtId="0" fontId="3" fillId="0" borderId="40" xfId="16" applyFont="1" applyBorder="1">
      <alignment vertical="center"/>
    </xf>
    <xf numFmtId="177" fontId="9" fillId="0" borderId="27" xfId="4" applyNumberFormat="1" applyFont="1" applyBorder="1" applyAlignment="1">
      <alignment horizontal="right" vertical="center" shrinkToFit="1"/>
    </xf>
    <xf numFmtId="177" fontId="9" fillId="0" borderId="28" xfId="4" applyNumberFormat="1" applyFont="1" applyBorder="1" applyAlignment="1">
      <alignment horizontal="right" vertical="center" shrinkToFit="1"/>
    </xf>
    <xf numFmtId="177" fontId="9" fillId="0" borderId="29" xfId="4" applyNumberFormat="1" applyFont="1" applyBorder="1" applyAlignment="1">
      <alignment horizontal="right" vertical="center" shrinkToFit="1"/>
    </xf>
    <xf numFmtId="177" fontId="9" fillId="0" borderId="33" xfId="4" applyNumberFormat="1" applyFont="1" applyBorder="1" applyAlignment="1">
      <alignment horizontal="right" vertical="center" shrinkToFit="1"/>
    </xf>
    <xf numFmtId="177" fontId="9" fillId="0" borderId="34" xfId="4" applyNumberFormat="1" applyFont="1" applyBorder="1" applyAlignment="1">
      <alignment horizontal="right" vertical="center" shrinkToFit="1"/>
    </xf>
    <xf numFmtId="177" fontId="9" fillId="0" borderId="35" xfId="4" applyNumberFormat="1" applyFont="1" applyBorder="1" applyAlignment="1">
      <alignment horizontal="right" vertical="center" shrinkToFit="1"/>
    </xf>
    <xf numFmtId="177" fontId="9" fillId="0" borderId="20" xfId="4" applyNumberFormat="1" applyFont="1" applyBorder="1" applyAlignment="1">
      <alignment horizontal="right" vertical="center" shrinkToFit="1"/>
    </xf>
    <xf numFmtId="177" fontId="9" fillId="0" borderId="21" xfId="4" applyNumberFormat="1" applyFont="1" applyBorder="1" applyAlignment="1">
      <alignment horizontal="right" vertical="center" shrinkToFit="1"/>
    </xf>
    <xf numFmtId="177" fontId="9" fillId="0" borderId="22" xfId="4" applyNumberFormat="1" applyFont="1" applyBorder="1" applyAlignment="1">
      <alignment horizontal="right" vertical="center" shrinkToFit="1"/>
    </xf>
    <xf numFmtId="177" fontId="15" fillId="0" borderId="5" xfId="5" applyNumberFormat="1" applyFont="1" applyBorder="1" applyAlignment="1">
      <alignment horizontal="right" vertical="center" shrinkToFit="1"/>
    </xf>
    <xf numFmtId="177" fontId="15" fillId="0" borderId="10" xfId="5" applyNumberFormat="1" applyFont="1" applyBorder="1" applyAlignment="1">
      <alignment horizontal="right" vertical="center" shrinkToFit="1"/>
    </xf>
    <xf numFmtId="177" fontId="15" fillId="0" borderId="15" xfId="5" applyNumberFormat="1" applyFont="1" applyBorder="1" applyAlignment="1">
      <alignment horizontal="right" vertical="center" shrinkToFit="1"/>
    </xf>
    <xf numFmtId="177" fontId="15" fillId="0" borderId="16" xfId="5" applyNumberFormat="1" applyFont="1" applyBorder="1" applyAlignment="1">
      <alignment horizontal="right" vertical="center" shrinkToFit="1"/>
    </xf>
    <xf numFmtId="177" fontId="15" fillId="0" borderId="34" xfId="5" applyNumberFormat="1" applyFont="1" applyBorder="1" applyAlignment="1">
      <alignment horizontal="right" vertical="center" shrinkToFit="1"/>
    </xf>
    <xf numFmtId="177" fontId="15" fillId="0" borderId="35" xfId="5" applyNumberFormat="1" applyFont="1" applyBorder="1" applyAlignment="1">
      <alignment horizontal="right" vertical="center" shrinkToFit="1"/>
    </xf>
    <xf numFmtId="177" fontId="15" fillId="0" borderId="53" xfId="5" applyNumberFormat="1" applyFont="1" applyBorder="1" applyAlignment="1">
      <alignment horizontal="right" vertical="center" shrinkToFit="1"/>
    </xf>
    <xf numFmtId="177" fontId="15" fillId="0" borderId="6" xfId="5" applyNumberFormat="1" applyFont="1" applyBorder="1" applyAlignment="1">
      <alignment horizontal="right" vertical="center" shrinkToFit="1"/>
    </xf>
    <xf numFmtId="177" fontId="15" fillId="0" borderId="35" xfId="5" applyNumberFormat="1" applyFont="1" applyBorder="1" applyAlignment="1" applyProtection="1">
      <alignment horizontal="right" vertical="center" shrinkToFit="1"/>
      <protection locked="0"/>
    </xf>
    <xf numFmtId="177" fontId="15" fillId="0" borderId="22" xfId="5" applyNumberFormat="1" applyFont="1" applyBorder="1" applyAlignment="1" applyProtection="1">
      <alignment horizontal="right" vertical="center" shrinkToFit="1"/>
      <protection locked="0"/>
    </xf>
    <xf numFmtId="177" fontId="15" fillId="0" borderId="34" xfId="5" applyNumberFormat="1" applyFont="1" applyBorder="1" applyAlignment="1" applyProtection="1">
      <alignment horizontal="right" vertical="center" shrinkToFit="1"/>
      <protection locked="0"/>
    </xf>
    <xf numFmtId="177" fontId="15" fillId="0" borderId="21" xfId="5" applyNumberFormat="1" applyFont="1" applyBorder="1" applyAlignment="1" applyProtection="1">
      <alignment horizontal="right" vertical="center" shrinkToFit="1"/>
      <protection locked="0"/>
    </xf>
    <xf numFmtId="0" fontId="41" fillId="0" borderId="0" xfId="26" applyFont="1">
      <alignment vertical="center"/>
    </xf>
    <xf numFmtId="179" fontId="3" fillId="6" borderId="0" xfId="17" applyNumberFormat="1" applyFont="1" applyFill="1" applyAlignment="1">
      <alignment vertical="center" wrapText="1"/>
    </xf>
    <xf numFmtId="49" fontId="3" fillId="6" borderId="0" xfId="17" applyNumberFormat="1" applyFont="1" applyFill="1" applyAlignment="1">
      <alignment horizontal="center" vertical="center"/>
    </xf>
    <xf numFmtId="49" fontId="3" fillId="6" borderId="0" xfId="17" applyNumberFormat="1" applyFont="1" applyFill="1" applyAlignment="1">
      <alignment horizontal="center" vertical="center" wrapText="1"/>
    </xf>
    <xf numFmtId="178" fontId="3" fillId="6" borderId="0" xfId="16" applyNumberFormat="1" applyFont="1" applyFill="1" applyAlignment="1">
      <alignment vertical="center" wrapText="1"/>
    </xf>
    <xf numFmtId="187" fontId="18" fillId="0" borderId="0" xfId="19" applyNumberFormat="1" applyAlignment="1">
      <alignment horizontal="right" vertical="center"/>
    </xf>
    <xf numFmtId="177" fontId="18" fillId="0" borderId="0" xfId="19" applyNumberFormat="1" applyAlignment="1">
      <alignment horizontal="right" vertical="center"/>
    </xf>
    <xf numFmtId="178" fontId="18" fillId="0" borderId="0" xfId="18" applyNumberFormat="1" applyAlignment="1">
      <alignment horizontal="center" vertical="center"/>
    </xf>
    <xf numFmtId="178" fontId="18" fillId="0" borderId="0" xfId="18" applyNumberFormat="1" applyAlignment="1">
      <alignment vertical="center"/>
    </xf>
    <xf numFmtId="178" fontId="3" fillId="0" borderId="0" xfId="16" applyNumberFormat="1" applyFont="1">
      <alignment vertical="center"/>
    </xf>
    <xf numFmtId="178" fontId="40" fillId="0" borderId="0" xfId="16" applyNumberFormat="1" applyFont="1">
      <alignment vertical="center"/>
    </xf>
    <xf numFmtId="189" fontId="3" fillId="0" borderId="0" xfId="17" applyNumberFormat="1" applyFont="1">
      <alignment vertical="center"/>
    </xf>
    <xf numFmtId="0" fontId="3" fillId="0" borderId="0" xfId="17" applyFont="1">
      <alignment vertical="center"/>
    </xf>
    <xf numFmtId="0" fontId="3" fillId="0" borderId="31" xfId="16" applyFont="1" applyBorder="1">
      <alignment vertical="center"/>
    </xf>
    <xf numFmtId="178" fontId="3" fillId="0" borderId="65" xfId="16" applyNumberFormat="1" applyFont="1" applyBorder="1">
      <alignment vertical="center"/>
    </xf>
    <xf numFmtId="178" fontId="3" fillId="0" borderId="40" xfId="16" applyNumberFormat="1" applyFont="1" applyBorder="1">
      <alignment vertical="center"/>
    </xf>
    <xf numFmtId="189" fontId="3" fillId="0" borderId="56" xfId="16" applyNumberFormat="1" applyFont="1" applyBorder="1">
      <alignment vertical="center"/>
    </xf>
    <xf numFmtId="178" fontId="3" fillId="0" borderId="56" xfId="16" applyNumberFormat="1" applyFont="1" applyBorder="1">
      <alignment vertical="center"/>
    </xf>
    <xf numFmtId="178" fontId="3" fillId="0" borderId="37" xfId="16" applyNumberFormat="1" applyFont="1" applyBorder="1">
      <alignment vertical="center"/>
    </xf>
    <xf numFmtId="178" fontId="3" fillId="0" borderId="38" xfId="16" applyNumberFormat="1" applyFont="1" applyBorder="1">
      <alignment vertical="center"/>
    </xf>
    <xf numFmtId="191" fontId="3" fillId="0" borderId="0" xfId="16" applyNumberFormat="1" applyFont="1">
      <alignment vertical="center"/>
    </xf>
    <xf numFmtId="189" fontId="3" fillId="0" borderId="12" xfId="16" applyNumberFormat="1" applyFont="1" applyBorder="1">
      <alignment vertical="center"/>
    </xf>
    <xf numFmtId="0" fontId="3" fillId="0" borderId="41" xfId="16" applyFont="1" applyBorder="1">
      <alignment vertical="center"/>
    </xf>
    <xf numFmtId="0" fontId="18" fillId="6" borderId="0" xfId="6" applyFill="1" applyAlignment="1">
      <alignment vertical="center"/>
    </xf>
    <xf numFmtId="0" fontId="18" fillId="6" borderId="0" xfId="6" applyFill="1" applyAlignment="1" applyProtection="1">
      <alignment vertical="center"/>
      <protection hidden="1"/>
    </xf>
    <xf numFmtId="0" fontId="0" fillId="6" borderId="0" xfId="6" applyFont="1" applyFill="1" applyAlignment="1">
      <alignment vertical="center"/>
    </xf>
    <xf numFmtId="0" fontId="22" fillId="0" borderId="0" xfId="8" applyFont="1">
      <alignment vertical="center"/>
    </xf>
    <xf numFmtId="0" fontId="22" fillId="0" borderId="0" xfId="8" applyFont="1" applyAlignment="1" applyProtection="1">
      <alignment horizontal="center" vertical="center" shrinkToFit="1"/>
      <protection hidden="1"/>
    </xf>
    <xf numFmtId="0" fontId="22" fillId="0" borderId="0" xfId="10">
      <alignment vertical="center"/>
    </xf>
    <xf numFmtId="186" fontId="22" fillId="0" borderId="0" xfId="8" applyNumberFormat="1" applyFont="1" applyAlignment="1" applyProtection="1">
      <alignment horizontal="center" vertical="center" shrinkToFit="1"/>
      <protection hidden="1"/>
    </xf>
    <xf numFmtId="0" fontId="28" fillId="0" borderId="0" xfId="8" applyFont="1" applyAlignment="1" applyProtection="1">
      <alignment horizontal="left" vertical="center" wrapText="1"/>
      <protection hidden="1"/>
    </xf>
    <xf numFmtId="0" fontId="22" fillId="0" borderId="0" xfId="8" applyFont="1" applyAlignment="1">
      <alignment horizontal="center" vertical="center" shrinkToFit="1"/>
    </xf>
    <xf numFmtId="0" fontId="22" fillId="0" borderId="0" xfId="8" applyFont="1" applyAlignment="1">
      <alignment horizontal="center" vertical="center"/>
    </xf>
    <xf numFmtId="49" fontId="22" fillId="0" borderId="0" xfId="8" applyNumberFormat="1" applyFont="1" applyAlignment="1">
      <alignment horizontal="center" vertical="center"/>
    </xf>
    <xf numFmtId="178" fontId="22" fillId="0" borderId="39" xfId="8" applyNumberFormat="1" applyFont="1" applyBorder="1" applyAlignment="1">
      <alignment horizontal="right" vertical="center" shrinkToFit="1"/>
    </xf>
    <xf numFmtId="178" fontId="22" fillId="0" borderId="31" xfId="8" applyNumberFormat="1" applyFont="1" applyBorder="1" applyAlignment="1">
      <alignment horizontal="right" vertical="center" shrinkToFit="1"/>
    </xf>
    <xf numFmtId="178" fontId="22" fillId="0" borderId="42" xfId="8" applyNumberFormat="1" applyFont="1" applyBorder="1" applyAlignment="1">
      <alignment horizontal="right" vertical="center" shrinkToFit="1"/>
    </xf>
    <xf numFmtId="0" fontId="22" fillId="0" borderId="39" xfId="8" applyFont="1" applyBorder="1">
      <alignment vertical="center"/>
    </xf>
    <xf numFmtId="0" fontId="22" fillId="0" borderId="31" xfId="8" applyFont="1" applyBorder="1">
      <alignment vertical="center"/>
    </xf>
    <xf numFmtId="0" fontId="22" fillId="0" borderId="42" xfId="8" applyFont="1" applyBorder="1">
      <alignment vertical="center"/>
    </xf>
    <xf numFmtId="49" fontId="22" fillId="0" borderId="0" xfId="8" applyNumberFormat="1" applyFont="1" applyAlignment="1">
      <alignment horizontal="left" vertical="center"/>
    </xf>
    <xf numFmtId="0" fontId="22" fillId="0" borderId="0" xfId="8" applyFont="1" applyAlignment="1">
      <alignment horizontal="left" vertical="center"/>
    </xf>
    <xf numFmtId="0" fontId="22" fillId="0" borderId="44" xfId="8" applyFont="1" applyBorder="1">
      <alignment vertical="center"/>
    </xf>
    <xf numFmtId="0" fontId="22" fillId="0" borderId="18" xfId="8" applyFont="1" applyBorder="1">
      <alignment vertical="center"/>
    </xf>
    <xf numFmtId="0" fontId="22" fillId="0" borderId="43" xfId="8" applyFont="1" applyBorder="1">
      <alignment vertical="center"/>
    </xf>
    <xf numFmtId="178" fontId="22" fillId="0" borderId="44" xfId="8" applyNumberFormat="1" applyFont="1" applyBorder="1" applyAlignment="1">
      <alignment horizontal="right" vertical="center"/>
    </xf>
    <xf numFmtId="178" fontId="22" fillId="0" borderId="18" xfId="8" applyNumberFormat="1" applyFont="1" applyBorder="1" applyAlignment="1">
      <alignment horizontal="right" vertical="center"/>
    </xf>
    <xf numFmtId="178" fontId="22" fillId="0" borderId="43" xfId="8" applyNumberFormat="1" applyFont="1" applyBorder="1" applyAlignment="1">
      <alignment horizontal="right" vertical="center"/>
    </xf>
    <xf numFmtId="0" fontId="22" fillId="0" borderId="72" xfId="8" applyFont="1" applyBorder="1" applyAlignment="1">
      <alignment horizontal="center" vertical="center" shrinkToFit="1"/>
    </xf>
    <xf numFmtId="0" fontId="22" fillId="0" borderId="75" xfId="8" applyFont="1" applyBorder="1" applyAlignment="1">
      <alignment horizontal="center" vertical="center" shrinkToFit="1"/>
    </xf>
    <xf numFmtId="0" fontId="22" fillId="0" borderId="70" xfId="8" applyFont="1" applyBorder="1" applyAlignment="1">
      <alignment horizontal="center" vertical="center" shrinkToFit="1"/>
    </xf>
    <xf numFmtId="181" fontId="22" fillId="0" borderId="44" xfId="8" applyNumberFormat="1" applyFont="1" applyBorder="1" applyAlignment="1">
      <alignment horizontal="right" vertical="center" shrinkToFit="1"/>
    </xf>
    <xf numFmtId="181" fontId="22" fillId="0" borderId="18" xfId="8" applyNumberFormat="1" applyFont="1" applyBorder="1" applyAlignment="1">
      <alignment horizontal="right" vertical="center" shrinkToFit="1"/>
    </xf>
    <xf numFmtId="181" fontId="22" fillId="0" borderId="19" xfId="8" applyNumberFormat="1" applyFont="1" applyBorder="1" applyAlignment="1">
      <alignment horizontal="right" vertical="center" shrinkToFit="1"/>
    </xf>
    <xf numFmtId="0" fontId="26" fillId="0" borderId="74" xfId="7" applyFont="1" applyBorder="1" applyAlignment="1">
      <alignment horizontal="left" vertical="center"/>
    </xf>
    <xf numFmtId="0" fontId="26" fillId="0" borderId="75" xfId="7" applyFont="1" applyBorder="1" applyAlignment="1">
      <alignment horizontal="left" vertical="center"/>
    </xf>
    <xf numFmtId="0" fontId="26" fillId="0" borderId="76" xfId="7" applyFont="1" applyBorder="1" applyAlignment="1">
      <alignment horizontal="left" vertical="center"/>
    </xf>
    <xf numFmtId="0" fontId="22" fillId="0" borderId="11" xfId="8" applyFont="1" applyBorder="1" applyAlignment="1">
      <alignment horizontal="center" vertical="center" textRotation="255"/>
    </xf>
    <xf numFmtId="0" fontId="22" fillId="0" borderId="12" xfId="8" applyFont="1" applyBorder="1" applyAlignment="1">
      <alignment horizontal="center" vertical="center" textRotation="255"/>
    </xf>
    <xf numFmtId="0" fontId="22" fillId="0" borderId="51" xfId="8" applyFont="1" applyBorder="1" applyAlignment="1">
      <alignment horizontal="center" vertical="center" textRotation="255"/>
    </xf>
    <xf numFmtId="0" fontId="22" fillId="0" borderId="7" xfId="8" applyFont="1" applyBorder="1" applyAlignment="1">
      <alignment horizontal="center" vertical="center" textRotation="255"/>
    </xf>
    <xf numFmtId="0" fontId="22" fillId="0" borderId="0" xfId="8" applyFont="1" applyAlignment="1">
      <alignment horizontal="center" vertical="center" textRotation="255"/>
    </xf>
    <xf numFmtId="0" fontId="22" fillId="0" borderId="38" xfId="8" applyFont="1" applyBorder="1" applyAlignment="1">
      <alignment horizontal="center" vertical="center" textRotation="255"/>
    </xf>
    <xf numFmtId="0" fontId="22" fillId="0" borderId="74" xfId="8" applyFont="1" applyBorder="1" applyAlignment="1">
      <alignment horizontal="center" vertical="center" textRotation="255"/>
    </xf>
    <xf numFmtId="0" fontId="22" fillId="0" borderId="75" xfId="8" applyFont="1" applyBorder="1" applyAlignment="1">
      <alignment horizontal="center" vertical="center" textRotation="255"/>
    </xf>
    <xf numFmtId="0" fontId="22" fillId="0" borderId="70" xfId="8" applyFont="1" applyBorder="1" applyAlignment="1">
      <alignment horizontal="center" vertical="center" textRotation="255"/>
    </xf>
    <xf numFmtId="0" fontId="22" fillId="0" borderId="41" xfId="8" applyFont="1" applyBorder="1" applyAlignment="1">
      <alignment horizontal="center" vertical="center"/>
    </xf>
    <xf numFmtId="0" fontId="22" fillId="0" borderId="12" xfId="8" applyFont="1" applyBorder="1" applyAlignment="1">
      <alignment horizontal="center" vertical="center"/>
    </xf>
    <xf numFmtId="0" fontId="22" fillId="0" borderId="51" xfId="8" applyFont="1" applyBorder="1" applyAlignment="1">
      <alignment horizontal="center" vertical="center"/>
    </xf>
    <xf numFmtId="0" fontId="22" fillId="0" borderId="37" xfId="8" applyFont="1" applyBorder="1" applyAlignment="1">
      <alignment horizontal="center" vertical="center"/>
    </xf>
    <xf numFmtId="0" fontId="22" fillId="0" borderId="56" xfId="8" applyFont="1" applyBorder="1" applyAlignment="1">
      <alignment horizontal="center" vertical="center"/>
    </xf>
    <xf numFmtId="0" fontId="22" fillId="0" borderId="40" xfId="8" applyFont="1" applyBorder="1" applyAlignment="1">
      <alignment horizontal="center" vertical="center"/>
    </xf>
    <xf numFmtId="0" fontId="28" fillId="0" borderId="41" xfId="8" applyFont="1" applyBorder="1" applyAlignment="1">
      <alignment horizontal="center" vertical="center" wrapText="1"/>
    </xf>
    <xf numFmtId="0" fontId="28" fillId="0" borderId="12" xfId="8" applyFont="1" applyBorder="1" applyAlignment="1">
      <alignment horizontal="center" vertical="center" wrapText="1"/>
    </xf>
    <xf numFmtId="0" fontId="28" fillId="0" borderId="51" xfId="8" applyFont="1" applyBorder="1" applyAlignment="1">
      <alignment horizontal="center" vertical="center" wrapText="1"/>
    </xf>
    <xf numFmtId="0" fontId="28" fillId="0" borderId="37" xfId="8" applyFont="1" applyBorder="1" applyAlignment="1">
      <alignment horizontal="center" vertical="center" wrapText="1"/>
    </xf>
    <xf numFmtId="0" fontId="28" fillId="0" borderId="56" xfId="8" applyFont="1" applyBorder="1" applyAlignment="1">
      <alignment horizontal="center" vertical="center" wrapText="1"/>
    </xf>
    <xf numFmtId="0" fontId="28" fillId="0" borderId="40" xfId="8" applyFont="1" applyBorder="1" applyAlignment="1">
      <alignment horizontal="center" vertical="center" wrapText="1"/>
    </xf>
    <xf numFmtId="181" fontId="22" fillId="0" borderId="7" xfId="8" applyNumberFormat="1" applyFont="1" applyBorder="1" applyAlignment="1">
      <alignment horizontal="right" vertical="center" shrinkToFit="1"/>
    </xf>
    <xf numFmtId="181" fontId="22" fillId="0" borderId="0" xfId="8" applyNumberFormat="1" applyFont="1" applyAlignment="1">
      <alignment horizontal="right" vertical="center" shrinkToFit="1"/>
    </xf>
    <xf numFmtId="181" fontId="22" fillId="0" borderId="66" xfId="8" applyNumberFormat="1" applyFont="1" applyBorder="1" applyAlignment="1">
      <alignment horizontal="right" vertical="center" shrinkToFit="1"/>
    </xf>
    <xf numFmtId="178" fontId="22" fillId="0" borderId="7" xfId="8" applyNumberFormat="1" applyFont="1" applyBorder="1" applyAlignment="1">
      <alignment horizontal="right" vertical="center" shrinkToFit="1"/>
    </xf>
    <xf numFmtId="178" fontId="22" fillId="0" borderId="0" xfId="8" applyNumberFormat="1" applyFont="1" applyAlignment="1">
      <alignment horizontal="right" vertical="center" shrinkToFit="1"/>
    </xf>
    <xf numFmtId="178" fontId="22" fillId="0" borderId="66" xfId="8" applyNumberFormat="1" applyFont="1" applyBorder="1" applyAlignment="1">
      <alignment horizontal="right" vertical="center" shrinkToFit="1"/>
    </xf>
    <xf numFmtId="0" fontId="22" fillId="0" borderId="41" xfId="8" applyFont="1" applyBorder="1" applyAlignment="1">
      <alignment horizontal="center" vertical="center" wrapText="1"/>
    </xf>
    <xf numFmtId="0" fontId="22" fillId="0" borderId="12" xfId="8" applyFont="1" applyBorder="1" applyAlignment="1">
      <alignment horizontal="center" vertical="center" wrapText="1"/>
    </xf>
    <xf numFmtId="0" fontId="22" fillId="0" borderId="51" xfId="8" applyFont="1" applyBorder="1" applyAlignment="1">
      <alignment horizontal="center" vertical="center" wrapText="1"/>
    </xf>
    <xf numFmtId="0" fontId="22" fillId="0" borderId="37" xfId="8" applyFont="1" applyBorder="1" applyAlignment="1">
      <alignment horizontal="center" vertical="center" wrapText="1"/>
    </xf>
    <xf numFmtId="0" fontId="22" fillId="0" borderId="56" xfId="8" applyFont="1" applyBorder="1" applyAlignment="1">
      <alignment horizontal="center" vertical="center" wrapText="1"/>
    </xf>
    <xf numFmtId="0" fontId="22" fillId="0" borderId="40" xfId="8" applyFont="1" applyBorder="1" applyAlignment="1">
      <alignment horizontal="center" vertical="center" wrapText="1"/>
    </xf>
    <xf numFmtId="0" fontId="28" fillId="0" borderId="13" xfId="8" applyFont="1" applyBorder="1" applyAlignment="1">
      <alignment horizontal="center" vertical="center" wrapText="1"/>
    </xf>
    <xf numFmtId="0" fontId="28" fillId="0" borderId="67" xfId="8" applyFont="1" applyBorder="1" applyAlignment="1">
      <alignment horizontal="center" vertical="center" wrapText="1"/>
    </xf>
    <xf numFmtId="0" fontId="29" fillId="0" borderId="31" xfId="8" applyFont="1" applyBorder="1">
      <alignment vertical="center"/>
    </xf>
    <xf numFmtId="0" fontId="29" fillId="0" borderId="42" xfId="8" applyFont="1" applyBorder="1">
      <alignment vertical="center"/>
    </xf>
    <xf numFmtId="178" fontId="22" fillId="0" borderId="32" xfId="8" applyNumberFormat="1" applyFont="1" applyBorder="1" applyAlignment="1">
      <alignment horizontal="right" vertical="center" shrinkToFit="1"/>
    </xf>
    <xf numFmtId="0" fontId="26" fillId="0" borderId="7" xfId="7" applyFont="1" applyBorder="1" applyAlignment="1">
      <alignment horizontal="left" vertical="center"/>
    </xf>
    <xf numFmtId="0" fontId="26" fillId="0" borderId="0" xfId="7" applyFont="1" applyAlignment="1">
      <alignment horizontal="left" vertical="center"/>
    </xf>
    <xf numFmtId="0" fontId="26" fillId="0" borderId="66" xfId="7" applyFont="1" applyBorder="1" applyAlignment="1">
      <alignment horizontal="left" vertical="center"/>
    </xf>
    <xf numFmtId="0" fontId="26" fillId="0" borderId="36" xfId="7" applyFont="1" applyBorder="1" applyAlignment="1">
      <alignment horizontal="center" vertical="center" wrapText="1"/>
    </xf>
    <xf numFmtId="0" fontId="26" fillId="0" borderId="8" xfId="7" applyFont="1" applyBorder="1" applyAlignment="1">
      <alignment horizontal="center" vertical="center" wrapText="1"/>
    </xf>
    <xf numFmtId="0" fontId="26" fillId="0" borderId="9" xfId="7" applyFont="1" applyBorder="1" applyAlignment="1">
      <alignment horizontal="center" vertical="center" wrapText="1"/>
    </xf>
    <xf numFmtId="0" fontId="26" fillId="0" borderId="7" xfId="7" applyFont="1" applyBorder="1" applyAlignment="1">
      <alignment horizontal="center" vertical="center" wrapText="1"/>
    </xf>
    <xf numFmtId="0" fontId="26" fillId="0" borderId="0" xfId="7" applyFont="1" applyAlignment="1">
      <alignment horizontal="center" vertical="center" wrapText="1"/>
    </xf>
    <xf numFmtId="0" fontId="26" fillId="0" borderId="66" xfId="7" applyFont="1" applyBorder="1" applyAlignment="1">
      <alignment horizontal="center" vertical="center" wrapText="1"/>
    </xf>
    <xf numFmtId="0" fontId="26" fillId="0" borderId="74" xfId="7" applyFont="1" applyBorder="1" applyAlignment="1">
      <alignment horizontal="center" vertical="center" wrapText="1"/>
    </xf>
    <xf numFmtId="0" fontId="26" fillId="0" borderId="75" xfId="7" applyFont="1" applyBorder="1" applyAlignment="1">
      <alignment horizontal="center" vertical="center" wrapText="1"/>
    </xf>
    <xf numFmtId="0" fontId="26" fillId="0" borderId="76" xfId="7" applyFont="1" applyBorder="1" applyAlignment="1">
      <alignment horizontal="center" vertical="center" wrapText="1"/>
    </xf>
    <xf numFmtId="0" fontId="26" fillId="0" borderId="36" xfId="7" applyFont="1" applyBorder="1" applyAlignment="1">
      <alignment horizontal="left" vertical="center"/>
    </xf>
    <xf numFmtId="0" fontId="26" fillId="0" borderId="8" xfId="7" applyFont="1" applyBorder="1" applyAlignment="1">
      <alignment horizontal="left" vertical="center"/>
    </xf>
    <xf numFmtId="0" fontId="26" fillId="0" borderId="9" xfId="7" applyFont="1" applyBorder="1" applyAlignment="1">
      <alignment horizontal="left" vertical="center"/>
    </xf>
    <xf numFmtId="178" fontId="22" fillId="0" borderId="36" xfId="8" applyNumberFormat="1" applyFont="1" applyBorder="1" applyAlignment="1">
      <alignment horizontal="right" vertical="center" shrinkToFit="1"/>
    </xf>
    <xf numFmtId="178" fontId="22" fillId="0" borderId="8" xfId="8" applyNumberFormat="1" applyFont="1" applyBorder="1" applyAlignment="1">
      <alignment horizontal="right" vertical="center" shrinkToFit="1"/>
    </xf>
    <xf numFmtId="178" fontId="22" fillId="0" borderId="9" xfId="8" applyNumberFormat="1" applyFont="1" applyBorder="1" applyAlignment="1">
      <alignment horizontal="right" vertical="center" shrinkToFit="1"/>
    </xf>
    <xf numFmtId="0" fontId="28" fillId="0" borderId="0" xfId="8" applyFont="1" applyAlignment="1">
      <alignment horizontal="left" vertical="center" wrapText="1"/>
    </xf>
    <xf numFmtId="0" fontId="28" fillId="0" borderId="66" xfId="8" applyFont="1" applyBorder="1" applyAlignment="1">
      <alignment horizontal="left" vertical="center" wrapText="1"/>
    </xf>
    <xf numFmtId="178" fontId="22" fillId="0" borderId="74" xfId="8" applyNumberFormat="1" applyFont="1" applyBorder="1" applyAlignment="1">
      <alignment horizontal="right" vertical="center" shrinkToFit="1"/>
    </xf>
    <xf numFmtId="178" fontId="22" fillId="0" borderId="75" xfId="8" applyNumberFormat="1" applyFont="1" applyBorder="1" applyAlignment="1">
      <alignment horizontal="right" vertical="center" shrinkToFit="1"/>
    </xf>
    <xf numFmtId="178" fontId="22" fillId="0" borderId="76" xfId="8" applyNumberFormat="1" applyFont="1" applyBorder="1" applyAlignment="1">
      <alignment horizontal="right" vertical="center" shrinkToFit="1"/>
    </xf>
    <xf numFmtId="0" fontId="22" fillId="0" borderId="74" xfId="8" applyFont="1" applyBorder="1" applyAlignment="1">
      <alignment horizontal="left" vertical="center"/>
    </xf>
    <xf numFmtId="0" fontId="22" fillId="0" borderId="75" xfId="8" applyFont="1" applyBorder="1" applyAlignment="1">
      <alignment horizontal="left" vertical="center"/>
    </xf>
    <xf numFmtId="0" fontId="22" fillId="0" borderId="76" xfId="8" applyFont="1" applyBorder="1" applyAlignment="1">
      <alignment horizontal="left" vertical="center"/>
    </xf>
    <xf numFmtId="0" fontId="22" fillId="0" borderId="7" xfId="8" applyFont="1" applyBorder="1" applyAlignment="1">
      <alignment horizontal="left" vertical="center"/>
    </xf>
    <xf numFmtId="0" fontId="22" fillId="0" borderId="66" xfId="8" applyFont="1" applyBorder="1" applyAlignment="1">
      <alignment horizontal="left" vertical="center"/>
    </xf>
    <xf numFmtId="0" fontId="22" fillId="0" borderId="41" xfId="8" applyFont="1" applyBorder="1" applyAlignment="1">
      <alignment horizontal="center" vertical="center" textRotation="255"/>
    </xf>
    <xf numFmtId="0" fontId="22" fillId="0" borderId="65" xfId="8" applyFont="1" applyBorder="1" applyAlignment="1">
      <alignment horizontal="center" vertical="center" textRotation="255"/>
    </xf>
    <xf numFmtId="0" fontId="22" fillId="0" borderId="37" xfId="8" applyFont="1" applyBorder="1" applyAlignment="1">
      <alignment horizontal="center" vertical="center" textRotation="255"/>
    </xf>
    <xf numFmtId="0" fontId="22" fillId="0" borderId="56" xfId="8" applyFont="1" applyBorder="1" applyAlignment="1">
      <alignment horizontal="center" vertical="center" textRotation="255"/>
    </xf>
    <xf numFmtId="0" fontId="22" fillId="0" borderId="40" xfId="8" applyFont="1" applyBorder="1" applyAlignment="1">
      <alignment horizontal="center" vertical="center" textRotation="255"/>
    </xf>
    <xf numFmtId="0" fontId="22" fillId="0" borderId="81" xfId="8" applyFont="1" applyBorder="1" applyAlignment="1">
      <alignment horizontal="center" vertical="center"/>
    </xf>
    <xf numFmtId="0" fontId="22" fillId="0" borderId="25" xfId="8" applyFont="1" applyBorder="1" applyAlignment="1">
      <alignment horizontal="center" vertical="center"/>
    </xf>
    <xf numFmtId="0" fontId="22" fillId="0" borderId="26" xfId="8" applyFont="1" applyBorder="1" applyAlignment="1">
      <alignment horizontal="center" vertical="center"/>
    </xf>
    <xf numFmtId="0" fontId="22" fillId="0" borderId="78" xfId="8" applyFont="1" applyBorder="1" applyAlignment="1">
      <alignment horizontal="center" vertical="center"/>
    </xf>
    <xf numFmtId="0" fontId="22" fillId="0" borderId="77" xfId="8" applyFont="1" applyBorder="1" applyAlignment="1">
      <alignment horizontal="center" vertical="center"/>
    </xf>
    <xf numFmtId="0" fontId="22" fillId="0" borderId="53" xfId="8" applyFont="1" applyBorder="1" applyAlignment="1">
      <alignment horizontal="center" vertical="center"/>
    </xf>
    <xf numFmtId="183" fontId="22" fillId="0" borderId="53" xfId="8" applyNumberFormat="1" applyFont="1" applyBorder="1" applyAlignment="1">
      <alignment horizontal="right" vertical="center" shrinkToFit="1"/>
    </xf>
    <xf numFmtId="183" fontId="22" fillId="0" borderId="79" xfId="8" applyNumberFormat="1" applyFont="1" applyBorder="1" applyAlignment="1">
      <alignment horizontal="right" vertical="center" shrinkToFit="1"/>
    </xf>
    <xf numFmtId="183" fontId="22" fillId="0" borderId="6" xfId="8" applyNumberFormat="1" applyFont="1" applyBorder="1" applyAlignment="1">
      <alignment horizontal="right" vertical="center" shrinkToFit="1"/>
    </xf>
    <xf numFmtId="181" fontId="22" fillId="0" borderId="43" xfId="8" applyNumberFormat="1" applyFont="1" applyBorder="1" applyAlignment="1">
      <alignment horizontal="right" vertical="center" shrinkToFit="1"/>
    </xf>
    <xf numFmtId="0" fontId="22" fillId="0" borderId="30" xfId="8" applyFont="1" applyBorder="1">
      <alignment vertical="center"/>
    </xf>
    <xf numFmtId="0" fontId="22" fillId="0" borderId="39" xfId="8" applyFont="1" applyBorder="1" applyAlignment="1">
      <alignment horizontal="center" vertical="center"/>
    </xf>
    <xf numFmtId="0" fontId="22" fillId="0" borderId="31" xfId="8" applyFont="1" applyBorder="1" applyAlignment="1">
      <alignment horizontal="center" vertical="center"/>
    </xf>
    <xf numFmtId="178" fontId="22" fillId="0" borderId="53" xfId="8" applyNumberFormat="1" applyFont="1" applyBorder="1" applyAlignment="1">
      <alignment horizontal="right" vertical="center" shrinkToFit="1"/>
    </xf>
    <xf numFmtId="178" fontId="22" fillId="0" borderId="79" xfId="8" applyNumberFormat="1" applyFont="1" applyBorder="1" applyAlignment="1">
      <alignment horizontal="right" vertical="center" shrinkToFit="1"/>
    </xf>
    <xf numFmtId="178" fontId="22" fillId="0" borderId="6" xfId="8" applyNumberFormat="1" applyFont="1" applyBorder="1" applyAlignment="1">
      <alignment horizontal="right" vertical="center" shrinkToFit="1"/>
    </xf>
    <xf numFmtId="181" fontId="22" fillId="0" borderId="75" xfId="8" applyNumberFormat="1" applyFont="1" applyBorder="1" applyAlignment="1">
      <alignment horizontal="right" vertical="center"/>
    </xf>
    <xf numFmtId="181" fontId="22" fillId="0" borderId="76" xfId="8" applyNumberFormat="1" applyFont="1" applyBorder="1" applyAlignment="1">
      <alignment horizontal="right" vertical="center"/>
    </xf>
    <xf numFmtId="0" fontId="22" fillId="0" borderId="17" xfId="8" applyFont="1" applyBorder="1">
      <alignment vertical="center"/>
    </xf>
    <xf numFmtId="0" fontId="22" fillId="0" borderId="22" xfId="8" applyFont="1" applyBorder="1" applyAlignment="1">
      <alignment horizontal="center" vertical="center"/>
    </xf>
    <xf numFmtId="0" fontId="22" fillId="0" borderId="19" xfId="8" applyFont="1" applyBorder="1" applyAlignment="1">
      <alignment horizontal="center" vertical="center"/>
    </xf>
    <xf numFmtId="0" fontId="22" fillId="0" borderId="80" xfId="8" applyFont="1" applyBorder="1" applyAlignment="1">
      <alignment horizontal="center" vertical="center"/>
    </xf>
    <xf numFmtId="0" fontId="22" fillId="0" borderId="36" xfId="8" applyFont="1" applyBorder="1" applyAlignment="1">
      <alignment horizontal="center" vertical="center"/>
    </xf>
    <xf numFmtId="0" fontId="22" fillId="0" borderId="8" xfId="8" applyFont="1" applyBorder="1" applyAlignment="1">
      <alignment horizontal="center" vertical="center"/>
    </xf>
    <xf numFmtId="0" fontId="22" fillId="0" borderId="74" xfId="8" applyFont="1" applyBorder="1" applyAlignment="1">
      <alignment horizontal="center" vertical="center"/>
    </xf>
    <xf numFmtId="0" fontId="22" fillId="0" borderId="75" xfId="8" applyFont="1" applyBorder="1" applyAlignment="1">
      <alignment horizontal="center" vertical="center"/>
    </xf>
    <xf numFmtId="178" fontId="22" fillId="0" borderId="8" xfId="8" applyNumberFormat="1" applyFont="1" applyBorder="1" applyAlignment="1">
      <alignment horizontal="right" vertical="center"/>
    </xf>
    <xf numFmtId="0" fontId="26" fillId="0" borderId="41" xfId="8" applyFont="1" applyBorder="1">
      <alignment vertical="center"/>
    </xf>
    <xf numFmtId="0" fontId="26" fillId="0" borderId="12" xfId="8" applyFont="1" applyBorder="1">
      <alignment vertical="center"/>
    </xf>
    <xf numFmtId="0" fontId="26" fillId="0" borderId="51" xfId="8" applyFont="1" applyBorder="1">
      <alignment vertical="center"/>
    </xf>
    <xf numFmtId="185" fontId="26" fillId="0" borderId="41" xfId="8" applyNumberFormat="1" applyFont="1" applyBorder="1" applyAlignment="1">
      <alignment horizontal="right" vertical="center" shrinkToFit="1"/>
    </xf>
    <xf numFmtId="185" fontId="26" fillId="0" borderId="12" xfId="8" applyNumberFormat="1" applyFont="1" applyBorder="1" applyAlignment="1">
      <alignment horizontal="right" vertical="center" shrinkToFit="1"/>
    </xf>
    <xf numFmtId="185" fontId="26" fillId="0" borderId="13" xfId="8" applyNumberFormat="1" applyFont="1" applyBorder="1" applyAlignment="1">
      <alignment horizontal="right" vertical="center" shrinkToFit="1"/>
    </xf>
    <xf numFmtId="181" fontId="22" fillId="0" borderId="39" xfId="8" applyNumberFormat="1" applyFont="1" applyBorder="1" applyAlignment="1">
      <alignment horizontal="right" vertical="center" shrinkToFit="1"/>
    </xf>
    <xf numFmtId="181" fontId="22" fillId="0" borderId="31" xfId="8" applyNumberFormat="1" applyFont="1" applyBorder="1" applyAlignment="1">
      <alignment horizontal="right" vertical="center" shrinkToFit="1"/>
    </xf>
    <xf numFmtId="181" fontId="22" fillId="0" borderId="42" xfId="8" applyNumberFormat="1" applyFont="1" applyBorder="1" applyAlignment="1">
      <alignment horizontal="right" vertical="center" shrinkToFit="1"/>
    </xf>
    <xf numFmtId="181" fontId="22" fillId="0" borderId="32" xfId="8" applyNumberFormat="1" applyFont="1" applyBorder="1" applyAlignment="1">
      <alignment horizontal="right" vertical="center" shrinkToFit="1"/>
    </xf>
    <xf numFmtId="0" fontId="26" fillId="0" borderId="41" xfId="9" applyFont="1" applyBorder="1" applyAlignment="1">
      <alignment horizontal="center" vertical="center" shrinkToFit="1"/>
    </xf>
    <xf numFmtId="0" fontId="26" fillId="0" borderId="12" xfId="9" applyFont="1" applyBorder="1" applyAlignment="1">
      <alignment horizontal="center" vertical="center" shrinkToFit="1"/>
    </xf>
    <xf numFmtId="0" fontId="26" fillId="0" borderId="51" xfId="9" applyFont="1" applyBorder="1" applyAlignment="1">
      <alignment horizontal="center" vertical="center" shrinkToFit="1"/>
    </xf>
    <xf numFmtId="178" fontId="26" fillId="0" borderId="39" xfId="8" applyNumberFormat="1" applyFont="1" applyBorder="1" applyAlignment="1">
      <alignment horizontal="right" vertical="center" shrinkToFit="1"/>
    </xf>
    <xf numFmtId="178" fontId="26" fillId="0" borderId="31" xfId="8" applyNumberFormat="1" applyFont="1" applyBorder="1" applyAlignment="1">
      <alignment horizontal="right" vertical="center" shrinkToFit="1"/>
    </xf>
    <xf numFmtId="178" fontId="26" fillId="0" borderId="32" xfId="8" applyNumberFormat="1" applyFont="1" applyBorder="1" applyAlignment="1">
      <alignment horizontal="right" vertical="center" shrinkToFit="1"/>
    </xf>
    <xf numFmtId="0" fontId="22" fillId="0" borderId="11" xfId="8" applyFont="1" applyBorder="1" applyAlignment="1">
      <alignment horizontal="center" vertical="center"/>
    </xf>
    <xf numFmtId="0" fontId="22" fillId="0" borderId="24" xfId="8" applyFont="1" applyBorder="1" applyAlignment="1">
      <alignment horizontal="center" vertical="center"/>
    </xf>
    <xf numFmtId="178" fontId="22" fillId="0" borderId="9" xfId="8" applyNumberFormat="1" applyFont="1" applyBorder="1" applyAlignment="1">
      <alignment horizontal="right" vertical="center"/>
    </xf>
    <xf numFmtId="0" fontId="26" fillId="0" borderId="44" xfId="9" applyFont="1" applyBorder="1" applyAlignment="1">
      <alignment horizontal="center" vertical="center" shrinkToFit="1"/>
    </xf>
    <xf numFmtId="0" fontId="26" fillId="0" borderId="18" xfId="9" applyFont="1" applyBorder="1" applyAlignment="1">
      <alignment horizontal="center" vertical="center" shrinkToFit="1"/>
    </xf>
    <xf numFmtId="0" fontId="26" fillId="0" borderId="43" xfId="9" applyFont="1" applyBorder="1" applyAlignment="1">
      <alignment horizontal="center" vertical="center" shrinkToFit="1"/>
    </xf>
    <xf numFmtId="0" fontId="22" fillId="0" borderId="70" xfId="8" applyFont="1" applyBorder="1" applyAlignment="1">
      <alignment horizontal="center" vertical="center"/>
    </xf>
    <xf numFmtId="181" fontId="22" fillId="0" borderId="74" xfId="8" applyNumberFormat="1" applyFont="1" applyBorder="1" applyAlignment="1">
      <alignment horizontal="right" vertical="center" shrinkToFit="1"/>
    </xf>
    <xf numFmtId="181" fontId="22" fillId="0" borderId="75" xfId="8" applyNumberFormat="1" applyFont="1" applyBorder="1" applyAlignment="1">
      <alignment horizontal="right" vertical="center" shrinkToFit="1"/>
    </xf>
    <xf numFmtId="181" fontId="22" fillId="0" borderId="76" xfId="8" applyNumberFormat="1" applyFont="1" applyBorder="1" applyAlignment="1">
      <alignment horizontal="right" vertical="center" shrinkToFit="1"/>
    </xf>
    <xf numFmtId="0" fontId="22" fillId="0" borderId="36" xfId="10" applyBorder="1" applyAlignment="1">
      <alignment horizontal="left" vertical="center"/>
    </xf>
    <xf numFmtId="0" fontId="22" fillId="0" borderId="8" xfId="10" applyBorder="1" applyAlignment="1">
      <alignment horizontal="left" vertical="center"/>
    </xf>
    <xf numFmtId="0" fontId="22" fillId="0" borderId="9" xfId="10" applyBorder="1" applyAlignment="1">
      <alignment horizontal="left" vertical="center"/>
    </xf>
    <xf numFmtId="183" fontId="22" fillId="0" borderId="7" xfId="8" applyNumberFormat="1" applyFont="1" applyBorder="1" applyAlignment="1">
      <alignment horizontal="right" vertical="center" shrinkToFit="1"/>
    </xf>
    <xf numFmtId="183" fontId="22" fillId="0" borderId="0" xfId="8" applyNumberFormat="1" applyFont="1" applyAlignment="1">
      <alignment horizontal="right" vertical="center" shrinkToFit="1"/>
    </xf>
    <xf numFmtId="183" fontId="22" fillId="0" borderId="66" xfId="8" applyNumberFormat="1" applyFont="1" applyBorder="1" applyAlignment="1">
      <alignment horizontal="right" vertical="center" shrinkToFit="1"/>
    </xf>
    <xf numFmtId="0" fontId="22" fillId="0" borderId="36"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23" xfId="8" applyFont="1" applyBorder="1" applyAlignment="1">
      <alignment horizontal="center" vertical="center" wrapText="1"/>
    </xf>
    <xf numFmtId="0" fontId="22" fillId="0" borderId="7" xfId="8" applyFont="1" applyBorder="1" applyAlignment="1">
      <alignment horizontal="center" vertical="center" wrapText="1"/>
    </xf>
    <xf numFmtId="0" fontId="22" fillId="0" borderId="0" xfId="8" applyFont="1" applyAlignment="1">
      <alignment horizontal="center" vertical="center" wrapText="1"/>
    </xf>
    <xf numFmtId="0" fontId="22" fillId="0" borderId="38" xfId="8" applyFont="1" applyBorder="1" applyAlignment="1">
      <alignment horizontal="center" vertical="center" wrapText="1"/>
    </xf>
    <xf numFmtId="0" fontId="22" fillId="0" borderId="74" xfId="8" applyFont="1" applyBorder="1" applyAlignment="1">
      <alignment horizontal="center" vertical="center" wrapText="1"/>
    </xf>
    <xf numFmtId="0" fontId="22" fillId="0" borderId="75" xfId="8" applyFont="1" applyBorder="1" applyAlignment="1">
      <alignment horizontal="center" vertical="center" wrapText="1"/>
    </xf>
    <xf numFmtId="0" fontId="22" fillId="0" borderId="70" xfId="8" applyFont="1" applyBorder="1" applyAlignment="1">
      <alignment horizontal="center" vertical="center" wrapText="1"/>
    </xf>
    <xf numFmtId="0" fontId="26" fillId="0" borderId="64" xfId="8" applyFont="1" applyBorder="1">
      <alignment vertical="center"/>
    </xf>
    <xf numFmtId="0" fontId="26" fillId="0" borderId="25" xfId="8" applyFont="1" applyBorder="1">
      <alignment vertical="center"/>
    </xf>
    <xf numFmtId="0" fontId="26" fillId="0" borderId="46" xfId="8" applyFont="1" applyBorder="1">
      <alignment vertical="center"/>
    </xf>
    <xf numFmtId="178" fontId="26" fillId="0" borderId="64" xfId="8" applyNumberFormat="1" applyFont="1" applyBorder="1" applyAlignment="1">
      <alignment horizontal="right" vertical="center" shrinkToFit="1"/>
    </xf>
    <xf numFmtId="178" fontId="26" fillId="0" borderId="8" xfId="8" applyNumberFormat="1" applyFont="1" applyBorder="1" applyAlignment="1">
      <alignment horizontal="right" vertical="center" shrinkToFit="1"/>
    </xf>
    <xf numFmtId="178" fontId="26" fillId="0" borderId="9" xfId="8" applyNumberFormat="1" applyFont="1" applyBorder="1" applyAlignment="1">
      <alignment horizontal="right" vertical="center" shrinkToFit="1"/>
    </xf>
    <xf numFmtId="0" fontId="22" fillId="0" borderId="30" xfId="8" applyFont="1" applyBorder="1" applyAlignment="1">
      <alignment horizontal="center" vertical="center"/>
    </xf>
    <xf numFmtId="0" fontId="22" fillId="0" borderId="42" xfId="8" applyFont="1" applyBorder="1" applyAlignment="1">
      <alignment horizontal="center" vertical="center"/>
    </xf>
    <xf numFmtId="0" fontId="22" fillId="0" borderId="39" xfId="8" applyFont="1" applyBorder="1" applyAlignment="1">
      <alignment horizontal="center" vertical="center" shrinkToFit="1"/>
    </xf>
    <xf numFmtId="0" fontId="22" fillId="0" borderId="31" xfId="8" applyFont="1" applyBorder="1" applyAlignment="1">
      <alignment horizontal="center" vertical="center" shrinkToFit="1"/>
    </xf>
    <xf numFmtId="0" fontId="22" fillId="0" borderId="42" xfId="8" applyFont="1" applyBorder="1" applyAlignment="1">
      <alignment horizontal="center" vertical="center" shrinkToFit="1"/>
    </xf>
    <xf numFmtId="0" fontId="22" fillId="0" borderId="32" xfId="8" applyFont="1" applyBorder="1" applyAlignment="1">
      <alignment horizontal="center" vertical="center" shrinkToFit="1"/>
    </xf>
    <xf numFmtId="0" fontId="26" fillId="0" borderId="31" xfId="8" applyFont="1" applyBorder="1">
      <alignment vertical="center"/>
    </xf>
    <xf numFmtId="0" fontId="26" fillId="0" borderId="42" xfId="8" applyFont="1" applyBorder="1">
      <alignment vertical="center"/>
    </xf>
    <xf numFmtId="185" fontId="22" fillId="0" borderId="44" xfId="8" applyNumberFormat="1" applyFont="1" applyBorder="1" applyAlignment="1">
      <alignment horizontal="right" vertical="center" shrinkToFit="1"/>
    </xf>
    <xf numFmtId="185" fontId="22" fillId="0" borderId="18" xfId="8" applyNumberFormat="1" applyFont="1" applyBorder="1" applyAlignment="1">
      <alignment horizontal="right" vertical="center" shrinkToFit="1"/>
    </xf>
    <xf numFmtId="185" fontId="22" fillId="0" borderId="19" xfId="8" applyNumberFormat="1" applyFont="1" applyBorder="1" applyAlignment="1">
      <alignment horizontal="right" vertical="center" shrinkToFit="1"/>
    </xf>
    <xf numFmtId="0" fontId="22" fillId="0" borderId="1" xfId="8" applyFont="1" applyBorder="1" applyAlignment="1">
      <alignment horizontal="center" vertical="center"/>
    </xf>
    <xf numFmtId="0" fontId="22" fillId="0" borderId="2" xfId="8" applyFont="1" applyBorder="1" applyAlignment="1">
      <alignment horizontal="center" vertical="center"/>
    </xf>
    <xf numFmtId="0" fontId="22" fillId="0" borderId="45" xfId="8" applyFont="1" applyBorder="1">
      <alignment vertical="center"/>
    </xf>
    <xf numFmtId="0" fontId="22" fillId="0" borderId="25" xfId="8" applyFont="1" applyBorder="1">
      <alignment vertical="center"/>
    </xf>
    <xf numFmtId="0" fontId="22" fillId="0" borderId="46" xfId="8" applyFont="1" applyBorder="1">
      <alignment vertical="center"/>
    </xf>
    <xf numFmtId="178" fontId="22" fillId="0" borderId="45" xfId="8" applyNumberFormat="1" applyFont="1" applyBorder="1" applyAlignment="1">
      <alignment horizontal="right" vertical="center" shrinkToFit="1"/>
    </xf>
    <xf numFmtId="178" fontId="22" fillId="0" borderId="25" xfId="8" applyNumberFormat="1" applyFont="1" applyBorder="1" applyAlignment="1">
      <alignment horizontal="right" vertical="center" shrinkToFit="1"/>
    </xf>
    <xf numFmtId="178" fontId="22" fillId="0" borderId="26" xfId="8" applyNumberFormat="1" applyFont="1" applyBorder="1" applyAlignment="1">
      <alignment horizontal="right" vertical="center" shrinkToFit="1"/>
    </xf>
    <xf numFmtId="0" fontId="22" fillId="0" borderId="9" xfId="8" applyFont="1" applyBorder="1" applyAlignment="1">
      <alignment horizontal="center" vertical="center"/>
    </xf>
    <xf numFmtId="0" fontId="22" fillId="0" borderId="7" xfId="8" applyFont="1" applyBorder="1" applyAlignment="1">
      <alignment horizontal="center" vertical="center"/>
    </xf>
    <xf numFmtId="0" fontId="22" fillId="0" borderId="66" xfId="8" applyFont="1" applyBorder="1" applyAlignment="1">
      <alignment horizontal="center" vertical="center"/>
    </xf>
    <xf numFmtId="182" fontId="22" fillId="0" borderId="7" xfId="8" applyNumberFormat="1" applyFont="1" applyBorder="1" applyAlignment="1">
      <alignment horizontal="right" vertical="center" shrinkToFit="1"/>
    </xf>
    <xf numFmtId="182" fontId="22" fillId="0" borderId="0" xfId="8" applyNumberFormat="1" applyFont="1" applyAlignment="1">
      <alignment horizontal="right" vertical="center" shrinkToFit="1"/>
    </xf>
    <xf numFmtId="182" fontId="22" fillId="0" borderId="66" xfId="8" applyNumberFormat="1" applyFont="1" applyBorder="1" applyAlignment="1">
      <alignment horizontal="right" vertical="center" shrinkToFit="1"/>
    </xf>
    <xf numFmtId="0" fontId="22" fillId="0" borderId="14" xfId="8" applyFont="1" applyBorder="1" applyAlignment="1">
      <alignment horizontal="center" vertical="center"/>
    </xf>
    <xf numFmtId="0" fontId="22" fillId="0" borderId="15" xfId="8" applyFont="1" applyBorder="1" applyAlignment="1">
      <alignment horizontal="center" vertical="center"/>
    </xf>
    <xf numFmtId="0" fontId="22" fillId="0" borderId="47" xfId="8" applyFont="1" applyBorder="1" applyAlignment="1">
      <alignment horizontal="center" vertical="center"/>
    </xf>
    <xf numFmtId="0" fontId="22" fillId="0" borderId="38" xfId="8" applyFont="1" applyBorder="1" applyAlignment="1">
      <alignment horizontal="center" vertical="center"/>
    </xf>
    <xf numFmtId="0" fontId="22" fillId="0" borderId="48" xfId="8" applyFont="1" applyBorder="1" applyAlignment="1">
      <alignment horizontal="center" vertical="center"/>
    </xf>
    <xf numFmtId="0" fontId="22" fillId="0" borderId="52" xfId="8" applyFont="1" applyBorder="1" applyAlignment="1">
      <alignment horizontal="center" vertical="center"/>
    </xf>
    <xf numFmtId="0" fontId="22" fillId="0" borderId="71" xfId="8" applyFont="1" applyBorder="1" applyAlignment="1">
      <alignment horizontal="center" vertical="center"/>
    </xf>
    <xf numFmtId="0" fontId="22" fillId="0" borderId="16" xfId="8" applyFont="1" applyBorder="1" applyAlignment="1">
      <alignment horizontal="center" vertical="center"/>
    </xf>
    <xf numFmtId="0" fontId="22" fillId="0" borderId="65" xfId="8" applyFont="1" applyBorder="1" applyAlignment="1">
      <alignment horizontal="center" vertical="center"/>
    </xf>
    <xf numFmtId="0" fontId="22" fillId="0" borderId="49" xfId="8" applyFont="1" applyBorder="1" applyAlignment="1">
      <alignment horizontal="center" vertical="center"/>
    </xf>
    <xf numFmtId="0" fontId="22" fillId="0" borderId="72" xfId="8" applyFont="1" applyBorder="1" applyAlignment="1">
      <alignment horizontal="center" vertical="center"/>
    </xf>
    <xf numFmtId="0" fontId="22" fillId="0" borderId="73" xfId="8" applyFont="1" applyBorder="1" applyAlignment="1">
      <alignment horizontal="center" vertical="center"/>
    </xf>
    <xf numFmtId="49" fontId="22" fillId="0" borderId="41" xfId="8" applyNumberFormat="1" applyFont="1" applyBorder="1" applyAlignment="1">
      <alignment horizontal="center" vertical="center"/>
    </xf>
    <xf numFmtId="49" fontId="22" fillId="0" borderId="12" xfId="8" applyNumberFormat="1" applyFont="1" applyBorder="1" applyAlignment="1">
      <alignment horizontal="center" vertical="center"/>
    </xf>
    <xf numFmtId="49" fontId="22" fillId="0" borderId="13" xfId="8" applyNumberFormat="1" applyFont="1" applyBorder="1" applyAlignment="1">
      <alignment horizontal="center" vertical="center"/>
    </xf>
    <xf numFmtId="49" fontId="22" fillId="0" borderId="65" xfId="8" applyNumberFormat="1" applyFont="1" applyBorder="1" applyAlignment="1">
      <alignment horizontal="center" vertical="center"/>
    </xf>
    <xf numFmtId="49" fontId="22" fillId="0" borderId="66" xfId="8" applyNumberFormat="1" applyFont="1" applyBorder="1" applyAlignment="1">
      <alignment horizontal="center" vertical="center"/>
    </xf>
    <xf numFmtId="49" fontId="22" fillId="0" borderId="72" xfId="8" applyNumberFormat="1" applyFont="1" applyBorder="1" applyAlignment="1">
      <alignment horizontal="center" vertical="center"/>
    </xf>
    <xf numFmtId="49" fontId="22" fillId="0" borderId="75" xfId="8" applyNumberFormat="1" applyFont="1" applyBorder="1" applyAlignment="1">
      <alignment horizontal="center" vertical="center"/>
    </xf>
    <xf numFmtId="49" fontId="22" fillId="0" borderId="76" xfId="8" applyNumberFormat="1" applyFont="1" applyBorder="1" applyAlignment="1">
      <alignment horizontal="center" vertical="center"/>
    </xf>
    <xf numFmtId="0" fontId="22" fillId="0" borderId="36" xfId="8" applyFont="1" applyBorder="1" applyAlignment="1">
      <alignment horizontal="left" vertical="center"/>
    </xf>
    <xf numFmtId="0" fontId="22" fillId="0" borderId="8" xfId="8" applyFont="1" applyBorder="1" applyAlignment="1">
      <alignment horizontal="left" vertical="center"/>
    </xf>
    <xf numFmtId="0" fontId="22" fillId="0" borderId="9" xfId="8" applyFont="1" applyBorder="1" applyAlignment="1">
      <alignment horizontal="left" vertical="center"/>
    </xf>
    <xf numFmtId="181" fontId="22" fillId="0" borderId="36" xfId="8" applyNumberFormat="1" applyFont="1" applyBorder="1" applyAlignment="1">
      <alignment horizontal="right" vertical="center" shrinkToFit="1"/>
    </xf>
    <xf numFmtId="181" fontId="22" fillId="0" borderId="8" xfId="8" applyNumberFormat="1" applyFont="1" applyBorder="1" applyAlignment="1">
      <alignment horizontal="right" vertical="center" shrinkToFit="1"/>
    </xf>
    <xf numFmtId="181" fontId="22" fillId="0" borderId="9" xfId="8" applyNumberFormat="1" applyFont="1" applyBorder="1" applyAlignment="1">
      <alignment horizontal="right" vertical="center" shrinkToFit="1"/>
    </xf>
    <xf numFmtId="49" fontId="23" fillId="0" borderId="0" xfId="8" applyNumberFormat="1" applyFont="1" applyAlignment="1">
      <alignment horizontal="center" vertical="center"/>
    </xf>
    <xf numFmtId="0" fontId="22" fillId="0" borderId="4" xfId="8" applyFont="1" applyBorder="1" applyAlignment="1">
      <alignment horizontal="center" vertical="center"/>
    </xf>
    <xf numFmtId="0" fontId="22" fillId="0" borderId="23" xfId="8" applyFont="1" applyBorder="1" applyAlignment="1">
      <alignment horizontal="center" vertical="center"/>
    </xf>
    <xf numFmtId="0" fontId="22" fillId="0" borderId="5" xfId="8" applyFont="1" applyBorder="1" applyAlignment="1">
      <alignment horizontal="center" vertical="center"/>
    </xf>
    <xf numFmtId="0" fontId="22" fillId="0" borderId="68" xfId="8" applyFont="1" applyBorder="1" applyAlignment="1">
      <alignment horizontal="center" vertical="center"/>
    </xf>
    <xf numFmtId="0" fontId="22" fillId="0" borderId="50" xfId="8" applyFont="1" applyBorder="1" applyAlignment="1">
      <alignment horizontal="center" vertical="center"/>
    </xf>
    <xf numFmtId="0" fontId="22" fillId="0" borderId="64" xfId="8" applyFont="1" applyBorder="1" applyAlignment="1">
      <alignment horizontal="center" vertical="center"/>
    </xf>
    <xf numFmtId="0" fontId="22" fillId="0" borderId="10" xfId="8" applyFont="1" applyBorder="1" applyAlignment="1">
      <alignment horizontal="center" vertical="center"/>
    </xf>
    <xf numFmtId="0" fontId="22" fillId="0" borderId="69" xfId="8" applyFont="1" applyBorder="1" applyAlignment="1">
      <alignment horizontal="center" vertical="center"/>
    </xf>
    <xf numFmtId="0" fontId="22" fillId="0" borderId="67" xfId="8" applyFont="1" applyBorder="1" applyAlignment="1">
      <alignment horizontal="center" vertical="center"/>
    </xf>
    <xf numFmtId="0" fontId="22" fillId="0" borderId="3" xfId="8" applyFont="1" applyBorder="1" applyAlignment="1">
      <alignment horizontal="center" vertical="center"/>
    </xf>
    <xf numFmtId="0" fontId="22" fillId="0" borderId="37" xfId="11" applyFont="1" applyBorder="1">
      <alignment vertical="center"/>
    </xf>
    <xf numFmtId="0" fontId="22" fillId="0" borderId="56" xfId="11" applyFont="1" applyBorder="1">
      <alignment vertical="center"/>
    </xf>
    <xf numFmtId="0" fontId="22" fillId="0" borderId="40" xfId="11" applyFont="1" applyBorder="1">
      <alignment vertical="center"/>
    </xf>
    <xf numFmtId="178" fontId="22" fillId="0" borderId="37" xfId="11" applyNumberFormat="1" applyFont="1" applyBorder="1" applyAlignment="1">
      <alignment horizontal="right" vertical="center" shrinkToFit="1"/>
    </xf>
    <xf numFmtId="0" fontId="3" fillId="0" borderId="56" xfId="11" applyBorder="1" applyAlignment="1">
      <alignment horizontal="right" vertical="center" shrinkToFit="1"/>
    </xf>
    <xf numFmtId="0" fontId="3" fillId="0" borderId="89" xfId="11" applyBorder="1" applyAlignment="1">
      <alignment horizontal="right" vertical="center" shrinkToFit="1"/>
    </xf>
    <xf numFmtId="181" fontId="22" fillId="0" borderId="91" xfId="11" applyNumberFormat="1" applyFont="1" applyBorder="1" applyAlignment="1">
      <alignment horizontal="right" vertical="center" shrinkToFit="1"/>
    </xf>
    <xf numFmtId="181" fontId="3" fillId="0" borderId="56" xfId="11" applyNumberFormat="1" applyBorder="1" applyAlignment="1">
      <alignment horizontal="right" vertical="center" shrinkToFit="1"/>
    </xf>
    <xf numFmtId="181" fontId="3" fillId="0" borderId="89" xfId="11" applyNumberFormat="1" applyBorder="1" applyAlignment="1">
      <alignment horizontal="right" vertical="center" shrinkToFit="1"/>
    </xf>
    <xf numFmtId="178" fontId="22" fillId="0" borderId="91" xfId="11" applyNumberFormat="1" applyFont="1" applyBorder="1" applyAlignment="1">
      <alignment horizontal="right" vertical="center" shrinkToFit="1"/>
    </xf>
    <xf numFmtId="178" fontId="22" fillId="5" borderId="91" xfId="11" applyNumberFormat="1" applyFont="1" applyFill="1" applyBorder="1" applyAlignment="1">
      <alignment horizontal="right" vertical="center" shrinkToFit="1"/>
    </xf>
    <xf numFmtId="178" fontId="22" fillId="5" borderId="56" xfId="11" applyNumberFormat="1" applyFont="1" applyFill="1" applyBorder="1" applyAlignment="1">
      <alignment horizontal="right" vertical="center" shrinkToFit="1"/>
    </xf>
    <xf numFmtId="178" fontId="22" fillId="5" borderId="89" xfId="11" applyNumberFormat="1" applyFont="1" applyFill="1" applyBorder="1" applyAlignment="1">
      <alignment horizontal="right" vertical="center" shrinkToFit="1"/>
    </xf>
    <xf numFmtId="0" fontId="22" fillId="5" borderId="91" xfId="11" applyFont="1" applyFill="1" applyBorder="1" applyAlignment="1">
      <alignment horizontal="right" vertical="center" shrinkToFit="1"/>
    </xf>
    <xf numFmtId="0" fontId="22" fillId="5" borderId="56" xfId="11" applyFont="1" applyFill="1" applyBorder="1" applyAlignment="1">
      <alignment horizontal="right" vertical="center" shrinkToFit="1"/>
    </xf>
    <xf numFmtId="0" fontId="22" fillId="5" borderId="40" xfId="11" applyFont="1" applyFill="1" applyBorder="1" applyAlignment="1">
      <alignment horizontal="right" vertical="center" shrinkToFit="1"/>
    </xf>
    <xf numFmtId="0" fontId="22" fillId="0" borderId="65" xfId="11" applyFont="1" applyBorder="1">
      <alignment vertical="center"/>
    </xf>
    <xf numFmtId="0" fontId="22" fillId="0" borderId="0" xfId="11" applyFont="1">
      <alignment vertical="center"/>
    </xf>
    <xf numFmtId="0" fontId="22" fillId="0" borderId="38" xfId="11" applyFont="1" applyBorder="1">
      <alignment vertical="center"/>
    </xf>
    <xf numFmtId="178" fontId="22" fillId="0" borderId="65" xfId="11" applyNumberFormat="1" applyFont="1" applyBorder="1" applyAlignment="1">
      <alignment horizontal="right" vertical="center" shrinkToFit="1"/>
    </xf>
    <xf numFmtId="178" fontId="22" fillId="0" borderId="0" xfId="11" applyNumberFormat="1" applyFont="1" applyAlignment="1">
      <alignment horizontal="right" vertical="center" shrinkToFit="1"/>
    </xf>
    <xf numFmtId="178" fontId="22" fillId="0" borderId="85" xfId="11" applyNumberFormat="1" applyFont="1" applyBorder="1" applyAlignment="1">
      <alignment horizontal="right" vertical="center" shrinkToFit="1"/>
    </xf>
    <xf numFmtId="181" fontId="22" fillId="0" borderId="88" xfId="11" applyNumberFormat="1" applyFont="1" applyBorder="1" applyAlignment="1">
      <alignment horizontal="right" vertical="center" shrinkToFit="1"/>
    </xf>
    <xf numFmtId="181" fontId="22" fillId="0" borderId="0" xfId="11" applyNumberFormat="1" applyFont="1" applyAlignment="1">
      <alignment horizontal="right" vertical="center" shrinkToFit="1"/>
    </xf>
    <xf numFmtId="181" fontId="22" fillId="0" borderId="85" xfId="11" applyNumberFormat="1" applyFont="1" applyBorder="1" applyAlignment="1">
      <alignment horizontal="right" vertical="center" shrinkToFit="1"/>
    </xf>
    <xf numFmtId="178" fontId="22" fillId="0" borderId="88" xfId="11" applyNumberFormat="1" applyFont="1" applyBorder="1" applyAlignment="1">
      <alignment horizontal="right" vertical="center" shrinkToFit="1"/>
    </xf>
    <xf numFmtId="178" fontId="22" fillId="5" borderId="88" xfId="11" applyNumberFormat="1" applyFont="1" applyFill="1" applyBorder="1" applyAlignment="1">
      <alignment horizontal="right" vertical="center" shrinkToFit="1"/>
    </xf>
    <xf numFmtId="178" fontId="22" fillId="5" borderId="0" xfId="11" applyNumberFormat="1" applyFont="1" applyFill="1" applyAlignment="1">
      <alignment horizontal="right" vertical="center" shrinkToFit="1"/>
    </xf>
    <xf numFmtId="178" fontId="22" fillId="5" borderId="85" xfId="11" applyNumberFormat="1" applyFont="1" applyFill="1" applyBorder="1" applyAlignment="1">
      <alignment horizontal="right" vertical="center" shrinkToFit="1"/>
    </xf>
    <xf numFmtId="0" fontId="22" fillId="5" borderId="88" xfId="11" applyFont="1" applyFill="1" applyBorder="1" applyAlignment="1">
      <alignment horizontal="right" vertical="center" shrinkToFit="1"/>
    </xf>
    <xf numFmtId="0" fontId="22" fillId="5" borderId="0" xfId="11" applyFont="1" applyFill="1" applyAlignment="1">
      <alignment horizontal="right" vertical="center" shrinkToFit="1"/>
    </xf>
    <xf numFmtId="0" fontId="22" fillId="5" borderId="38" xfId="11" applyFont="1" applyFill="1" applyBorder="1" applyAlignment="1">
      <alignment horizontal="right" vertical="center" shrinkToFit="1"/>
    </xf>
    <xf numFmtId="0" fontId="3" fillId="0" borderId="0" xfId="11" applyAlignment="1">
      <alignment horizontal="right" vertical="center" shrinkToFit="1"/>
    </xf>
    <xf numFmtId="0" fontId="3" fillId="0" borderId="85" xfId="11" applyBorder="1" applyAlignment="1">
      <alignment horizontal="right" vertical="center" shrinkToFit="1"/>
    </xf>
    <xf numFmtId="181" fontId="3" fillId="0" borderId="0" xfId="11" applyNumberFormat="1" applyAlignment="1">
      <alignment horizontal="right" vertical="center" shrinkToFit="1"/>
    </xf>
    <xf numFmtId="181" fontId="3" fillId="0" borderId="85" xfId="11" applyNumberFormat="1" applyBorder="1" applyAlignment="1">
      <alignment horizontal="right" vertical="center" shrinkToFit="1"/>
    </xf>
    <xf numFmtId="0" fontId="26" fillId="0" borderId="0" xfId="11" applyFont="1">
      <alignment vertical="center"/>
    </xf>
    <xf numFmtId="0" fontId="26" fillId="0" borderId="38" xfId="11" applyFont="1" applyBorder="1">
      <alignment vertical="center"/>
    </xf>
    <xf numFmtId="0" fontId="22" fillId="0" borderId="41" xfId="11" applyFont="1" applyBorder="1" applyAlignment="1">
      <alignment horizontal="center" vertical="center" textRotation="255"/>
    </xf>
    <xf numFmtId="0" fontId="22" fillId="0" borderId="51" xfId="11" applyFont="1" applyBorder="1" applyAlignment="1">
      <alignment horizontal="center" vertical="center" textRotation="255"/>
    </xf>
    <xf numFmtId="0" fontId="22" fillId="0" borderId="65" xfId="11" applyFont="1" applyBorder="1" applyAlignment="1">
      <alignment horizontal="center" vertical="center" textRotation="255"/>
    </xf>
    <xf numFmtId="0" fontId="22" fillId="0" borderId="38" xfId="11" applyFont="1" applyBorder="1" applyAlignment="1">
      <alignment horizontal="center" vertical="center" textRotation="255"/>
    </xf>
    <xf numFmtId="0" fontId="22" fillId="0" borderId="37" xfId="11" applyFont="1" applyBorder="1" applyAlignment="1">
      <alignment horizontal="center" vertical="center" textRotation="255"/>
    </xf>
    <xf numFmtId="0" fontId="22" fillId="0" borderId="40" xfId="11" applyFont="1" applyBorder="1" applyAlignment="1">
      <alignment horizontal="center" vertical="center" textRotation="255"/>
    </xf>
    <xf numFmtId="178" fontId="22" fillId="0" borderId="56" xfId="11" applyNumberFormat="1" applyFont="1" applyBorder="1" applyAlignment="1">
      <alignment horizontal="right" vertical="center" shrinkToFit="1"/>
    </xf>
    <xf numFmtId="178" fontId="22" fillId="0" borderId="40" xfId="11" applyNumberFormat="1" applyFont="1" applyBorder="1" applyAlignment="1">
      <alignment horizontal="right" vertical="center" shrinkToFit="1"/>
    </xf>
    <xf numFmtId="181" fontId="3" fillId="0" borderId="38" xfId="11" applyNumberFormat="1" applyBorder="1" applyAlignment="1">
      <alignment horizontal="right" vertical="center" shrinkToFit="1"/>
    </xf>
    <xf numFmtId="178" fontId="22" fillId="0" borderId="89" xfId="11" applyNumberFormat="1" applyFont="1" applyBorder="1" applyAlignment="1">
      <alignment horizontal="right" vertical="center" shrinkToFit="1"/>
    </xf>
    <xf numFmtId="181" fontId="22" fillId="0" borderId="90" xfId="11" applyNumberFormat="1" applyFont="1" applyBorder="1" applyAlignment="1">
      <alignment horizontal="right" vertical="center" shrinkToFit="1"/>
    </xf>
    <xf numFmtId="178" fontId="22" fillId="0" borderId="90" xfId="11" applyNumberFormat="1" applyFont="1" applyBorder="1" applyAlignment="1">
      <alignment horizontal="right" vertical="center" shrinkToFit="1"/>
    </xf>
    <xf numFmtId="181" fontId="22" fillId="0" borderId="56" xfId="11" applyNumberFormat="1" applyFont="1" applyBorder="1" applyAlignment="1">
      <alignment horizontal="right" vertical="center" shrinkToFit="1"/>
    </xf>
    <xf numFmtId="181" fontId="22" fillId="0" borderId="40" xfId="11" applyNumberFormat="1" applyFont="1" applyBorder="1" applyAlignment="1">
      <alignment horizontal="right" vertical="center" shrinkToFit="1"/>
    </xf>
    <xf numFmtId="0" fontId="22" fillId="0" borderId="65" xfId="11" applyFont="1" applyBorder="1" applyAlignment="1">
      <alignment horizontal="left" vertical="center"/>
    </xf>
    <xf numFmtId="0" fontId="22" fillId="0" borderId="0" xfId="11" applyFont="1" applyAlignment="1">
      <alignment horizontal="left" vertical="center"/>
    </xf>
    <xf numFmtId="0" fontId="22" fillId="0" borderId="38" xfId="11" applyFont="1" applyBorder="1" applyAlignment="1">
      <alignment horizontal="left" vertical="center"/>
    </xf>
    <xf numFmtId="0" fontId="3" fillId="0" borderId="38" xfId="11" applyBorder="1" applyAlignment="1">
      <alignment horizontal="right" vertical="center" shrinkToFit="1"/>
    </xf>
    <xf numFmtId="178" fontId="22" fillId="0" borderId="38" xfId="11" applyNumberFormat="1" applyFont="1" applyBorder="1" applyAlignment="1">
      <alignment horizontal="right" vertical="center" shrinkToFit="1"/>
    </xf>
    <xf numFmtId="181" fontId="22" fillId="0" borderId="86" xfId="11" applyNumberFormat="1" applyFont="1" applyBorder="1" applyAlignment="1">
      <alignment horizontal="right" vertical="center" shrinkToFit="1"/>
    </xf>
    <xf numFmtId="178" fontId="22" fillId="0" borderId="86" xfId="11" applyNumberFormat="1" applyFont="1" applyBorder="1" applyAlignment="1">
      <alignment horizontal="right" vertical="center" shrinkToFit="1"/>
    </xf>
    <xf numFmtId="181" fontId="22" fillId="0" borderId="38" xfId="11" applyNumberFormat="1" applyFont="1" applyBorder="1" applyAlignment="1">
      <alignment horizontal="right" vertical="center" shrinkToFit="1"/>
    </xf>
    <xf numFmtId="0" fontId="22" fillId="0" borderId="65" xfId="11" applyFont="1" applyBorder="1" applyAlignment="1">
      <alignment horizontal="center" vertical="center" wrapText="1"/>
    </xf>
    <xf numFmtId="0" fontId="22" fillId="0" borderId="0" xfId="11" applyFont="1" applyAlignment="1">
      <alignment horizontal="center" vertical="center" wrapText="1"/>
    </xf>
    <xf numFmtId="0" fontId="22" fillId="0" borderId="37" xfId="11" applyFont="1" applyBorder="1" applyAlignment="1">
      <alignment horizontal="center" vertical="center" wrapText="1"/>
    </xf>
    <xf numFmtId="0" fontId="22" fillId="0" borderId="56" xfId="11" applyFont="1" applyBorder="1" applyAlignment="1">
      <alignment horizontal="center" vertical="center" wrapText="1"/>
    </xf>
    <xf numFmtId="0" fontId="22" fillId="0" borderId="37" xfId="11" applyFont="1" applyBorder="1" applyAlignment="1">
      <alignment horizontal="left" vertical="center"/>
    </xf>
    <xf numFmtId="0" fontId="22" fillId="0" borderId="56" xfId="11" applyFont="1" applyBorder="1" applyAlignment="1">
      <alignment horizontal="left" vertical="center"/>
    </xf>
    <xf numFmtId="0" fontId="22" fillId="0" borderId="40" xfId="11" applyFont="1" applyBorder="1" applyAlignment="1">
      <alignment horizontal="left" vertical="center"/>
    </xf>
    <xf numFmtId="0" fontId="3" fillId="0" borderId="40" xfId="11" applyBorder="1" applyAlignment="1">
      <alignment horizontal="right" vertical="center" shrinkToFit="1"/>
    </xf>
    <xf numFmtId="0" fontId="22" fillId="0" borderId="41" xfId="11" applyFont="1" applyBorder="1" applyAlignment="1">
      <alignment horizontal="left" vertical="center"/>
    </xf>
    <xf numFmtId="0" fontId="22" fillId="0" borderId="12" xfId="11" applyFont="1" applyBorder="1" applyAlignment="1">
      <alignment horizontal="left" vertical="center"/>
    </xf>
    <xf numFmtId="0" fontId="22" fillId="0" borderId="51" xfId="11" applyFont="1" applyBorder="1" applyAlignment="1">
      <alignment horizontal="left" vertical="center"/>
    </xf>
    <xf numFmtId="0" fontId="22" fillId="0" borderId="39" xfId="11" applyFont="1" applyBorder="1" applyAlignment="1">
      <alignment horizontal="center" vertical="center"/>
    </xf>
    <xf numFmtId="0" fontId="22" fillId="0" borderId="31" xfId="11" applyFont="1" applyBorder="1" applyAlignment="1">
      <alignment horizontal="center" vertical="center"/>
    </xf>
    <xf numFmtId="0" fontId="22" fillId="0" borderId="42" xfId="11" applyFont="1" applyBorder="1" applyAlignment="1">
      <alignment horizontal="center" vertical="center"/>
    </xf>
    <xf numFmtId="178" fontId="22" fillId="0" borderId="41" xfId="11" applyNumberFormat="1" applyFont="1" applyBorder="1" applyAlignment="1">
      <alignment horizontal="right" vertical="center" shrinkToFit="1"/>
    </xf>
    <xf numFmtId="178" fontId="22" fillId="0" borderId="12" xfId="11" applyNumberFormat="1" applyFont="1" applyBorder="1" applyAlignment="1">
      <alignment horizontal="right" vertical="center" shrinkToFit="1"/>
    </xf>
    <xf numFmtId="178" fontId="22" fillId="0" borderId="51" xfId="11" applyNumberFormat="1" applyFont="1" applyBorder="1" applyAlignment="1">
      <alignment horizontal="right" vertical="center" shrinkToFit="1"/>
    </xf>
    <xf numFmtId="0" fontId="22" fillId="0" borderId="41" xfId="11" applyFont="1" applyBorder="1">
      <alignment vertical="center"/>
    </xf>
    <xf numFmtId="0" fontId="22" fillId="0" borderId="12" xfId="11" applyFont="1" applyBorder="1">
      <alignment vertical="center"/>
    </xf>
    <xf numFmtId="0" fontId="22" fillId="0" borderId="51" xfId="11" applyFont="1" applyBorder="1">
      <alignment vertical="center"/>
    </xf>
    <xf numFmtId="181" fontId="22" fillId="0" borderId="37" xfId="11" applyNumberFormat="1" applyFont="1" applyBorder="1" applyAlignment="1">
      <alignment horizontal="right" vertical="center" shrinkToFit="1"/>
    </xf>
    <xf numFmtId="181" fontId="22" fillId="0" borderId="41" xfId="11" applyNumberFormat="1" applyFont="1" applyBorder="1" applyAlignment="1">
      <alignment horizontal="right" vertical="center" shrinkToFit="1"/>
    </xf>
    <xf numFmtId="0" fontId="3" fillId="0" borderId="12" xfId="11" applyBorder="1" applyAlignment="1">
      <alignment horizontal="right" vertical="center" shrinkToFit="1"/>
    </xf>
    <xf numFmtId="181" fontId="22" fillId="0" borderId="12" xfId="11" applyNumberFormat="1" applyFont="1" applyBorder="1" applyAlignment="1">
      <alignment horizontal="right" vertical="center" shrinkToFit="1"/>
    </xf>
    <xf numFmtId="0" fontId="3" fillId="0" borderId="51" xfId="11" applyBorder="1" applyAlignment="1">
      <alignment horizontal="right" vertical="center" shrinkToFit="1"/>
    </xf>
    <xf numFmtId="181" fontId="22" fillId="0" borderId="65" xfId="11" applyNumberFormat="1" applyFont="1" applyBorder="1" applyAlignment="1">
      <alignment horizontal="right" vertical="center" shrinkToFit="1"/>
    </xf>
    <xf numFmtId="0" fontId="28" fillId="0" borderId="65" xfId="11" applyFont="1" applyBorder="1">
      <alignment vertical="center"/>
    </xf>
    <xf numFmtId="0" fontId="28" fillId="0" borderId="0" xfId="11" applyFont="1">
      <alignment vertical="center"/>
    </xf>
    <xf numFmtId="0" fontId="28" fillId="0" borderId="38" xfId="11" applyFont="1" applyBorder="1">
      <alignment vertical="center"/>
    </xf>
    <xf numFmtId="0" fontId="3" fillId="0" borderId="31" xfId="11" applyBorder="1" applyAlignment="1">
      <alignment horizontal="center" vertical="center"/>
    </xf>
    <xf numFmtId="0" fontId="3" fillId="0" borderId="42" xfId="11" applyBorder="1" applyAlignment="1">
      <alignment horizontal="center" vertical="center"/>
    </xf>
    <xf numFmtId="0" fontId="22" fillId="0" borderId="41" xfId="11" applyFont="1" applyBorder="1" applyAlignment="1">
      <alignment horizontal="center" vertical="center" wrapText="1"/>
    </xf>
    <xf numFmtId="0" fontId="22" fillId="0" borderId="12" xfId="11" applyFont="1" applyBorder="1" applyAlignment="1">
      <alignment horizontal="center" vertical="center" wrapText="1"/>
    </xf>
    <xf numFmtId="0" fontId="22" fillId="0" borderId="12" xfId="11" applyFont="1" applyBorder="1" applyAlignment="1">
      <alignment vertical="center" textRotation="255"/>
    </xf>
    <xf numFmtId="0" fontId="22" fillId="0" borderId="0" xfId="11" applyFont="1" applyAlignment="1">
      <alignment vertical="center" textRotation="255"/>
    </xf>
    <xf numFmtId="0" fontId="22" fillId="0" borderId="56" xfId="11" applyFont="1" applyBorder="1" applyAlignment="1">
      <alignment vertical="center" textRotation="255"/>
    </xf>
    <xf numFmtId="0" fontId="18" fillId="0" borderId="0" xfId="6" applyAlignment="1">
      <alignment vertical="center"/>
    </xf>
    <xf numFmtId="0" fontId="18" fillId="0" borderId="38" xfId="6" applyBorder="1" applyAlignment="1">
      <alignment vertical="center"/>
    </xf>
    <xf numFmtId="178" fontId="22" fillId="0" borderId="87" xfId="11" applyNumberFormat="1" applyFont="1" applyBorder="1" applyAlignment="1">
      <alignment horizontal="right" vertical="center" shrinkToFit="1"/>
    </xf>
    <xf numFmtId="178" fontId="22" fillId="0" borderId="84" xfId="11" applyNumberFormat="1" applyFont="1" applyBorder="1" applyAlignment="1">
      <alignment horizontal="right" vertical="center" shrinkToFit="1"/>
    </xf>
    <xf numFmtId="178" fontId="22" fillId="0" borderId="82" xfId="11" applyNumberFormat="1" applyFont="1" applyBorder="1" applyAlignment="1">
      <alignment horizontal="right" vertical="center" shrinkToFit="1"/>
    </xf>
    <xf numFmtId="181" fontId="22" fillId="0" borderId="84" xfId="11" applyNumberFormat="1" applyFont="1" applyBorder="1" applyAlignment="1">
      <alignment horizontal="right" vertical="center" shrinkToFit="1"/>
    </xf>
    <xf numFmtId="181" fontId="22" fillId="0" borderId="51" xfId="11" applyNumberFormat="1" applyFont="1" applyBorder="1" applyAlignment="1">
      <alignment horizontal="right" vertical="center" shrinkToFit="1"/>
    </xf>
    <xf numFmtId="181" fontId="22" fillId="0" borderId="82" xfId="11" applyNumberFormat="1" applyFont="1" applyBorder="1" applyAlignment="1">
      <alignment horizontal="right" vertical="center" shrinkToFit="1"/>
    </xf>
    <xf numFmtId="178" fontId="22" fillId="0" borderId="65" xfId="11" applyNumberFormat="1" applyFont="1" applyBorder="1" applyAlignment="1">
      <alignment horizontal="right" vertical="center"/>
    </xf>
    <xf numFmtId="178" fontId="22" fillId="0" borderId="0" xfId="11" applyNumberFormat="1" applyFont="1" applyAlignment="1">
      <alignment horizontal="right" vertical="center"/>
    </xf>
    <xf numFmtId="178" fontId="22" fillId="0" borderId="85" xfId="11" applyNumberFormat="1" applyFont="1" applyBorder="1" applyAlignment="1">
      <alignment horizontal="right" vertical="center"/>
    </xf>
    <xf numFmtId="181" fontId="22" fillId="0" borderId="86" xfId="11" applyNumberFormat="1" applyFont="1" applyBorder="1" applyAlignment="1">
      <alignment horizontal="right" vertical="center"/>
    </xf>
    <xf numFmtId="178" fontId="22" fillId="0" borderId="88" xfId="11" applyNumberFormat="1" applyFont="1" applyBorder="1" applyAlignment="1">
      <alignment horizontal="right" vertical="center"/>
    </xf>
    <xf numFmtId="0" fontId="28" fillId="0" borderId="39" xfId="11" applyFont="1" applyBorder="1" applyAlignment="1">
      <alignment horizontal="center" vertical="center"/>
    </xf>
    <xf numFmtId="0" fontId="28" fillId="0" borderId="31" xfId="11" applyFont="1" applyBorder="1" applyAlignment="1">
      <alignment horizontal="center" vertical="center"/>
    </xf>
    <xf numFmtId="0" fontId="28" fillId="0" borderId="42" xfId="11" applyFont="1" applyBorder="1" applyAlignment="1">
      <alignment horizontal="center" vertical="center"/>
    </xf>
    <xf numFmtId="178" fontId="22" fillId="0" borderId="38" xfId="11" applyNumberFormat="1" applyFont="1" applyBorder="1" applyAlignment="1">
      <alignment horizontal="right" vertical="center"/>
    </xf>
    <xf numFmtId="181" fontId="22" fillId="0" borderId="83" xfId="11" applyNumberFormat="1" applyFont="1" applyBorder="1" applyAlignment="1">
      <alignment horizontal="right" vertical="center" shrinkToFit="1"/>
    </xf>
    <xf numFmtId="178" fontId="22" fillId="0" borderId="83" xfId="11" applyNumberFormat="1" applyFont="1" applyBorder="1" applyAlignment="1">
      <alignment horizontal="right" vertical="center" shrinkToFit="1"/>
    </xf>
    <xf numFmtId="49" fontId="25" fillId="0" borderId="1" xfId="11" applyNumberFormat="1" applyFont="1" applyBorder="1" applyAlignment="1">
      <alignment horizontal="center" vertical="center"/>
    </xf>
    <xf numFmtId="49" fontId="25" fillId="0" borderId="2" xfId="11" applyNumberFormat="1" applyFont="1" applyBorder="1" applyAlignment="1">
      <alignment horizontal="center" vertical="center"/>
    </xf>
    <xf numFmtId="49" fontId="25" fillId="0" borderId="3" xfId="11" applyNumberFormat="1" applyFont="1" applyBorder="1" applyAlignment="1">
      <alignment horizontal="center" vertical="center"/>
    </xf>
    <xf numFmtId="0" fontId="22" fillId="0" borderId="34" xfId="11" applyFont="1" applyBorder="1" applyAlignment="1">
      <alignment horizontal="center" vertical="center"/>
    </xf>
    <xf numFmtId="0" fontId="36" fillId="6" borderId="75" xfId="12" applyFont="1" applyFill="1" applyBorder="1" applyAlignment="1">
      <alignment horizontal="center" vertical="center"/>
    </xf>
    <xf numFmtId="0" fontId="36" fillId="6" borderId="70" xfId="12" applyFont="1" applyFill="1" applyBorder="1" applyAlignment="1">
      <alignment horizontal="center" vertical="center"/>
    </xf>
    <xf numFmtId="187" fontId="36" fillId="6" borderId="130" xfId="14" applyNumberFormat="1" applyFont="1" applyFill="1" applyBorder="1" applyAlignment="1">
      <alignment horizontal="right" vertical="center" shrinkToFit="1"/>
    </xf>
    <xf numFmtId="187" fontId="36" fillId="6" borderId="18" xfId="14" applyNumberFormat="1" applyFont="1" applyFill="1" applyBorder="1" applyAlignment="1">
      <alignment horizontal="right" vertical="center" shrinkToFit="1"/>
    </xf>
    <xf numFmtId="187" fontId="36" fillId="6" borderId="184" xfId="14" applyNumberFormat="1" applyFont="1" applyFill="1" applyBorder="1" applyAlignment="1">
      <alignment horizontal="right" vertical="center" shrinkToFit="1"/>
    </xf>
    <xf numFmtId="187" fontId="36" fillId="6" borderId="166" xfId="14" applyNumberFormat="1" applyFont="1" applyFill="1" applyBorder="1" applyAlignment="1">
      <alignment horizontal="right" vertical="center" shrinkToFit="1"/>
    </xf>
    <xf numFmtId="187" fontId="36" fillId="6" borderId="167" xfId="14" applyNumberFormat="1" applyFont="1" applyFill="1" applyBorder="1" applyAlignment="1">
      <alignment horizontal="right" vertical="center" shrinkToFit="1"/>
    </xf>
    <xf numFmtId="187" fontId="36" fillId="6" borderId="185" xfId="14" applyNumberFormat="1" applyFont="1" applyFill="1" applyBorder="1" applyAlignment="1">
      <alignment horizontal="right" vertical="center" shrinkToFit="1"/>
    </xf>
    <xf numFmtId="0" fontId="36" fillId="6" borderId="74" xfId="12" applyFont="1" applyFill="1" applyBorder="1">
      <alignment vertical="center"/>
    </xf>
    <xf numFmtId="0" fontId="36" fillId="6" borderId="75" xfId="12" applyFont="1" applyFill="1" applyBorder="1">
      <alignment vertical="center"/>
    </xf>
    <xf numFmtId="0" fontId="36" fillId="6" borderId="70" xfId="12" applyFont="1" applyFill="1" applyBorder="1">
      <alignment vertical="center"/>
    </xf>
    <xf numFmtId="188" fontId="36" fillId="6" borderId="72" xfId="14" applyNumberFormat="1" applyFont="1" applyFill="1" applyBorder="1" applyAlignment="1">
      <alignment horizontal="right" vertical="center" shrinkToFit="1"/>
    </xf>
    <xf numFmtId="188" fontId="36" fillId="6" borderId="75" xfId="14" applyNumberFormat="1" applyFont="1" applyFill="1" applyBorder="1" applyAlignment="1">
      <alignment horizontal="right" vertical="center" shrinkToFit="1"/>
    </xf>
    <xf numFmtId="188" fontId="36" fillId="6" borderId="70" xfId="14" applyNumberFormat="1" applyFont="1" applyFill="1" applyBorder="1" applyAlignment="1">
      <alignment horizontal="right" vertical="center" shrinkToFit="1"/>
    </xf>
    <xf numFmtId="188" fontId="36" fillId="6" borderId="181" xfId="14" applyNumberFormat="1" applyFont="1" applyFill="1" applyBorder="1" applyAlignment="1">
      <alignment horizontal="right" vertical="center" shrinkToFit="1"/>
    </xf>
    <xf numFmtId="188" fontId="36" fillId="6" borderId="182" xfId="14" applyNumberFormat="1" applyFont="1" applyFill="1" applyBorder="1" applyAlignment="1">
      <alignment horizontal="right" vertical="center" shrinkToFit="1"/>
    </xf>
    <xf numFmtId="188" fontId="36" fillId="6" borderId="183" xfId="14" applyNumberFormat="1" applyFont="1" applyFill="1" applyBorder="1" applyAlignment="1">
      <alignment horizontal="right" vertical="center" shrinkToFit="1"/>
    </xf>
    <xf numFmtId="0" fontId="36" fillId="6" borderId="11" xfId="12" applyFont="1" applyFill="1" applyBorder="1" applyAlignment="1">
      <alignment horizontal="left" vertical="center" wrapText="1"/>
    </xf>
    <xf numFmtId="0" fontId="36" fillId="6" borderId="12" xfId="12" applyFont="1" applyFill="1" applyBorder="1" applyAlignment="1">
      <alignment horizontal="left" vertical="center" wrapText="1"/>
    </xf>
    <xf numFmtId="0" fontId="36" fillId="6" borderId="74" xfId="12" applyFont="1" applyFill="1" applyBorder="1" applyAlignment="1">
      <alignment horizontal="left" vertical="center" wrapText="1"/>
    </xf>
    <xf numFmtId="0" fontId="36" fillId="6" borderId="75" xfId="12" applyFont="1" applyFill="1" applyBorder="1" applyAlignment="1">
      <alignment horizontal="left" vertical="center" wrapText="1"/>
    </xf>
    <xf numFmtId="0" fontId="36" fillId="6" borderId="12" xfId="12" applyFont="1" applyFill="1" applyBorder="1" applyAlignment="1">
      <alignment horizontal="center" vertical="center"/>
    </xf>
    <xf numFmtId="0" fontId="36" fillId="6" borderId="51" xfId="12" applyFont="1" applyFill="1" applyBorder="1" applyAlignment="1">
      <alignment horizontal="center" vertical="center"/>
    </xf>
    <xf numFmtId="187" fontId="36" fillId="6" borderId="39" xfId="14" applyNumberFormat="1" applyFont="1" applyFill="1" applyBorder="1" applyAlignment="1">
      <alignment horizontal="right" vertical="center" shrinkToFit="1"/>
    </xf>
    <xf numFmtId="187" fontId="36" fillId="6" borderId="31" xfId="14" applyNumberFormat="1" applyFont="1" applyFill="1" applyBorder="1" applyAlignment="1">
      <alignment horizontal="right" vertical="center" shrinkToFit="1"/>
    </xf>
    <xf numFmtId="187" fontId="36" fillId="6" borderId="156" xfId="14" applyNumberFormat="1" applyFont="1" applyFill="1" applyBorder="1" applyAlignment="1">
      <alignment horizontal="right" vertical="center" shrinkToFit="1"/>
    </xf>
    <xf numFmtId="187" fontId="36" fillId="6" borderId="157" xfId="14" applyNumberFormat="1" applyFont="1" applyFill="1" applyBorder="1" applyAlignment="1">
      <alignment horizontal="right" vertical="center" shrinkToFit="1"/>
    </xf>
    <xf numFmtId="187" fontId="36" fillId="6" borderId="158" xfId="14" applyNumberFormat="1" applyFont="1" applyFill="1" applyBorder="1" applyAlignment="1">
      <alignment horizontal="right" vertical="center" shrinkToFit="1"/>
    </xf>
    <xf numFmtId="187" fontId="36" fillId="6" borderId="159" xfId="14" applyNumberFormat="1" applyFont="1" applyFill="1" applyBorder="1" applyAlignment="1">
      <alignment horizontal="right" vertical="center" shrinkToFit="1"/>
    </xf>
    <xf numFmtId="187" fontId="36" fillId="6" borderId="160" xfId="14" applyNumberFormat="1" applyFont="1" applyFill="1" applyBorder="1" applyAlignment="1">
      <alignment horizontal="right" vertical="center" shrinkToFit="1"/>
    </xf>
    <xf numFmtId="0" fontId="36" fillId="6" borderId="7" xfId="12" applyFont="1" applyFill="1" applyBorder="1">
      <alignment vertical="center"/>
    </xf>
    <xf numFmtId="0" fontId="36" fillId="6" borderId="0" xfId="12" applyFont="1" applyFill="1">
      <alignment vertical="center"/>
    </xf>
    <xf numFmtId="0" fontId="36" fillId="6" borderId="38" xfId="12" applyFont="1" applyFill="1" applyBorder="1">
      <alignment vertical="center"/>
    </xf>
    <xf numFmtId="188" fontId="36" fillId="6" borderId="65" xfId="14" applyNumberFormat="1" applyFont="1" applyFill="1" applyBorder="1" applyAlignment="1">
      <alignment horizontal="right" vertical="center" shrinkToFit="1"/>
    </xf>
    <xf numFmtId="188" fontId="36" fillId="6" borderId="0" xfId="14" applyNumberFormat="1" applyFont="1" applyFill="1" applyAlignment="1">
      <alignment horizontal="right" vertical="center" shrinkToFit="1"/>
    </xf>
    <xf numFmtId="188" fontId="36" fillId="6" borderId="38" xfId="14" applyNumberFormat="1" applyFont="1" applyFill="1" applyBorder="1" applyAlignment="1">
      <alignment horizontal="right" vertical="center" shrinkToFit="1"/>
    </xf>
    <xf numFmtId="188" fontId="36" fillId="6" borderId="66" xfId="14" applyNumberFormat="1" applyFont="1" applyFill="1" applyBorder="1" applyAlignment="1">
      <alignment horizontal="right" vertical="center" shrinkToFit="1"/>
    </xf>
    <xf numFmtId="0" fontId="38" fillId="6" borderId="24" xfId="12" applyFont="1" applyFill="1" applyBorder="1" applyAlignment="1">
      <alignment horizontal="left" vertical="center"/>
    </xf>
    <xf numFmtId="0" fontId="36" fillId="6" borderId="56" xfId="12" applyFont="1" applyFill="1" applyBorder="1" applyAlignment="1">
      <alignment horizontal="left" vertical="center"/>
    </xf>
    <xf numFmtId="0" fontId="36" fillId="6" borderId="56" xfId="12" applyFont="1" applyFill="1" applyBorder="1" applyAlignment="1">
      <alignment horizontal="right" vertical="center" wrapText="1"/>
    </xf>
    <xf numFmtId="0" fontId="36" fillId="6" borderId="56" xfId="12" applyFont="1" applyFill="1" applyBorder="1" applyAlignment="1">
      <alignment horizontal="right" vertical="center"/>
    </xf>
    <xf numFmtId="0" fontId="36" fillId="6" borderId="40" xfId="12" applyFont="1" applyFill="1" applyBorder="1" applyAlignment="1">
      <alignment horizontal="right" vertical="center"/>
    </xf>
    <xf numFmtId="177" fontId="36" fillId="6" borderId="37" xfId="14" applyNumberFormat="1" applyFont="1" applyFill="1" applyBorder="1" applyAlignment="1">
      <alignment horizontal="right" vertical="center" shrinkToFit="1"/>
    </xf>
    <xf numFmtId="177" fontId="36" fillId="6" borderId="56" xfId="14" applyNumberFormat="1" applyFont="1" applyFill="1" applyBorder="1" applyAlignment="1">
      <alignment horizontal="right" vertical="center" shrinkToFit="1"/>
    </xf>
    <xf numFmtId="177" fontId="36" fillId="6" borderId="89" xfId="14" applyNumberFormat="1" applyFont="1" applyFill="1" applyBorder="1" applyAlignment="1">
      <alignment horizontal="right" vertical="center" shrinkToFit="1"/>
    </xf>
    <xf numFmtId="177" fontId="36" fillId="6" borderId="91" xfId="14" applyNumberFormat="1" applyFont="1" applyFill="1" applyBorder="1" applyAlignment="1">
      <alignment horizontal="right" vertical="center" shrinkToFit="1"/>
    </xf>
    <xf numFmtId="187" fontId="36" fillId="6" borderId="178" xfId="14" applyNumberFormat="1" applyFont="1" applyFill="1" applyBorder="1" applyAlignment="1">
      <alignment horizontal="right" vertical="center" shrinkToFit="1"/>
    </xf>
    <xf numFmtId="187" fontId="36" fillId="6" borderId="179" xfId="14" applyNumberFormat="1" applyFont="1" applyFill="1" applyBorder="1" applyAlignment="1">
      <alignment horizontal="right" vertical="center" shrinkToFit="1"/>
    </xf>
    <xf numFmtId="187" fontId="36" fillId="6" borderId="180" xfId="14" applyNumberFormat="1" applyFont="1" applyFill="1" applyBorder="1" applyAlignment="1">
      <alignment horizontal="right" vertical="center" shrinkToFit="1"/>
    </xf>
    <xf numFmtId="176" fontId="36" fillId="6" borderId="65" xfId="14" applyNumberFormat="1" applyFont="1" applyFill="1" applyBorder="1" applyAlignment="1">
      <alignment horizontal="right" vertical="center" shrinkToFit="1"/>
    </xf>
    <xf numFmtId="176" fontId="36" fillId="6" borderId="0" xfId="14" applyNumberFormat="1" applyFont="1" applyFill="1" applyAlignment="1">
      <alignment horizontal="right" vertical="center" shrinkToFit="1"/>
    </xf>
    <xf numFmtId="176" fontId="36" fillId="6" borderId="38" xfId="14" applyNumberFormat="1" applyFont="1" applyFill="1" applyBorder="1" applyAlignment="1">
      <alignment horizontal="right" vertical="center" shrinkToFit="1"/>
    </xf>
    <xf numFmtId="176" fontId="36" fillId="6" borderId="66" xfId="14" applyNumberFormat="1" applyFont="1" applyFill="1" applyBorder="1" applyAlignment="1">
      <alignment horizontal="right" vertical="center" shrinkToFit="1"/>
    </xf>
    <xf numFmtId="0" fontId="36" fillId="6" borderId="7" xfId="12" applyFont="1" applyFill="1" applyBorder="1" applyAlignment="1">
      <alignment horizontal="left" vertical="center"/>
    </xf>
    <xf numFmtId="0" fontId="36" fillId="6" borderId="0" xfId="12" applyFont="1" applyFill="1" applyAlignment="1">
      <alignment horizontal="left" vertical="center"/>
    </xf>
    <xf numFmtId="0" fontId="36" fillId="6" borderId="0" xfId="12" applyFont="1" applyFill="1" applyAlignment="1">
      <alignment horizontal="right" vertical="center" wrapText="1"/>
    </xf>
    <xf numFmtId="0" fontId="36" fillId="6" borderId="0" xfId="12" applyFont="1" applyFill="1" applyAlignment="1">
      <alignment horizontal="right" vertical="center"/>
    </xf>
    <xf numFmtId="0" fontId="36" fillId="6" borderId="38" xfId="12" applyFont="1" applyFill="1" applyBorder="1" applyAlignment="1">
      <alignment horizontal="right" vertical="center"/>
    </xf>
    <xf numFmtId="177" fontId="36" fillId="6" borderId="65" xfId="14" applyNumberFormat="1" applyFont="1" applyFill="1" applyBorder="1" applyAlignment="1">
      <alignment horizontal="right" vertical="center" shrinkToFit="1"/>
    </xf>
    <xf numFmtId="177" fontId="36" fillId="6" borderId="0" xfId="14" applyNumberFormat="1" applyFont="1" applyFill="1" applyAlignment="1">
      <alignment horizontal="right" vertical="center" shrinkToFit="1"/>
    </xf>
    <xf numFmtId="177" fontId="36" fillId="6" borderId="85" xfId="14" applyNumberFormat="1" applyFont="1" applyFill="1" applyBorder="1" applyAlignment="1">
      <alignment horizontal="right" vertical="center" shrinkToFit="1"/>
    </xf>
    <xf numFmtId="177" fontId="36" fillId="6" borderId="88" xfId="14" applyNumberFormat="1" applyFont="1" applyFill="1" applyBorder="1" applyAlignment="1">
      <alignment horizontal="right" vertical="center" shrinkToFit="1"/>
    </xf>
    <xf numFmtId="187" fontId="36" fillId="6" borderId="175" xfId="14" applyNumberFormat="1" applyFont="1" applyFill="1" applyBorder="1" applyAlignment="1">
      <alignment horizontal="right" vertical="center" shrinkToFit="1"/>
    </xf>
    <xf numFmtId="187" fontId="36" fillId="6" borderId="176" xfId="14" applyNumberFormat="1" applyFont="1" applyFill="1" applyBorder="1" applyAlignment="1">
      <alignment horizontal="right" vertical="center" shrinkToFit="1"/>
    </xf>
    <xf numFmtId="187" fontId="36" fillId="6" borderId="177" xfId="14" applyNumberFormat="1" applyFont="1" applyFill="1" applyBorder="1" applyAlignment="1">
      <alignment horizontal="right" vertical="center" shrinkToFit="1"/>
    </xf>
    <xf numFmtId="176" fontId="36" fillId="6" borderId="41" xfId="14" applyNumberFormat="1" applyFont="1" applyFill="1" applyBorder="1" applyAlignment="1">
      <alignment horizontal="right" vertical="center" shrinkToFit="1"/>
    </xf>
    <xf numFmtId="176" fontId="36" fillId="6" borderId="12" xfId="14" applyNumberFormat="1" applyFont="1" applyFill="1" applyBorder="1" applyAlignment="1">
      <alignment horizontal="right" vertical="center" shrinkToFit="1"/>
    </xf>
    <xf numFmtId="176" fontId="36" fillId="6" borderId="13" xfId="14" applyNumberFormat="1" applyFont="1" applyFill="1" applyBorder="1" applyAlignment="1">
      <alignment horizontal="right" vertical="center" shrinkToFit="1"/>
    </xf>
    <xf numFmtId="0" fontId="36" fillId="6" borderId="72" xfId="12" applyFont="1" applyFill="1" applyBorder="1">
      <alignment vertical="center"/>
    </xf>
    <xf numFmtId="177" fontId="36" fillId="6" borderId="172" xfId="14" applyNumberFormat="1" applyFont="1" applyFill="1" applyBorder="1" applyAlignment="1">
      <alignment horizontal="right" vertical="center" shrinkToFit="1"/>
    </xf>
    <xf numFmtId="177" fontId="36" fillId="6" borderId="173" xfId="14" applyNumberFormat="1" applyFont="1" applyFill="1" applyBorder="1" applyAlignment="1">
      <alignment horizontal="right" vertical="center" shrinkToFit="1"/>
    </xf>
    <xf numFmtId="187" fontId="36" fillId="6" borderId="173" xfId="14" applyNumberFormat="1" applyFont="1" applyFill="1" applyBorder="1" applyAlignment="1">
      <alignment horizontal="right" vertical="center" shrinkToFit="1"/>
    </xf>
    <xf numFmtId="187" fontId="36" fillId="6" borderId="174" xfId="14" applyNumberFormat="1" applyFont="1" applyFill="1" applyBorder="1" applyAlignment="1">
      <alignment horizontal="right" vertical="center" shrinkToFit="1"/>
    </xf>
    <xf numFmtId="187" fontId="36" fillId="6" borderId="86" xfId="14" applyNumberFormat="1" applyFont="1" applyFill="1" applyBorder="1" applyAlignment="1">
      <alignment horizontal="right" vertical="center" shrinkToFit="1"/>
    </xf>
    <xf numFmtId="187" fontId="36" fillId="6" borderId="155" xfId="14" applyNumberFormat="1" applyFont="1" applyFill="1" applyBorder="1" applyAlignment="1">
      <alignment horizontal="right" vertical="center" shrinkToFit="1"/>
    </xf>
    <xf numFmtId="0" fontId="36" fillId="6" borderId="11" xfId="12" applyFont="1" applyFill="1" applyBorder="1" applyAlignment="1">
      <alignment horizontal="left" vertical="center"/>
    </xf>
    <xf numFmtId="0" fontId="36" fillId="6" borderId="12" xfId="12" applyFont="1" applyFill="1" applyBorder="1" applyAlignment="1">
      <alignment horizontal="left" vertical="center"/>
    </xf>
    <xf numFmtId="0" fontId="36" fillId="6" borderId="12" xfId="12" applyFont="1" applyFill="1" applyBorder="1" applyAlignment="1">
      <alignment horizontal="right" vertical="center"/>
    </xf>
    <xf numFmtId="0" fontId="36" fillId="6" borderId="51" xfId="12" applyFont="1" applyFill="1" applyBorder="1" applyAlignment="1">
      <alignment horizontal="right" vertical="center"/>
    </xf>
    <xf numFmtId="177" fontId="36" fillId="6" borderId="41" xfId="13" applyNumberFormat="1" applyFont="1" applyFill="1" applyBorder="1" applyAlignment="1">
      <alignment horizontal="right" vertical="center" shrinkToFit="1"/>
    </xf>
    <xf numFmtId="177" fontId="36" fillId="6" borderId="12" xfId="13" applyNumberFormat="1" applyFont="1" applyFill="1" applyBorder="1" applyAlignment="1">
      <alignment horizontal="right" vertical="center" shrinkToFit="1"/>
    </xf>
    <xf numFmtId="177" fontId="36" fillId="6" borderId="82" xfId="13" applyNumberFormat="1" applyFont="1" applyFill="1" applyBorder="1" applyAlignment="1">
      <alignment horizontal="right" vertical="center" shrinkToFit="1"/>
    </xf>
    <xf numFmtId="177" fontId="36" fillId="6" borderId="84" xfId="13" applyNumberFormat="1" applyFont="1" applyFill="1" applyBorder="1" applyAlignment="1">
      <alignment horizontal="right" vertical="center" shrinkToFit="1"/>
    </xf>
    <xf numFmtId="187" fontId="36" fillId="6" borderId="169" xfId="14" applyNumberFormat="1" applyFont="1" applyFill="1" applyBorder="1" applyAlignment="1">
      <alignment horizontal="right" vertical="center" shrinkToFit="1"/>
    </xf>
    <xf numFmtId="187" fontId="36" fillId="6" borderId="170" xfId="14" applyNumberFormat="1" applyFont="1" applyFill="1" applyBorder="1" applyAlignment="1">
      <alignment horizontal="right" vertical="center" shrinkToFit="1"/>
    </xf>
    <xf numFmtId="187" fontId="36" fillId="6" borderId="171" xfId="14" applyNumberFormat="1" applyFont="1" applyFill="1" applyBorder="1" applyAlignment="1">
      <alignment horizontal="right" vertical="center" shrinkToFit="1"/>
    </xf>
    <xf numFmtId="0" fontId="36" fillId="6" borderId="11" xfId="12" applyFont="1" applyFill="1" applyBorder="1">
      <alignment vertical="center"/>
    </xf>
    <xf numFmtId="0" fontId="36" fillId="6" borderId="12" xfId="12" applyFont="1" applyFill="1" applyBorder="1">
      <alignment vertical="center"/>
    </xf>
    <xf numFmtId="0" fontId="36" fillId="6" borderId="51" xfId="12" applyFont="1" applyFill="1" applyBorder="1">
      <alignment vertical="center"/>
    </xf>
    <xf numFmtId="176" fontId="36" fillId="6" borderId="51" xfId="14" applyNumberFormat="1" applyFont="1" applyFill="1" applyBorder="1" applyAlignment="1">
      <alignment horizontal="right" vertical="center" shrinkToFit="1"/>
    </xf>
    <xf numFmtId="0" fontId="36" fillId="6" borderId="45" xfId="12" applyFont="1" applyFill="1" applyBorder="1" applyAlignment="1">
      <alignment horizontal="center" vertical="center"/>
    </xf>
    <xf numFmtId="0" fontId="36" fillId="6" borderId="25" xfId="12" applyFont="1" applyFill="1" applyBorder="1" applyAlignment="1">
      <alignment horizontal="center" vertical="center"/>
    </xf>
    <xf numFmtId="0" fontId="36" fillId="6" borderId="46" xfId="12" applyFont="1" applyFill="1" applyBorder="1" applyAlignment="1">
      <alignment horizontal="center" vertical="center"/>
    </xf>
    <xf numFmtId="0" fontId="36" fillId="6" borderId="26" xfId="12" applyFont="1" applyFill="1" applyBorder="1" applyAlignment="1">
      <alignment horizontal="center" vertical="center"/>
    </xf>
    <xf numFmtId="0" fontId="36" fillId="6" borderId="65" xfId="12" applyFont="1" applyFill="1" applyBorder="1">
      <alignment vertical="center"/>
    </xf>
    <xf numFmtId="177" fontId="36" fillId="6" borderId="154" xfId="14" applyNumberFormat="1" applyFont="1" applyFill="1" applyBorder="1" applyAlignment="1">
      <alignment horizontal="right" vertical="center" shrinkToFit="1"/>
    </xf>
    <xf numFmtId="177" fontId="36" fillId="6" borderId="86" xfId="14" applyNumberFormat="1" applyFont="1" applyFill="1" applyBorder="1" applyAlignment="1">
      <alignment horizontal="right" vertical="center" shrinkToFit="1"/>
    </xf>
    <xf numFmtId="0" fontId="36" fillId="6" borderId="11" xfId="12" applyFont="1" applyFill="1" applyBorder="1" applyAlignment="1">
      <alignment horizontal="center" vertical="center" textRotation="255" wrapText="1"/>
    </xf>
    <xf numFmtId="0" fontId="36" fillId="6" borderId="51" xfId="12" applyFont="1" applyFill="1" applyBorder="1" applyAlignment="1">
      <alignment horizontal="center" vertical="center" textRotation="255" wrapText="1"/>
    </xf>
    <xf numFmtId="0" fontId="36" fillId="6" borderId="7" xfId="12" applyFont="1" applyFill="1" applyBorder="1" applyAlignment="1">
      <alignment horizontal="center" vertical="center" textRotation="255" wrapText="1"/>
    </xf>
    <xf numFmtId="0" fontId="36" fillId="6" borderId="38" xfId="12" applyFont="1" applyFill="1" applyBorder="1" applyAlignment="1">
      <alignment horizontal="center" vertical="center" textRotation="255" wrapText="1"/>
    </xf>
    <xf numFmtId="0" fontId="36" fillId="6" borderId="24" xfId="12" applyFont="1" applyFill="1" applyBorder="1" applyAlignment="1">
      <alignment horizontal="center" vertical="center" textRotation="255" wrapText="1"/>
    </xf>
    <xf numFmtId="0" fontId="36" fillId="6" borderId="40" xfId="12" applyFont="1" applyFill="1" applyBorder="1" applyAlignment="1">
      <alignment horizontal="center" vertical="center" textRotation="255" wrapText="1"/>
    </xf>
    <xf numFmtId="187" fontId="36" fillId="6" borderId="88" xfId="14" applyNumberFormat="1" applyFont="1" applyFill="1" applyBorder="1" applyAlignment="1">
      <alignment horizontal="right" vertical="center" shrinkToFit="1"/>
    </xf>
    <xf numFmtId="187" fontId="36" fillId="6" borderId="0" xfId="14" applyNumberFormat="1" applyFont="1" applyFill="1" applyAlignment="1">
      <alignment horizontal="right" vertical="center" shrinkToFit="1"/>
    </xf>
    <xf numFmtId="187" fontId="36" fillId="6" borderId="66" xfId="14" applyNumberFormat="1" applyFont="1" applyFill="1" applyBorder="1" applyAlignment="1">
      <alignment horizontal="right" vertical="center" shrinkToFit="1"/>
    </xf>
    <xf numFmtId="0" fontId="36" fillId="6" borderId="17" xfId="12" applyFont="1" applyFill="1" applyBorder="1" applyAlignment="1">
      <alignment horizontal="left" vertical="center" wrapText="1"/>
    </xf>
    <xf numFmtId="0" fontId="36" fillId="6" borderId="18" xfId="12" applyFont="1" applyFill="1" applyBorder="1" applyAlignment="1">
      <alignment horizontal="left" vertical="center"/>
    </xf>
    <xf numFmtId="0" fontId="36" fillId="6" borderId="43" xfId="12" applyFont="1" applyFill="1" applyBorder="1" applyAlignment="1">
      <alignment horizontal="left" vertical="center"/>
    </xf>
    <xf numFmtId="187" fontId="36" fillId="6" borderId="128" xfId="14" applyNumberFormat="1" applyFont="1" applyFill="1" applyBorder="1" applyAlignment="1">
      <alignment horizontal="right" vertical="center" shrinkToFit="1"/>
    </xf>
    <xf numFmtId="187" fontId="36" fillId="6" borderId="129" xfId="14" applyNumberFormat="1" applyFont="1" applyFill="1" applyBorder="1" applyAlignment="1">
      <alignment horizontal="right" vertical="center" shrinkToFit="1"/>
    </xf>
    <xf numFmtId="177" fontId="36" fillId="6" borderId="164" xfId="14" applyNumberFormat="1" applyFont="1" applyFill="1" applyBorder="1" applyAlignment="1">
      <alignment horizontal="right" vertical="center" shrinkToFit="1"/>
    </xf>
    <xf numFmtId="177" fontId="36" fillId="6" borderId="165" xfId="14" applyNumberFormat="1" applyFont="1" applyFill="1" applyBorder="1" applyAlignment="1">
      <alignment horizontal="right" vertical="center" shrinkToFit="1"/>
    </xf>
    <xf numFmtId="187" fontId="36" fillId="6" borderId="162" xfId="14" applyNumberFormat="1" applyFont="1" applyFill="1" applyBorder="1" applyAlignment="1">
      <alignment horizontal="right" vertical="center" shrinkToFit="1"/>
    </xf>
    <xf numFmtId="0" fontId="36" fillId="6" borderId="65" xfId="14" applyFont="1" applyFill="1" applyBorder="1" applyAlignment="1">
      <alignment horizontal="left" vertical="center" shrinkToFit="1"/>
    </xf>
    <xf numFmtId="0" fontId="36" fillId="6" borderId="0" xfId="14" applyFont="1" applyFill="1" applyAlignment="1">
      <alignment horizontal="left" vertical="center" shrinkToFit="1"/>
    </xf>
    <xf numFmtId="0" fontId="36" fillId="6" borderId="38" xfId="14" applyFont="1" applyFill="1" applyBorder="1" applyAlignment="1">
      <alignment horizontal="left" vertical="center" shrinkToFit="1"/>
    </xf>
    <xf numFmtId="0" fontId="36" fillId="6" borderId="37" xfId="12" applyFont="1" applyFill="1" applyBorder="1">
      <alignment vertical="center"/>
    </xf>
    <xf numFmtId="0" fontId="36" fillId="6" borderId="56" xfId="12" applyFont="1" applyFill="1" applyBorder="1">
      <alignment vertical="center"/>
    </xf>
    <xf numFmtId="0" fontId="36" fillId="6" borderId="40" xfId="12" applyFont="1" applyFill="1" applyBorder="1">
      <alignment vertical="center"/>
    </xf>
    <xf numFmtId="0" fontId="36" fillId="6" borderId="81" xfId="12" applyFont="1" applyFill="1" applyBorder="1" applyAlignment="1">
      <alignment horizontal="center" vertical="center"/>
    </xf>
    <xf numFmtId="177" fontId="36" fillId="6" borderId="83" xfId="14" applyNumberFormat="1" applyFont="1" applyFill="1" applyBorder="1" applyAlignment="1">
      <alignment horizontal="right" vertical="center" shrinkToFit="1"/>
    </xf>
    <xf numFmtId="187" fontId="36" fillId="6" borderId="83" xfId="14" applyNumberFormat="1" applyFont="1" applyFill="1" applyBorder="1" applyAlignment="1">
      <alignment horizontal="right" vertical="center" shrinkToFit="1"/>
    </xf>
    <xf numFmtId="187" fontId="36" fillId="6" borderId="153" xfId="14" applyNumberFormat="1" applyFont="1" applyFill="1" applyBorder="1" applyAlignment="1">
      <alignment horizontal="right" vertical="center" shrinkToFit="1"/>
    </xf>
    <xf numFmtId="177" fontId="36" fillId="6" borderId="90" xfId="14" applyNumberFormat="1" applyFont="1" applyFill="1" applyBorder="1" applyAlignment="1">
      <alignment horizontal="right" vertical="center" shrinkToFit="1"/>
    </xf>
    <xf numFmtId="187" fontId="36" fillId="6" borderId="163" xfId="14" applyNumberFormat="1" applyFont="1" applyFill="1" applyBorder="1" applyAlignment="1">
      <alignment horizontal="right" vertical="center" shrinkToFit="1"/>
    </xf>
    <xf numFmtId="187" fontId="36" fillId="6" borderId="50" xfId="14" applyNumberFormat="1" applyFont="1" applyFill="1" applyBorder="1" applyAlignment="1">
      <alignment horizontal="right" vertical="center" shrinkToFit="1"/>
    </xf>
    <xf numFmtId="187" fontId="36" fillId="6" borderId="91" xfId="14" applyNumberFormat="1" applyFont="1" applyFill="1" applyBorder="1" applyAlignment="1">
      <alignment horizontal="right" vertical="center" shrinkToFit="1"/>
    </xf>
    <xf numFmtId="187" fontId="36" fillId="6" borderId="56" xfId="14" applyNumberFormat="1" applyFont="1" applyFill="1" applyBorder="1" applyAlignment="1">
      <alignment horizontal="right" vertical="center" shrinkToFit="1"/>
    </xf>
    <xf numFmtId="187" fontId="36" fillId="6" borderId="67" xfId="14" applyNumberFormat="1" applyFont="1" applyFill="1" applyBorder="1" applyAlignment="1">
      <alignment horizontal="right" vertical="center" shrinkToFit="1"/>
    </xf>
    <xf numFmtId="0" fontId="36" fillId="6" borderId="11" xfId="12" applyFont="1" applyFill="1" applyBorder="1" applyAlignment="1">
      <alignment horizontal="center" vertical="center" wrapText="1"/>
    </xf>
    <xf numFmtId="0" fontId="36" fillId="6" borderId="12" xfId="12" applyFont="1" applyFill="1" applyBorder="1" applyAlignment="1">
      <alignment horizontal="center" vertical="center" wrapText="1"/>
    </xf>
    <xf numFmtId="0" fontId="36" fillId="6" borderId="51" xfId="12" applyFont="1" applyFill="1" applyBorder="1" applyAlignment="1">
      <alignment horizontal="center" vertical="center" wrapText="1"/>
    </xf>
    <xf numFmtId="0" fontId="36" fillId="6" borderId="7" xfId="12" applyFont="1" applyFill="1" applyBorder="1" applyAlignment="1">
      <alignment horizontal="center" vertical="center" wrapText="1"/>
    </xf>
    <xf numFmtId="0" fontId="36" fillId="6" borderId="0" xfId="12" applyFont="1" applyFill="1" applyAlignment="1">
      <alignment horizontal="center" vertical="center" wrapText="1"/>
    </xf>
    <xf numFmtId="0" fontId="36" fillId="6" borderId="38" xfId="12" applyFont="1" applyFill="1" applyBorder="1" applyAlignment="1">
      <alignment horizontal="center" vertical="center" wrapText="1"/>
    </xf>
    <xf numFmtId="0" fontId="36" fillId="6" borderId="74" xfId="12" applyFont="1" applyFill="1" applyBorder="1" applyAlignment="1">
      <alignment horizontal="center" vertical="center" wrapText="1"/>
    </xf>
    <xf numFmtId="0" fontId="36" fillId="6" borderId="75" xfId="12" applyFont="1" applyFill="1" applyBorder="1" applyAlignment="1">
      <alignment horizontal="center" vertical="center" wrapText="1"/>
    </xf>
    <xf numFmtId="0" fontId="36" fillId="6" borderId="70" xfId="12" applyFont="1" applyFill="1" applyBorder="1" applyAlignment="1">
      <alignment horizontal="center" vertical="center" wrapText="1"/>
    </xf>
    <xf numFmtId="0" fontId="36" fillId="6" borderId="41" xfId="12" applyFont="1" applyFill="1" applyBorder="1">
      <alignment vertical="center"/>
    </xf>
    <xf numFmtId="177" fontId="36" fillId="6" borderId="151" xfId="14" applyNumberFormat="1" applyFont="1" applyFill="1" applyBorder="1" applyAlignment="1">
      <alignment horizontal="right" vertical="center" shrinkToFit="1"/>
    </xf>
    <xf numFmtId="187" fontId="36" fillId="6" borderId="168" xfId="14" applyNumberFormat="1" applyFont="1" applyFill="1" applyBorder="1" applyAlignment="1">
      <alignment horizontal="right" vertical="center" shrinkToFit="1"/>
    </xf>
    <xf numFmtId="0" fontId="36" fillId="6" borderId="65" xfId="12" applyFont="1" applyFill="1" applyBorder="1" applyAlignment="1">
      <alignment vertical="center" shrinkToFit="1"/>
    </xf>
    <xf numFmtId="0" fontId="36" fillId="6" borderId="0" xfId="12" applyFont="1" applyFill="1" applyAlignment="1">
      <alignment vertical="center" shrinkToFit="1"/>
    </xf>
    <xf numFmtId="0" fontId="36" fillId="6" borderId="38" xfId="12" applyFont="1" applyFill="1" applyBorder="1" applyAlignment="1">
      <alignment vertical="center" shrinkToFit="1"/>
    </xf>
    <xf numFmtId="187" fontId="36" fillId="6" borderId="152" xfId="14" applyNumberFormat="1" applyFont="1" applyFill="1" applyBorder="1" applyAlignment="1">
      <alignment horizontal="right" vertical="center" shrinkToFit="1"/>
    </xf>
    <xf numFmtId="187" fontId="36" fillId="6" borderId="15" xfId="14" applyNumberFormat="1" applyFont="1" applyFill="1" applyBorder="1" applyAlignment="1">
      <alignment horizontal="right" vertical="center" shrinkToFit="1"/>
    </xf>
    <xf numFmtId="0" fontId="36" fillId="6" borderId="41" xfId="12" applyFont="1" applyFill="1" applyBorder="1" applyAlignment="1">
      <alignment horizontal="center" vertical="center" wrapText="1"/>
    </xf>
    <xf numFmtId="0" fontId="36" fillId="6" borderId="65" xfId="12" applyFont="1" applyFill="1" applyBorder="1" applyAlignment="1">
      <alignment horizontal="center" vertical="center" wrapText="1"/>
    </xf>
    <xf numFmtId="0" fontId="36" fillId="6" borderId="56" xfId="12" applyFont="1" applyFill="1" applyBorder="1" applyAlignment="1">
      <alignment horizontal="center" vertical="center" wrapText="1"/>
    </xf>
    <xf numFmtId="0" fontId="36" fillId="6" borderId="40" xfId="12" applyFont="1" applyFill="1" applyBorder="1" applyAlignment="1">
      <alignment horizontal="center" vertical="center" wrapText="1"/>
    </xf>
    <xf numFmtId="0" fontId="36" fillId="6" borderId="41" xfId="14" applyFont="1" applyFill="1" applyBorder="1" applyAlignment="1">
      <alignment horizontal="left" vertical="center" shrinkToFit="1"/>
    </xf>
    <xf numFmtId="0" fontId="36" fillId="6" borderId="12" xfId="14" applyFont="1" applyFill="1" applyBorder="1" applyAlignment="1">
      <alignment horizontal="left" vertical="center" shrinkToFit="1"/>
    </xf>
    <xf numFmtId="0" fontId="36" fillId="6" borderId="51" xfId="14" applyFont="1" applyFill="1" applyBorder="1" applyAlignment="1">
      <alignment horizontal="left" vertical="center" shrinkToFit="1"/>
    </xf>
    <xf numFmtId="187" fontId="36" fillId="6" borderId="87" xfId="14" applyNumberFormat="1" applyFont="1" applyFill="1" applyBorder="1" applyAlignment="1">
      <alignment horizontal="right" vertical="center" shrinkToFit="1"/>
    </xf>
    <xf numFmtId="187" fontId="36" fillId="6" borderId="48" xfId="14" applyNumberFormat="1" applyFont="1" applyFill="1" applyBorder="1" applyAlignment="1">
      <alignment horizontal="right" vertical="center" shrinkToFit="1"/>
    </xf>
    <xf numFmtId="0" fontId="36" fillId="6" borderId="31" xfId="12" applyFont="1" applyFill="1" applyBorder="1" applyAlignment="1">
      <alignment horizontal="center" vertical="center" wrapText="1"/>
    </xf>
    <xf numFmtId="0" fontId="38" fillId="6" borderId="42" xfId="12" applyFont="1" applyFill="1" applyBorder="1" applyAlignment="1">
      <alignment horizontal="center" vertical="center"/>
    </xf>
    <xf numFmtId="177" fontId="36" fillId="6" borderId="161" xfId="14" applyNumberFormat="1" applyFont="1" applyFill="1" applyBorder="1" applyAlignment="1">
      <alignment horizontal="right" vertical="center" shrinkToFit="1"/>
    </xf>
    <xf numFmtId="0" fontId="36" fillId="6" borderId="11" xfId="12" applyFont="1" applyFill="1" applyBorder="1" applyAlignment="1">
      <alignment horizontal="center" vertical="top" wrapText="1"/>
    </xf>
    <xf numFmtId="0" fontId="36" fillId="6" borderId="12" xfId="12" applyFont="1" applyFill="1" applyBorder="1" applyAlignment="1">
      <alignment horizontal="center" vertical="top" wrapText="1"/>
    </xf>
    <xf numFmtId="0" fontId="36" fillId="6" borderId="51" xfId="12" applyFont="1" applyFill="1" applyBorder="1" applyAlignment="1">
      <alignment horizontal="center" vertical="top" wrapText="1"/>
    </xf>
    <xf numFmtId="0" fontId="36" fillId="6" borderId="7" xfId="12" applyFont="1" applyFill="1" applyBorder="1" applyAlignment="1">
      <alignment horizontal="center" vertical="top" wrapText="1"/>
    </xf>
    <xf numFmtId="0" fontId="36" fillId="6" borderId="0" xfId="12" applyFont="1" applyFill="1" applyAlignment="1">
      <alignment horizontal="center" vertical="top" wrapText="1"/>
    </xf>
    <xf numFmtId="0" fontId="36" fillId="6" borderId="38" xfId="12" applyFont="1" applyFill="1" applyBorder="1" applyAlignment="1">
      <alignment horizontal="center" vertical="top" wrapText="1"/>
    </xf>
    <xf numFmtId="0" fontId="36" fillId="6" borderId="24" xfId="12" applyFont="1" applyFill="1" applyBorder="1" applyAlignment="1">
      <alignment horizontal="center" vertical="top" wrapText="1"/>
    </xf>
    <xf numFmtId="0" fontId="36" fillId="6" borderId="56" xfId="12" applyFont="1" applyFill="1" applyBorder="1" applyAlignment="1">
      <alignment horizontal="center" vertical="top" wrapText="1"/>
    </xf>
    <xf numFmtId="177" fontId="36" fillId="6" borderId="41" xfId="14" applyNumberFormat="1" applyFont="1" applyFill="1" applyBorder="1" applyAlignment="1">
      <alignment horizontal="right" vertical="center" shrinkToFit="1"/>
    </xf>
    <xf numFmtId="177" fontId="36" fillId="6" borderId="12" xfId="14" applyNumberFormat="1" applyFont="1" applyFill="1" applyBorder="1" applyAlignment="1">
      <alignment horizontal="right" vertical="center" shrinkToFit="1"/>
    </xf>
    <xf numFmtId="177" fontId="36" fillId="6" borderId="82" xfId="14" applyNumberFormat="1" applyFont="1" applyFill="1" applyBorder="1" applyAlignment="1">
      <alignment horizontal="right" vertical="center" shrinkToFit="1"/>
    </xf>
    <xf numFmtId="177" fontId="36" fillId="6" borderId="84" xfId="14" applyNumberFormat="1" applyFont="1" applyFill="1" applyBorder="1" applyAlignment="1">
      <alignment horizontal="right" vertical="center" shrinkToFit="1"/>
    </xf>
    <xf numFmtId="187" fontId="36" fillId="6" borderId="84" xfId="14" applyNumberFormat="1" applyFont="1" applyFill="1" applyBorder="1" applyAlignment="1">
      <alignment horizontal="right" vertical="center" shrinkToFit="1"/>
    </xf>
    <xf numFmtId="187" fontId="36" fillId="6" borderId="12" xfId="14" applyNumberFormat="1" applyFont="1" applyFill="1" applyBorder="1" applyAlignment="1">
      <alignment horizontal="right" vertical="center" shrinkToFit="1"/>
    </xf>
    <xf numFmtId="187" fontId="36" fillId="6" borderId="13" xfId="14" applyNumberFormat="1" applyFont="1" applyFill="1" applyBorder="1" applyAlignment="1">
      <alignment horizontal="right" vertical="center" shrinkToFit="1"/>
    </xf>
    <xf numFmtId="0" fontId="36" fillId="6" borderId="30" xfId="12" applyFont="1" applyFill="1" applyBorder="1" applyAlignment="1">
      <alignment horizontal="center" vertical="center"/>
    </xf>
    <xf numFmtId="0" fontId="36" fillId="6" borderId="31" xfId="12" applyFont="1" applyFill="1" applyBorder="1" applyAlignment="1">
      <alignment horizontal="center" vertical="center"/>
    </xf>
    <xf numFmtId="0" fontId="36" fillId="6" borderId="42" xfId="12" applyFont="1" applyFill="1" applyBorder="1" applyAlignment="1">
      <alignment horizontal="center" vertical="center"/>
    </xf>
    <xf numFmtId="0" fontId="36" fillId="6" borderId="39" xfId="12" applyFont="1" applyFill="1" applyBorder="1" applyAlignment="1">
      <alignment horizontal="center" vertical="center"/>
    </xf>
    <xf numFmtId="0" fontId="36" fillId="6" borderId="39" xfId="14" applyFont="1" applyFill="1" applyBorder="1" applyAlignment="1">
      <alignment horizontal="center" vertical="center"/>
    </xf>
    <xf numFmtId="0" fontId="36" fillId="6" borderId="31" xfId="14" applyFont="1" applyFill="1" applyBorder="1" applyAlignment="1">
      <alignment horizontal="center" vertical="center"/>
    </xf>
    <xf numFmtId="0" fontId="36" fillId="6" borderId="32" xfId="14" applyFont="1" applyFill="1" applyBorder="1" applyAlignment="1">
      <alignment horizontal="center" vertical="center"/>
    </xf>
    <xf numFmtId="177" fontId="36" fillId="6" borderId="39" xfId="14" applyNumberFormat="1" applyFont="1" applyFill="1" applyBorder="1" applyAlignment="1">
      <alignment horizontal="right" vertical="center" shrinkToFit="1"/>
    </xf>
    <xf numFmtId="177" fontId="36" fillId="6" borderId="31" xfId="14" applyNumberFormat="1" applyFont="1" applyFill="1" applyBorder="1" applyAlignment="1">
      <alignment horizontal="right" vertical="center" shrinkToFit="1"/>
    </xf>
    <xf numFmtId="177" fontId="36" fillId="6" borderId="156" xfId="14" applyNumberFormat="1" applyFont="1" applyFill="1" applyBorder="1" applyAlignment="1">
      <alignment horizontal="right" vertical="center" shrinkToFit="1"/>
    </xf>
    <xf numFmtId="177" fontId="36" fillId="6" borderId="157" xfId="14" applyNumberFormat="1" applyFont="1" applyFill="1" applyBorder="1" applyAlignment="1">
      <alignment horizontal="right" vertical="center" shrinkToFit="1"/>
    </xf>
    <xf numFmtId="177" fontId="36" fillId="6" borderId="158" xfId="14" applyNumberFormat="1" applyFont="1" applyFill="1" applyBorder="1" applyAlignment="1">
      <alignment horizontal="right" vertical="center" shrinkToFit="1"/>
    </xf>
    <xf numFmtId="177" fontId="36" fillId="6" borderId="159" xfId="14" applyNumberFormat="1" applyFont="1" applyFill="1" applyBorder="1" applyAlignment="1">
      <alignment horizontal="right" vertical="center" shrinkToFit="1"/>
    </xf>
    <xf numFmtId="177" fontId="36" fillId="6" borderId="160" xfId="14" applyNumberFormat="1" applyFont="1" applyFill="1" applyBorder="1" applyAlignment="1">
      <alignment horizontal="right" vertical="center" shrinkToFit="1"/>
    </xf>
    <xf numFmtId="0" fontId="3" fillId="6" borderId="65" xfId="12" applyFill="1" applyBorder="1" applyAlignment="1">
      <alignment vertical="center" shrinkToFit="1"/>
    </xf>
    <xf numFmtId="0" fontId="3" fillId="6" borderId="0" xfId="12" applyFill="1" applyAlignment="1">
      <alignment vertical="center" shrinkToFit="1"/>
    </xf>
    <xf numFmtId="0" fontId="3" fillId="6" borderId="38" xfId="12" applyFill="1" applyBorder="1" applyAlignment="1">
      <alignment vertical="center" shrinkToFit="1"/>
    </xf>
    <xf numFmtId="0" fontId="36" fillId="6" borderId="11" xfId="12" applyFont="1" applyFill="1" applyBorder="1" applyAlignment="1">
      <alignment horizontal="center" vertical="center" textRotation="255" shrinkToFit="1"/>
    </xf>
    <xf numFmtId="0" fontId="36" fillId="6" borderId="51" xfId="12" applyFont="1" applyFill="1" applyBorder="1" applyAlignment="1">
      <alignment horizontal="center" vertical="center" textRotation="255" shrinkToFit="1"/>
    </xf>
    <xf numFmtId="0" fontId="36" fillId="6" borderId="7" xfId="12" applyFont="1" applyFill="1" applyBorder="1" applyAlignment="1">
      <alignment horizontal="center" vertical="center" textRotation="255" shrinkToFit="1"/>
    </xf>
    <xf numFmtId="0" fontId="36" fillId="6" borderId="38" xfId="12" applyFont="1" applyFill="1" applyBorder="1" applyAlignment="1">
      <alignment horizontal="center" vertical="center" textRotation="255" shrinkToFit="1"/>
    </xf>
    <xf numFmtId="0" fontId="36" fillId="6" borderId="24" xfId="12" applyFont="1" applyFill="1" applyBorder="1" applyAlignment="1">
      <alignment horizontal="center" vertical="center" textRotation="255" shrinkToFit="1"/>
    </xf>
    <xf numFmtId="0" fontId="36" fillId="6" borderId="40" xfId="12" applyFont="1" applyFill="1" applyBorder="1" applyAlignment="1">
      <alignment horizontal="center" vertical="center" textRotation="255" shrinkToFit="1"/>
    </xf>
    <xf numFmtId="177" fontId="36" fillId="6" borderId="65" xfId="13" applyNumberFormat="1" applyFont="1" applyFill="1" applyBorder="1" applyAlignment="1">
      <alignment horizontal="right" vertical="center" shrinkToFit="1"/>
    </xf>
    <xf numFmtId="177" fontId="36" fillId="6" borderId="0" xfId="13" applyNumberFormat="1" applyFont="1" applyFill="1" applyAlignment="1">
      <alignment horizontal="right" vertical="center" shrinkToFit="1"/>
    </xf>
    <xf numFmtId="177" fontId="36" fillId="6" borderId="85" xfId="13" applyNumberFormat="1" applyFont="1" applyFill="1" applyBorder="1" applyAlignment="1">
      <alignment horizontal="right" vertical="center" shrinkToFit="1"/>
    </xf>
    <xf numFmtId="177" fontId="36" fillId="6" borderId="88" xfId="13" applyNumberFormat="1" applyFont="1" applyFill="1" applyBorder="1" applyAlignment="1">
      <alignment horizontal="right" vertical="center" shrinkToFit="1"/>
    </xf>
    <xf numFmtId="187" fontId="36" fillId="6" borderId="88" xfId="13" applyNumberFormat="1" applyFont="1" applyFill="1" applyBorder="1" applyAlignment="1">
      <alignment horizontal="right" vertical="center" shrinkToFit="1"/>
    </xf>
    <xf numFmtId="187" fontId="36" fillId="6" borderId="0" xfId="13" applyNumberFormat="1" applyFont="1" applyFill="1" applyAlignment="1">
      <alignment horizontal="right" vertical="center" shrinkToFit="1"/>
    </xf>
    <xf numFmtId="187" fontId="36" fillId="6" borderId="66" xfId="13" applyNumberFormat="1" applyFont="1" applyFill="1" applyBorder="1" applyAlignment="1">
      <alignment horizontal="right" vertical="center" shrinkToFit="1"/>
    </xf>
    <xf numFmtId="0" fontId="36" fillId="6" borderId="38" xfId="12" applyFont="1" applyFill="1" applyBorder="1" applyAlignment="1">
      <alignment horizontal="left" vertical="center"/>
    </xf>
    <xf numFmtId="0" fontId="36" fillId="6" borderId="41" xfId="12" applyFont="1" applyFill="1" applyBorder="1" applyAlignment="1">
      <alignment horizontal="center" vertical="center" textRotation="255" wrapText="1"/>
    </xf>
    <xf numFmtId="0" fontId="36" fillId="6" borderId="65" xfId="12" applyFont="1" applyFill="1" applyBorder="1" applyAlignment="1">
      <alignment horizontal="center" vertical="center" textRotation="255" wrapText="1"/>
    </xf>
    <xf numFmtId="0" fontId="36" fillId="6" borderId="37" xfId="12" applyFont="1" applyFill="1" applyBorder="1" applyAlignment="1">
      <alignment horizontal="center" vertical="center" textRotation="255" wrapText="1"/>
    </xf>
    <xf numFmtId="0" fontId="36" fillId="6" borderId="32" xfId="12" applyFont="1" applyFill="1" applyBorder="1" applyAlignment="1">
      <alignment horizontal="center" vertical="center"/>
    </xf>
    <xf numFmtId="0" fontId="36" fillId="6" borderId="11" xfId="12" applyFont="1" applyFill="1" applyBorder="1" applyAlignment="1">
      <alignment horizontal="center" vertical="top"/>
    </xf>
    <xf numFmtId="0" fontId="36" fillId="6" borderId="12" xfId="12" applyFont="1" applyFill="1" applyBorder="1" applyAlignment="1">
      <alignment horizontal="center" vertical="top"/>
    </xf>
    <xf numFmtId="0" fontId="36" fillId="6" borderId="7" xfId="12" applyFont="1" applyFill="1" applyBorder="1" applyAlignment="1">
      <alignment horizontal="center" vertical="top"/>
    </xf>
    <xf numFmtId="0" fontId="36" fillId="6" borderId="0" xfId="12" applyFont="1" applyFill="1" applyAlignment="1">
      <alignment horizontal="center" vertical="top"/>
    </xf>
    <xf numFmtId="0" fontId="36" fillId="6" borderId="24" xfId="12" applyFont="1" applyFill="1" applyBorder="1" applyAlignment="1">
      <alignment horizontal="center" vertical="top"/>
    </xf>
    <xf numFmtId="0" fontId="36" fillId="6" borderId="56" xfId="12" applyFont="1" applyFill="1" applyBorder="1" applyAlignment="1">
      <alignment horizontal="center" vertical="top"/>
    </xf>
    <xf numFmtId="0" fontId="36" fillId="6" borderId="34" xfId="12" applyFont="1" applyFill="1" applyBorder="1" applyAlignment="1">
      <alignment horizontal="center" vertical="center"/>
    </xf>
    <xf numFmtId="0" fontId="36" fillId="8" borderId="44" xfId="12" applyFont="1" applyFill="1" applyBorder="1" applyAlignment="1" applyProtection="1">
      <alignment horizontal="left" vertical="center" shrinkToFit="1"/>
      <protection locked="0"/>
    </xf>
    <xf numFmtId="0" fontId="36" fillId="8" borderId="18" xfId="12" applyFont="1" applyFill="1" applyBorder="1" applyAlignment="1" applyProtection="1">
      <alignment horizontal="left" vertical="center" shrinkToFit="1"/>
      <protection locked="0"/>
    </xf>
    <xf numFmtId="0" fontId="36" fillId="8" borderId="19" xfId="12" applyFont="1" applyFill="1" applyBorder="1" applyAlignment="1" applyProtection="1">
      <alignment horizontal="left" vertical="center" shrinkToFit="1"/>
      <protection locked="0"/>
    </xf>
    <xf numFmtId="0" fontId="36" fillId="6" borderId="8" xfId="12" applyFont="1" applyFill="1" applyBorder="1" applyAlignment="1">
      <alignment horizontal="left" vertical="center" wrapText="1"/>
    </xf>
    <xf numFmtId="0" fontId="36" fillId="6" borderId="0" xfId="13" applyFont="1" applyFill="1" applyAlignment="1">
      <alignment horizontal="left" vertical="center"/>
    </xf>
    <xf numFmtId="0" fontId="36" fillId="6" borderId="24" xfId="12" applyFont="1" applyFill="1" applyBorder="1" applyAlignment="1">
      <alignment horizontal="center" vertical="center"/>
    </xf>
    <xf numFmtId="0" fontId="36" fillId="6" borderId="56" xfId="12" applyFont="1" applyFill="1" applyBorder="1" applyAlignment="1">
      <alignment horizontal="center" vertical="center"/>
    </xf>
    <xf numFmtId="0" fontId="36" fillId="6" borderId="67" xfId="12" applyFont="1" applyFill="1" applyBorder="1" applyAlignment="1">
      <alignment horizontal="center" vertical="center"/>
    </xf>
    <xf numFmtId="0" fontId="36" fillId="6" borderId="112" xfId="12" applyFont="1" applyFill="1" applyBorder="1" applyAlignment="1" applyProtection="1">
      <alignment horizontal="left" vertical="center" shrinkToFit="1"/>
      <protection locked="0"/>
    </xf>
    <xf numFmtId="0" fontId="36" fillId="6" borderId="113" xfId="12" applyFont="1" applyFill="1" applyBorder="1" applyAlignment="1" applyProtection="1">
      <alignment horizontal="left" vertical="center" shrinkToFit="1"/>
      <protection locked="0"/>
    </xf>
    <xf numFmtId="0" fontId="36" fillId="6" borderId="119" xfId="12" applyFont="1" applyFill="1" applyBorder="1" applyAlignment="1" applyProtection="1">
      <alignment horizontal="left" vertical="center" shrinkToFit="1"/>
      <protection locked="0"/>
    </xf>
    <xf numFmtId="0" fontId="36" fillId="8" borderId="43" xfId="12" applyFont="1" applyFill="1" applyBorder="1" applyAlignment="1" applyProtection="1">
      <alignment horizontal="left" vertical="center" shrinkToFit="1"/>
      <protection locked="0"/>
    </xf>
    <xf numFmtId="177" fontId="36" fillId="8" borderId="148" xfId="12" applyNumberFormat="1" applyFont="1" applyFill="1" applyBorder="1" applyAlignment="1" applyProtection="1">
      <alignment horizontal="right" vertical="center" shrinkToFit="1"/>
      <protection locked="0"/>
    </xf>
    <xf numFmtId="177" fontId="36" fillId="8" borderId="149" xfId="12" applyNumberFormat="1" applyFont="1" applyFill="1" applyBorder="1" applyAlignment="1" applyProtection="1">
      <alignment horizontal="right" vertical="center" shrinkToFit="1"/>
      <protection locked="0"/>
    </xf>
    <xf numFmtId="177" fontId="36" fillId="8" borderId="150" xfId="12" applyNumberFormat="1" applyFont="1" applyFill="1" applyBorder="1" applyAlignment="1" applyProtection="1">
      <alignment horizontal="right" vertical="center" shrinkToFit="1"/>
      <protection locked="0"/>
    </xf>
    <xf numFmtId="177" fontId="36" fillId="8" borderId="44" xfId="12" applyNumberFormat="1" applyFont="1" applyFill="1" applyBorder="1" applyAlignment="1" applyProtection="1">
      <alignment horizontal="right" vertical="center" shrinkToFit="1"/>
      <protection locked="0"/>
    </xf>
    <xf numFmtId="177" fontId="36" fillId="8" borderId="18" xfId="12" applyNumberFormat="1" applyFont="1" applyFill="1" applyBorder="1" applyAlignment="1" applyProtection="1">
      <alignment horizontal="right" vertical="center" shrinkToFit="1"/>
      <protection locked="0"/>
    </xf>
    <xf numFmtId="177" fontId="36" fillId="8" borderId="43" xfId="12" applyNumberFormat="1" applyFont="1" applyFill="1" applyBorder="1" applyAlignment="1" applyProtection="1">
      <alignment horizontal="right" vertical="center" shrinkToFit="1"/>
      <protection locked="0"/>
    </xf>
    <xf numFmtId="0" fontId="36" fillId="6" borderId="114" xfId="12" applyFont="1" applyFill="1" applyBorder="1" applyAlignment="1" applyProtection="1">
      <alignment horizontal="left" vertical="center" shrinkToFit="1"/>
      <protection locked="0"/>
    </xf>
    <xf numFmtId="177" fontId="36" fillId="6" borderId="112" xfId="12" applyNumberFormat="1" applyFont="1" applyFill="1" applyBorder="1" applyAlignment="1" applyProtection="1">
      <alignment horizontal="right" vertical="center" shrinkToFit="1"/>
      <protection locked="0"/>
    </xf>
    <xf numFmtId="177" fontId="36" fillId="6" borderId="113" xfId="12" applyNumberFormat="1" applyFont="1" applyFill="1" applyBorder="1" applyAlignment="1" applyProtection="1">
      <alignment horizontal="right" vertical="center" shrinkToFit="1"/>
      <protection locked="0"/>
    </xf>
    <xf numFmtId="177" fontId="36" fillId="6" borderId="114" xfId="12" applyNumberFormat="1" applyFont="1" applyFill="1" applyBorder="1" applyAlignment="1" applyProtection="1">
      <alignment horizontal="right" vertical="center" shrinkToFit="1"/>
      <protection locked="0"/>
    </xf>
    <xf numFmtId="177" fontId="36" fillId="8" borderId="129" xfId="12" applyNumberFormat="1" applyFont="1" applyFill="1" applyBorder="1" applyAlignment="1" applyProtection="1">
      <alignment horizontal="right" vertical="center" shrinkToFit="1"/>
      <protection locked="0"/>
    </xf>
    <xf numFmtId="0" fontId="36" fillId="8" borderId="129" xfId="12" applyFont="1" applyFill="1" applyBorder="1" applyAlignment="1" applyProtection="1">
      <alignment horizontal="left" vertical="center" shrinkToFit="1"/>
      <protection locked="0"/>
    </xf>
    <xf numFmtId="0" fontId="36" fillId="8" borderId="132" xfId="12" applyFont="1" applyFill="1" applyBorder="1" applyAlignment="1" applyProtection="1">
      <alignment horizontal="left" vertical="center" shrinkToFit="1"/>
      <protection locked="0"/>
    </xf>
    <xf numFmtId="177" fontId="36" fillId="8" borderId="142" xfId="12" applyNumberFormat="1" applyFont="1" applyFill="1" applyBorder="1" applyAlignment="1" applyProtection="1">
      <alignment horizontal="right" vertical="center" shrinkToFit="1"/>
      <protection locked="0"/>
    </xf>
    <xf numFmtId="177" fontId="36" fillId="8" borderId="134" xfId="12" applyNumberFormat="1" applyFont="1" applyFill="1" applyBorder="1" applyAlignment="1" applyProtection="1">
      <alignment horizontal="right" vertical="center" shrinkToFit="1"/>
      <protection locked="0"/>
    </xf>
    <xf numFmtId="0" fontId="36" fillId="6" borderId="145" xfId="12" applyFont="1" applyFill="1" applyBorder="1" applyAlignment="1" applyProtection="1">
      <alignment horizontal="left" vertical="center" shrinkToFit="1"/>
      <protection locked="0"/>
    </xf>
    <xf numFmtId="0" fontId="36" fillId="6" borderId="146" xfId="12" applyFont="1" applyFill="1" applyBorder="1" applyAlignment="1" applyProtection="1">
      <alignment horizontal="left" vertical="center" shrinkToFit="1"/>
      <protection locked="0"/>
    </xf>
    <xf numFmtId="0" fontId="36" fillId="6" borderId="147" xfId="12" applyFont="1" applyFill="1" applyBorder="1" applyAlignment="1" applyProtection="1">
      <alignment horizontal="left" vertical="center" shrinkToFit="1"/>
      <protection locked="0"/>
    </xf>
    <xf numFmtId="177" fontId="36" fillId="6" borderId="123" xfId="12" applyNumberFormat="1" applyFont="1" applyFill="1" applyBorder="1" applyAlignment="1" applyProtection="1">
      <alignment horizontal="right" vertical="center" shrinkToFit="1"/>
      <protection locked="0"/>
    </xf>
    <xf numFmtId="177" fontId="36" fillId="6" borderId="124" xfId="12" applyNumberFormat="1" applyFont="1" applyFill="1" applyBorder="1" applyAlignment="1" applyProtection="1">
      <alignment horizontal="right" vertical="center" shrinkToFit="1"/>
      <protection locked="0"/>
    </xf>
    <xf numFmtId="0" fontId="36" fillId="6" borderId="124" xfId="12" applyFont="1" applyFill="1" applyBorder="1" applyAlignment="1" applyProtection="1">
      <alignment horizontal="left" vertical="center" shrinkToFit="1"/>
      <protection locked="0"/>
    </xf>
    <xf numFmtId="0" fontId="36" fillId="6" borderId="127" xfId="12" applyFont="1" applyFill="1" applyBorder="1" applyAlignment="1" applyProtection="1">
      <alignment horizontal="left" vertical="center" shrinkToFit="1"/>
      <protection locked="0"/>
    </xf>
    <xf numFmtId="177" fontId="36" fillId="0" borderId="116" xfId="12" applyNumberFormat="1" applyFont="1" applyBorder="1" applyAlignment="1" applyProtection="1">
      <alignment horizontal="right" vertical="center" shrinkToFit="1"/>
      <protection locked="0"/>
    </xf>
    <xf numFmtId="0" fontId="36" fillId="0" borderId="116" xfId="12" applyFont="1" applyBorder="1" applyAlignment="1" applyProtection="1">
      <alignment horizontal="left" vertical="center" shrinkToFit="1"/>
      <protection locked="0"/>
    </xf>
    <xf numFmtId="0" fontId="36" fillId="0" borderId="121" xfId="12" applyFont="1" applyBorder="1" applyAlignment="1" applyProtection="1">
      <alignment horizontal="left" vertical="center" shrinkToFit="1"/>
      <protection locked="0"/>
    </xf>
    <xf numFmtId="0" fontId="36" fillId="0" borderId="112" xfId="12" applyFont="1" applyBorder="1" applyAlignment="1" applyProtection="1">
      <alignment horizontal="left" vertical="center" shrinkToFit="1"/>
      <protection locked="0"/>
    </xf>
    <xf numFmtId="0" fontId="36" fillId="0" borderId="113" xfId="12" applyFont="1" applyBorder="1" applyAlignment="1" applyProtection="1">
      <alignment horizontal="left" vertical="center" shrinkToFit="1"/>
      <protection locked="0"/>
    </xf>
    <xf numFmtId="0" fontId="36" fillId="0" borderId="114" xfId="12" applyFont="1" applyBorder="1" applyAlignment="1" applyProtection="1">
      <alignment horizontal="left" vertical="center" shrinkToFit="1"/>
      <protection locked="0"/>
    </xf>
    <xf numFmtId="177" fontId="36" fillId="0" borderId="115" xfId="12" applyNumberFormat="1" applyFont="1" applyBorder="1" applyAlignment="1" applyProtection="1">
      <alignment horizontal="right" vertical="center" shrinkToFit="1"/>
      <protection locked="0"/>
    </xf>
    <xf numFmtId="177" fontId="36" fillId="0" borderId="112" xfId="12" applyNumberFormat="1" applyFont="1" applyBorder="1" applyAlignment="1" applyProtection="1">
      <alignment horizontal="right" vertical="center" shrinkToFit="1"/>
      <protection locked="0"/>
    </xf>
    <xf numFmtId="177" fontId="36" fillId="0" borderId="113" xfId="12" applyNumberFormat="1" applyFont="1" applyBorder="1" applyAlignment="1" applyProtection="1">
      <alignment horizontal="right" vertical="center" shrinkToFit="1"/>
      <protection locked="0"/>
    </xf>
    <xf numFmtId="177" fontId="36" fillId="0" borderId="120" xfId="12" applyNumberFormat="1" applyFont="1" applyBorder="1" applyAlignment="1" applyProtection="1">
      <alignment horizontal="right" vertical="center" shrinkToFit="1"/>
      <protection locked="0"/>
    </xf>
    <xf numFmtId="177" fontId="36" fillId="0" borderId="117" xfId="12" applyNumberFormat="1" applyFont="1" applyBorder="1" applyAlignment="1" applyProtection="1">
      <alignment horizontal="right" vertical="center" shrinkToFit="1"/>
      <protection locked="0"/>
    </xf>
    <xf numFmtId="177" fontId="36" fillId="0" borderId="102" xfId="12" applyNumberFormat="1" applyFont="1" applyBorder="1" applyAlignment="1" applyProtection="1">
      <alignment horizontal="right" vertical="center" shrinkToFit="1"/>
      <protection locked="0"/>
    </xf>
    <xf numFmtId="0" fontId="36" fillId="0" borderId="102" xfId="12" applyFont="1" applyBorder="1" applyAlignment="1" applyProtection="1">
      <alignment horizontal="left" vertical="center" shrinkToFit="1"/>
      <protection locked="0"/>
    </xf>
    <xf numFmtId="0" fontId="36" fillId="0" borderId="108" xfId="12" applyFont="1" applyBorder="1" applyAlignment="1" applyProtection="1">
      <alignment horizontal="left" vertical="center" shrinkToFit="1"/>
      <protection locked="0"/>
    </xf>
    <xf numFmtId="177" fontId="36" fillId="0" borderId="101" xfId="12" applyNumberFormat="1" applyFont="1" applyBorder="1" applyAlignment="1" applyProtection="1">
      <alignment horizontal="right" vertical="center" shrinkToFit="1"/>
      <protection locked="0"/>
    </xf>
    <xf numFmtId="177" fontId="36" fillId="0" borderId="112" xfId="15" applyNumberFormat="1" applyFont="1" applyBorder="1" applyAlignment="1" applyProtection="1">
      <alignment horizontal="right" vertical="center" shrinkToFit="1"/>
      <protection locked="0"/>
    </xf>
    <xf numFmtId="177" fontId="36" fillId="0" borderId="113" xfId="15" applyNumberFormat="1" applyFont="1" applyBorder="1" applyAlignment="1" applyProtection="1">
      <alignment horizontal="right" vertical="center" shrinkToFit="1"/>
      <protection locked="0"/>
    </xf>
    <xf numFmtId="177" fontId="36" fillId="0" borderId="114" xfId="15" applyNumberFormat="1" applyFont="1" applyBorder="1" applyAlignment="1" applyProtection="1">
      <alignment horizontal="right" vertical="center" shrinkToFit="1"/>
      <protection locked="0"/>
    </xf>
    <xf numFmtId="0" fontId="36" fillId="0" borderId="112" xfId="15" applyFont="1" applyBorder="1" applyAlignment="1" applyProtection="1">
      <alignment horizontal="left" vertical="center" shrinkToFit="1"/>
      <protection locked="0"/>
    </xf>
    <xf numFmtId="0" fontId="36" fillId="0" borderId="113" xfId="15" applyFont="1" applyBorder="1" applyAlignment="1" applyProtection="1">
      <alignment horizontal="left" vertical="center" shrinkToFit="1"/>
      <protection locked="0"/>
    </xf>
    <xf numFmtId="0" fontId="36" fillId="0" borderId="119" xfId="15" applyFont="1" applyBorder="1" applyAlignment="1" applyProtection="1">
      <alignment horizontal="left" vertical="center" shrinkToFit="1"/>
      <protection locked="0"/>
    </xf>
    <xf numFmtId="0" fontId="36" fillId="7" borderId="36" xfId="12" applyFont="1" applyFill="1" applyBorder="1" applyAlignment="1" applyProtection="1">
      <alignment horizontal="center" vertical="center"/>
      <protection locked="0"/>
    </xf>
    <xf numFmtId="0" fontId="36" fillId="7" borderId="8" xfId="12" applyFont="1" applyFill="1" applyBorder="1" applyAlignment="1" applyProtection="1">
      <alignment horizontal="center" vertical="center"/>
      <protection locked="0"/>
    </xf>
    <xf numFmtId="0" fontId="36" fillId="7" borderId="23" xfId="12" applyFont="1" applyFill="1" applyBorder="1" applyAlignment="1" applyProtection="1">
      <alignment horizontal="center" vertical="center"/>
      <protection locked="0"/>
    </xf>
    <xf numFmtId="0" fontId="36" fillId="7" borderId="92" xfId="12" applyFont="1" applyFill="1" applyBorder="1" applyAlignment="1" applyProtection="1">
      <alignment horizontal="center" vertical="center"/>
      <protection locked="0"/>
    </xf>
    <xf numFmtId="0" fontId="36" fillId="7" borderId="93" xfId="12" applyFont="1" applyFill="1" applyBorder="1" applyAlignment="1" applyProtection="1">
      <alignment horizontal="center" vertical="center"/>
      <protection locked="0"/>
    </xf>
    <xf numFmtId="0" fontId="36" fillId="7" borderId="94" xfId="12" applyFont="1" applyFill="1" applyBorder="1" applyAlignment="1" applyProtection="1">
      <alignment horizontal="center" vertical="center"/>
      <protection locked="0"/>
    </xf>
    <xf numFmtId="0" fontId="36" fillId="7" borderId="64" xfId="12" applyFont="1" applyFill="1" applyBorder="1" applyAlignment="1" applyProtection="1">
      <alignment horizontal="center" vertical="center" wrapText="1"/>
      <protection locked="0"/>
    </xf>
    <xf numFmtId="0" fontId="36" fillId="7" borderId="8" xfId="12" applyFont="1" applyFill="1" applyBorder="1" applyAlignment="1" applyProtection="1">
      <alignment horizontal="center" vertical="center" wrapText="1"/>
      <protection locked="0"/>
    </xf>
    <xf numFmtId="0" fontId="36" fillId="7" borderId="23" xfId="12" applyFont="1" applyFill="1" applyBorder="1" applyAlignment="1" applyProtection="1">
      <alignment horizontal="center" vertical="center" wrapText="1"/>
      <protection locked="0"/>
    </xf>
    <xf numFmtId="0" fontId="36" fillId="7" borderId="95" xfId="12" applyFont="1" applyFill="1" applyBorder="1" applyAlignment="1" applyProtection="1">
      <alignment horizontal="center" vertical="center" wrapText="1"/>
      <protection locked="0"/>
    </xf>
    <xf numFmtId="0" fontId="36" fillId="7" borderId="93" xfId="12" applyFont="1" applyFill="1" applyBorder="1" applyAlignment="1" applyProtection="1">
      <alignment horizontal="center" vertical="center" wrapText="1"/>
      <protection locked="0"/>
    </xf>
    <xf numFmtId="0" fontId="36" fillId="7" borderId="94" xfId="12" applyFont="1" applyFill="1" applyBorder="1" applyAlignment="1" applyProtection="1">
      <alignment horizontal="center" vertical="center" wrapText="1"/>
      <protection locked="0"/>
    </xf>
    <xf numFmtId="0" fontId="36" fillId="7" borderId="64" xfId="12" applyFont="1" applyFill="1" applyBorder="1" applyAlignment="1" applyProtection="1">
      <alignment horizontal="center" vertical="center" wrapText="1" shrinkToFit="1"/>
      <protection locked="0"/>
    </xf>
    <xf numFmtId="0" fontId="36" fillId="7" borderId="8" xfId="12" applyFont="1" applyFill="1" applyBorder="1" applyAlignment="1" applyProtection="1">
      <alignment horizontal="center" vertical="center" shrinkToFit="1"/>
      <protection locked="0"/>
    </xf>
    <xf numFmtId="0" fontId="36" fillId="7" borderId="23" xfId="12" applyFont="1" applyFill="1" applyBorder="1" applyAlignment="1" applyProtection="1">
      <alignment horizontal="center" vertical="center" shrinkToFit="1"/>
      <protection locked="0"/>
    </xf>
    <xf numFmtId="0" fontId="36" fillId="7" borderId="95" xfId="12" applyFont="1" applyFill="1" applyBorder="1" applyAlignment="1" applyProtection="1">
      <alignment horizontal="center" vertical="center" shrinkToFit="1"/>
      <protection locked="0"/>
    </xf>
    <xf numFmtId="0" fontId="36" fillId="7" borderId="93" xfId="12" applyFont="1" applyFill="1" applyBorder="1" applyAlignment="1" applyProtection="1">
      <alignment horizontal="center" vertical="center" shrinkToFit="1"/>
      <protection locked="0"/>
    </xf>
    <xf numFmtId="0" fontId="36" fillId="7" borderId="94" xfId="12" applyFont="1" applyFill="1" applyBorder="1" applyAlignment="1" applyProtection="1">
      <alignment horizontal="center" vertical="center" shrinkToFit="1"/>
      <protection locked="0"/>
    </xf>
    <xf numFmtId="0" fontId="36" fillId="7" borderId="95" xfId="12" applyFont="1" applyFill="1" applyBorder="1" applyAlignment="1" applyProtection="1">
      <alignment horizontal="center" vertical="center"/>
      <protection locked="0"/>
    </xf>
    <xf numFmtId="0" fontId="36" fillId="0" borderId="114" xfId="15" applyFont="1" applyBorder="1" applyAlignment="1" applyProtection="1">
      <alignment horizontal="left" vertical="center" shrinkToFit="1"/>
      <protection locked="0"/>
    </xf>
    <xf numFmtId="0" fontId="36" fillId="7" borderId="9" xfId="12" applyFont="1" applyFill="1" applyBorder="1" applyAlignment="1" applyProtection="1">
      <alignment horizontal="center" vertical="center" wrapText="1"/>
      <protection locked="0"/>
    </xf>
    <xf numFmtId="0" fontId="36" fillId="7" borderId="96" xfId="12" applyFont="1" applyFill="1" applyBorder="1" applyAlignment="1" applyProtection="1">
      <alignment horizontal="center" vertical="center" wrapText="1"/>
      <protection locked="0"/>
    </xf>
    <xf numFmtId="187" fontId="36" fillId="8" borderId="134" xfId="12" applyNumberFormat="1" applyFont="1" applyFill="1" applyBorder="1" applyAlignment="1" applyProtection="1">
      <alignment horizontal="right" vertical="center" shrinkToFit="1"/>
      <protection locked="0"/>
    </xf>
    <xf numFmtId="177" fontId="36" fillId="8" borderId="17" xfId="12" applyNumberFormat="1" applyFont="1" applyFill="1" applyBorder="1" applyAlignment="1" applyProtection="1">
      <alignment horizontal="right" vertical="center" shrinkToFit="1"/>
      <protection locked="0"/>
    </xf>
    <xf numFmtId="177" fontId="36" fillId="8" borderId="19" xfId="12" applyNumberFormat="1" applyFont="1" applyFill="1" applyBorder="1" applyAlignment="1" applyProtection="1">
      <alignment horizontal="right" vertical="center" shrinkToFit="1"/>
      <protection locked="0"/>
    </xf>
    <xf numFmtId="177" fontId="36" fillId="8" borderId="143" xfId="12" applyNumberFormat="1" applyFont="1" applyFill="1" applyBorder="1" applyAlignment="1" applyProtection="1">
      <alignment horizontal="right" vertical="center" shrinkToFit="1"/>
      <protection locked="0"/>
    </xf>
    <xf numFmtId="177" fontId="36" fillId="8" borderId="131" xfId="12" applyNumberFormat="1" applyFont="1" applyFill="1" applyBorder="1" applyAlignment="1" applyProtection="1">
      <alignment horizontal="right" vertical="center" shrinkToFit="1"/>
      <protection locked="0"/>
    </xf>
    <xf numFmtId="177" fontId="36" fillId="8" borderId="132" xfId="12" applyNumberFormat="1" applyFont="1" applyFill="1" applyBorder="1" applyAlignment="1" applyProtection="1">
      <alignment horizontal="right" vertical="center" shrinkToFit="1"/>
      <protection locked="0"/>
    </xf>
    <xf numFmtId="177" fontId="36" fillId="8" borderId="133" xfId="12" applyNumberFormat="1" applyFont="1" applyFill="1" applyBorder="1" applyAlignment="1" applyProtection="1">
      <alignment horizontal="right" vertical="center" shrinkToFit="1"/>
      <protection locked="0"/>
    </xf>
    <xf numFmtId="177" fontId="36" fillId="6" borderId="120" xfId="13" applyNumberFormat="1" applyFont="1" applyFill="1" applyBorder="1" applyAlignment="1" applyProtection="1">
      <alignment horizontal="right" vertical="center" shrinkToFit="1"/>
      <protection locked="0"/>
    </xf>
    <xf numFmtId="177" fontId="36" fillId="6" borderId="116" xfId="13" applyNumberFormat="1" applyFont="1" applyFill="1" applyBorder="1" applyAlignment="1" applyProtection="1">
      <alignment horizontal="right" vertical="center" shrinkToFit="1"/>
      <protection locked="0"/>
    </xf>
    <xf numFmtId="187" fontId="36" fillId="6" borderId="116" xfId="13" applyNumberFormat="1" applyFont="1" applyFill="1" applyBorder="1" applyAlignment="1" applyProtection="1">
      <alignment horizontal="right" vertical="center" shrinkToFit="1"/>
      <protection locked="0"/>
    </xf>
    <xf numFmtId="0" fontId="36" fillId="0" borderId="81" xfId="12" applyFont="1" applyBorder="1" applyAlignment="1" applyProtection="1">
      <alignment horizontal="center" vertical="center" shrinkToFit="1"/>
      <protection locked="0"/>
    </xf>
    <xf numFmtId="0" fontId="36" fillId="0" borderId="25" xfId="12" applyFont="1" applyBorder="1" applyAlignment="1" applyProtection="1">
      <alignment horizontal="center" vertical="center"/>
      <protection locked="0"/>
    </xf>
    <xf numFmtId="0" fontId="36" fillId="0" borderId="26" xfId="12" applyFont="1" applyBorder="1" applyAlignment="1" applyProtection="1">
      <alignment horizontal="center" vertical="center"/>
      <protection locked="0"/>
    </xf>
    <xf numFmtId="0" fontId="36" fillId="0" borderId="112" xfId="14" applyFont="1" applyBorder="1" applyAlignment="1" applyProtection="1">
      <alignment horizontal="left" vertical="center" shrinkToFit="1"/>
      <protection locked="0"/>
    </xf>
    <xf numFmtId="0" fontId="36" fillId="0" borderId="113" xfId="14" applyFont="1" applyBorder="1" applyAlignment="1" applyProtection="1">
      <alignment horizontal="left" vertical="center" shrinkToFit="1"/>
      <protection locked="0"/>
    </xf>
    <xf numFmtId="0" fontId="36" fillId="0" borderId="114" xfId="14" applyFont="1" applyBorder="1" applyAlignment="1" applyProtection="1">
      <alignment horizontal="left" vertical="center" shrinkToFit="1"/>
      <protection locked="0"/>
    </xf>
    <xf numFmtId="177" fontId="36" fillId="6" borderId="115" xfId="13" applyNumberFormat="1" applyFont="1" applyFill="1" applyBorder="1" applyAlignment="1" applyProtection="1">
      <alignment horizontal="right" vertical="center" shrinkToFit="1"/>
      <protection locked="0"/>
    </xf>
    <xf numFmtId="177" fontId="36" fillId="6" borderId="117" xfId="13" applyNumberFormat="1" applyFont="1" applyFill="1" applyBorder="1" applyAlignment="1" applyProtection="1">
      <alignment horizontal="right" vertical="center" shrinkToFit="1"/>
      <protection locked="0"/>
    </xf>
    <xf numFmtId="177" fontId="36" fillId="0" borderId="118" xfId="14" applyNumberFormat="1" applyFont="1" applyBorder="1" applyAlignment="1" applyProtection="1">
      <alignment horizontal="right" vertical="center" shrinkToFit="1"/>
      <protection locked="0"/>
    </xf>
    <xf numFmtId="177" fontId="36" fillId="0" borderId="113" xfId="14" applyNumberFormat="1" applyFont="1" applyBorder="1" applyAlignment="1" applyProtection="1">
      <alignment horizontal="right" vertical="center" shrinkToFit="1"/>
      <protection locked="0"/>
    </xf>
    <xf numFmtId="177" fontId="36" fillId="0" borderId="119" xfId="14" applyNumberFormat="1" applyFont="1" applyBorder="1" applyAlignment="1" applyProtection="1">
      <alignment horizontal="right" vertical="center" shrinkToFit="1"/>
      <protection locked="0"/>
    </xf>
    <xf numFmtId="177" fontId="36" fillId="0" borderId="115" xfId="14" applyNumberFormat="1" applyFont="1" applyBorder="1" applyAlignment="1" applyProtection="1">
      <alignment horizontal="right" vertical="center" shrinkToFit="1"/>
      <protection locked="0"/>
    </xf>
    <xf numFmtId="177" fontId="36" fillId="0" borderId="116" xfId="14" applyNumberFormat="1" applyFont="1" applyBorder="1" applyAlignment="1" applyProtection="1">
      <alignment horizontal="right" vertical="center" shrinkToFit="1"/>
      <protection locked="0"/>
    </xf>
    <xf numFmtId="177" fontId="36" fillId="0" borderId="117" xfId="14" applyNumberFormat="1" applyFont="1" applyBorder="1" applyAlignment="1" applyProtection="1">
      <alignment horizontal="right" vertical="center" shrinkToFit="1"/>
      <protection locked="0"/>
    </xf>
    <xf numFmtId="187" fontId="36" fillId="0" borderId="116" xfId="12" applyNumberFormat="1" applyFont="1" applyBorder="1" applyAlignment="1" applyProtection="1">
      <alignment horizontal="right" vertical="center" shrinkToFit="1"/>
      <protection locked="0"/>
    </xf>
    <xf numFmtId="177" fontId="36" fillId="0" borderId="141" xfId="12" applyNumberFormat="1" applyFont="1" applyBorder="1" applyAlignment="1" applyProtection="1">
      <alignment horizontal="right" vertical="center" shrinkToFit="1"/>
      <protection locked="0"/>
    </xf>
    <xf numFmtId="177" fontId="36" fillId="0" borderId="137" xfId="12" applyNumberFormat="1" applyFont="1" applyBorder="1" applyAlignment="1" applyProtection="1">
      <alignment horizontal="right" vertical="center" shrinkToFit="1"/>
      <protection locked="0"/>
    </xf>
    <xf numFmtId="187" fontId="36" fillId="0" borderId="137" xfId="12" applyNumberFormat="1" applyFont="1" applyBorder="1" applyAlignment="1" applyProtection="1">
      <alignment horizontal="right" vertical="center" shrinkToFit="1"/>
      <protection locked="0"/>
    </xf>
    <xf numFmtId="0" fontId="36" fillId="0" borderId="137" xfId="12" applyFont="1" applyBorder="1" applyAlignment="1" applyProtection="1">
      <alignment horizontal="left" vertical="center" shrinkToFit="1"/>
      <protection locked="0"/>
    </xf>
    <xf numFmtId="0" fontId="36" fillId="0" borderId="140" xfId="12" applyFont="1" applyBorder="1" applyAlignment="1" applyProtection="1">
      <alignment horizontal="left" vertical="center" shrinkToFit="1"/>
      <protection locked="0"/>
    </xf>
    <xf numFmtId="0" fontId="36" fillId="0" borderId="98" xfId="14" applyFont="1" applyBorder="1" applyAlignment="1" applyProtection="1">
      <alignment horizontal="left" vertical="center" shrinkToFit="1"/>
      <protection locked="0"/>
    </xf>
    <xf numFmtId="0" fontId="36" fillId="0" borderId="99" xfId="14" applyFont="1" applyBorder="1" applyAlignment="1" applyProtection="1">
      <alignment horizontal="left" vertical="center" shrinkToFit="1"/>
      <protection locked="0"/>
    </xf>
    <xf numFmtId="0" fontId="36" fillId="0" borderId="100" xfId="14" applyFont="1" applyBorder="1" applyAlignment="1" applyProtection="1">
      <alignment horizontal="left" vertical="center" shrinkToFit="1"/>
      <protection locked="0"/>
    </xf>
    <xf numFmtId="177" fontId="36" fillId="0" borderId="136" xfId="14" applyNumberFormat="1" applyFont="1" applyBorder="1" applyAlignment="1" applyProtection="1">
      <alignment horizontal="right" vertical="center" shrinkToFit="1"/>
      <protection locked="0"/>
    </xf>
    <xf numFmtId="177" fontId="36" fillId="0" borderId="137" xfId="14" applyNumberFormat="1" applyFont="1" applyBorder="1" applyAlignment="1" applyProtection="1">
      <alignment horizontal="right" vertical="center" shrinkToFit="1"/>
      <protection locked="0"/>
    </xf>
    <xf numFmtId="177" fontId="36" fillId="0" borderId="138" xfId="14" applyNumberFormat="1" applyFont="1" applyBorder="1" applyAlignment="1" applyProtection="1">
      <alignment horizontal="right" vertical="center" shrinkToFit="1"/>
      <protection locked="0"/>
    </xf>
    <xf numFmtId="177" fontId="36" fillId="0" borderId="139" xfId="14" applyNumberFormat="1" applyFont="1" applyBorder="1" applyAlignment="1" applyProtection="1">
      <alignment horizontal="right" vertical="center" shrinkToFit="1"/>
      <protection locked="0"/>
    </xf>
    <xf numFmtId="177" fontId="36" fillId="0" borderId="140" xfId="14" applyNumberFormat="1" applyFont="1" applyBorder="1" applyAlignment="1" applyProtection="1">
      <alignment horizontal="right" vertical="center" shrinkToFit="1"/>
      <protection locked="0"/>
    </xf>
    <xf numFmtId="0" fontId="36" fillId="7" borderId="36" xfId="12" applyFont="1" applyFill="1" applyBorder="1" applyAlignment="1" applyProtection="1">
      <alignment horizontal="center" vertical="center" wrapText="1" shrinkToFit="1"/>
      <protection locked="0"/>
    </xf>
    <xf numFmtId="0" fontId="36" fillId="7" borderId="9" xfId="12" applyFont="1" applyFill="1" applyBorder="1" applyAlignment="1" applyProtection="1">
      <alignment horizontal="center" vertical="center" shrinkToFit="1"/>
      <protection locked="0"/>
    </xf>
    <xf numFmtId="0" fontId="36" fillId="7" borderId="92" xfId="12" applyFont="1" applyFill="1" applyBorder="1" applyAlignment="1" applyProtection="1">
      <alignment horizontal="center" vertical="center" shrinkToFit="1"/>
      <protection locked="0"/>
    </xf>
    <xf numFmtId="0" fontId="36" fillId="7" borderId="96" xfId="12" applyFont="1" applyFill="1" applyBorder="1" applyAlignment="1" applyProtection="1">
      <alignment horizontal="center" vertical="center" shrinkToFit="1"/>
      <protection locked="0"/>
    </xf>
    <xf numFmtId="0" fontId="36" fillId="6" borderId="75" xfId="12" applyFont="1" applyFill="1" applyBorder="1" applyAlignment="1">
      <alignment horizontal="left" vertical="center"/>
    </xf>
    <xf numFmtId="0" fontId="36" fillId="6" borderId="8" xfId="12" applyFont="1" applyFill="1" applyBorder="1" applyAlignment="1">
      <alignment horizontal="left" vertical="center"/>
    </xf>
    <xf numFmtId="177" fontId="36" fillId="8" borderId="129" xfId="15" applyNumberFormat="1" applyFont="1" applyFill="1" applyBorder="1" applyAlignment="1" applyProtection="1">
      <alignment horizontal="right" vertical="center" shrinkToFit="1"/>
      <protection locked="0"/>
    </xf>
    <xf numFmtId="0" fontId="36" fillId="8" borderId="129" xfId="15" applyFont="1" applyFill="1" applyBorder="1" applyAlignment="1" applyProtection="1">
      <alignment horizontal="left" vertical="center" shrinkToFit="1"/>
      <protection locked="0"/>
    </xf>
    <xf numFmtId="0" fontId="36" fillId="8" borderId="132" xfId="15" applyFont="1" applyFill="1" applyBorder="1" applyAlignment="1" applyProtection="1">
      <alignment horizontal="left" vertical="center" shrinkToFit="1"/>
      <protection locked="0"/>
    </xf>
    <xf numFmtId="177" fontId="36" fillId="8" borderId="17" xfId="15" applyNumberFormat="1" applyFont="1" applyFill="1" applyBorder="1" applyAlignment="1" applyProtection="1">
      <alignment horizontal="right" vertical="center" shrinkToFit="1"/>
      <protection locked="0"/>
    </xf>
    <xf numFmtId="177" fontId="36" fillId="8" borderId="18" xfId="15" applyNumberFormat="1" applyFont="1" applyFill="1" applyBorder="1" applyAlignment="1" applyProtection="1">
      <alignment horizontal="right" vertical="center" shrinkToFit="1"/>
      <protection locked="0"/>
    </xf>
    <xf numFmtId="177" fontId="36" fillId="8" borderId="19" xfId="15" applyNumberFormat="1" applyFont="1" applyFill="1" applyBorder="1" applyAlignment="1" applyProtection="1">
      <alignment horizontal="right" vertical="center" shrinkToFit="1"/>
      <protection locked="0"/>
    </xf>
    <xf numFmtId="177" fontId="36" fillId="8" borderId="128" xfId="15" applyNumberFormat="1" applyFont="1" applyFill="1" applyBorder="1" applyAlignment="1" applyProtection="1">
      <alignment horizontal="right" vertical="center" shrinkToFit="1"/>
      <protection locked="0"/>
    </xf>
    <xf numFmtId="177" fontId="36" fillId="8" borderId="130" xfId="15" applyNumberFormat="1" applyFont="1" applyFill="1" applyBorder="1" applyAlignment="1" applyProtection="1">
      <alignment horizontal="right" vertical="center" shrinkToFit="1"/>
      <protection locked="0"/>
    </xf>
    <xf numFmtId="177" fontId="36" fillId="8" borderId="131" xfId="15" applyNumberFormat="1" applyFont="1" applyFill="1" applyBorder="1" applyAlignment="1" applyProtection="1">
      <alignment horizontal="right" vertical="center" shrinkToFit="1"/>
      <protection locked="0"/>
    </xf>
    <xf numFmtId="177" fontId="36" fillId="8" borderId="132" xfId="15" applyNumberFormat="1" applyFont="1" applyFill="1" applyBorder="1" applyAlignment="1" applyProtection="1">
      <alignment horizontal="right" vertical="center" shrinkToFit="1"/>
      <protection locked="0"/>
    </xf>
    <xf numFmtId="177" fontId="36" fillId="8" borderId="133" xfId="15" applyNumberFormat="1" applyFont="1" applyFill="1" applyBorder="1" applyAlignment="1" applyProtection="1">
      <alignment horizontal="right" vertical="center" shrinkToFit="1"/>
      <protection locked="0"/>
    </xf>
    <xf numFmtId="177" fontId="36" fillId="8" borderId="134" xfId="15" applyNumberFormat="1" applyFont="1" applyFill="1" applyBorder="1" applyAlignment="1" applyProtection="1">
      <alignment horizontal="right" vertical="center" shrinkToFit="1"/>
      <protection locked="0"/>
    </xf>
    <xf numFmtId="177" fontId="36" fillId="0" borderId="123" xfId="14" applyNumberFormat="1" applyFont="1" applyBorder="1" applyAlignment="1" applyProtection="1">
      <alignment horizontal="right" vertical="center" shrinkToFit="1"/>
      <protection locked="0"/>
    </xf>
    <xf numFmtId="177" fontId="36" fillId="0" borderId="124" xfId="14" applyNumberFormat="1" applyFont="1" applyBorder="1" applyAlignment="1" applyProtection="1">
      <alignment horizontal="right" vertical="center" shrinkToFit="1"/>
      <protection locked="0"/>
    </xf>
    <xf numFmtId="177" fontId="36" fillId="0" borderId="125" xfId="14" applyNumberFormat="1" applyFont="1" applyBorder="1" applyAlignment="1" applyProtection="1">
      <alignment horizontal="right" vertical="center" shrinkToFit="1"/>
      <protection locked="0"/>
    </xf>
    <xf numFmtId="177" fontId="36" fillId="0" borderId="126" xfId="15" applyNumberFormat="1" applyFont="1" applyBorder="1" applyAlignment="1" applyProtection="1">
      <alignment horizontal="right" vertical="center" shrinkToFit="1"/>
      <protection locked="0"/>
    </xf>
    <xf numFmtId="177" fontId="36" fillId="0" borderId="124" xfId="15" applyNumberFormat="1" applyFont="1" applyBorder="1" applyAlignment="1" applyProtection="1">
      <alignment horizontal="right" vertical="center" shrinkToFit="1"/>
      <protection locked="0"/>
    </xf>
    <xf numFmtId="0" fontId="36" fillId="0" borderId="124" xfId="15" applyFont="1" applyBorder="1" applyAlignment="1" applyProtection="1">
      <alignment horizontal="left" vertical="center" shrinkToFit="1"/>
      <protection locked="0"/>
    </xf>
    <xf numFmtId="0" fontId="36" fillId="0" borderId="127" xfId="15" applyFont="1" applyBorder="1" applyAlignment="1" applyProtection="1">
      <alignment horizontal="left" vertical="center" shrinkToFit="1"/>
      <protection locked="0"/>
    </xf>
    <xf numFmtId="177" fontId="36" fillId="0" borderId="120" xfId="15" applyNumberFormat="1" applyFont="1" applyBorder="1" applyAlignment="1" applyProtection="1">
      <alignment horizontal="right" vertical="center" shrinkToFit="1"/>
      <protection locked="0"/>
    </xf>
    <xf numFmtId="177" fontId="36" fillId="0" borderId="116" xfId="15" applyNumberFormat="1" applyFont="1" applyBorder="1" applyAlignment="1" applyProtection="1">
      <alignment horizontal="right" vertical="center" shrinkToFit="1"/>
      <protection locked="0"/>
    </xf>
    <xf numFmtId="0" fontId="36" fillId="0" borderId="116" xfId="15" applyFont="1" applyBorder="1" applyAlignment="1" applyProtection="1">
      <alignment horizontal="left" vertical="center" shrinkToFit="1"/>
      <protection locked="0"/>
    </xf>
    <xf numFmtId="0" fontId="36" fillId="0" borderId="121" xfId="15" applyFont="1" applyBorder="1" applyAlignment="1" applyProtection="1">
      <alignment horizontal="left" vertical="center" shrinkToFit="1"/>
      <protection locked="0"/>
    </xf>
    <xf numFmtId="0" fontId="36" fillId="0" borderId="102" xfId="15" applyFont="1" applyBorder="1" applyAlignment="1" applyProtection="1">
      <alignment horizontal="left" vertical="center" shrinkToFit="1"/>
      <protection locked="0"/>
    </xf>
    <xf numFmtId="0" fontId="36" fillId="0" borderId="108" xfId="15" applyFont="1" applyBorder="1" applyAlignment="1" applyProtection="1">
      <alignment horizontal="left" vertical="center" shrinkToFit="1"/>
      <protection locked="0"/>
    </xf>
    <xf numFmtId="0" fontId="36" fillId="0" borderId="98" xfId="15" applyFont="1" applyBorder="1" applyAlignment="1" applyProtection="1">
      <alignment horizontal="left" vertical="center" shrinkToFit="1"/>
      <protection locked="0"/>
    </xf>
    <xf numFmtId="0" fontId="36" fillId="0" borderId="99" xfId="15" applyFont="1" applyBorder="1" applyAlignment="1" applyProtection="1">
      <alignment horizontal="left" vertical="center" shrinkToFit="1"/>
      <protection locked="0"/>
    </xf>
    <xf numFmtId="0" fontId="36" fillId="0" borderId="100" xfId="15" applyFont="1" applyBorder="1" applyAlignment="1" applyProtection="1">
      <alignment horizontal="left" vertical="center" shrinkToFit="1"/>
      <protection locked="0"/>
    </xf>
    <xf numFmtId="0" fontId="3" fillId="7" borderId="64" xfId="12" applyFill="1" applyBorder="1" applyAlignment="1" applyProtection="1">
      <alignment horizontal="center" vertical="center" wrapText="1"/>
      <protection locked="0"/>
    </xf>
    <xf numFmtId="0" fontId="3" fillId="7" borderId="8" xfId="12" applyFill="1" applyBorder="1" applyAlignment="1" applyProtection="1">
      <alignment horizontal="center" vertical="center" wrapText="1"/>
      <protection locked="0"/>
    </xf>
    <xf numFmtId="0" fontId="3" fillId="7" borderId="23" xfId="12" applyFill="1" applyBorder="1" applyAlignment="1" applyProtection="1">
      <alignment horizontal="center" vertical="center" wrapText="1"/>
      <protection locked="0"/>
    </xf>
    <xf numFmtId="0" fontId="3" fillId="7" borderId="95" xfId="12" applyFill="1" applyBorder="1" applyAlignment="1" applyProtection="1">
      <alignment horizontal="center" vertical="center" wrapText="1"/>
      <protection locked="0"/>
    </xf>
    <xf numFmtId="0" fontId="3" fillId="7" borderId="93" xfId="12" applyFill="1" applyBorder="1" applyAlignment="1" applyProtection="1">
      <alignment horizontal="center" vertical="center" wrapText="1"/>
      <protection locked="0"/>
    </xf>
    <xf numFmtId="0" fontId="3" fillId="7" borderId="94" xfId="12" applyFill="1" applyBorder="1" applyAlignment="1" applyProtection="1">
      <alignment horizontal="center" vertical="center" wrapText="1"/>
      <protection locked="0"/>
    </xf>
    <xf numFmtId="0" fontId="36" fillId="0" borderId="98" xfId="12" applyFont="1" applyBorder="1" applyAlignment="1" applyProtection="1">
      <alignment horizontal="left" vertical="center" shrinkToFit="1"/>
      <protection locked="0"/>
    </xf>
    <xf numFmtId="0" fontId="36" fillId="0" borderId="99" xfId="12" applyFont="1" applyBorder="1" applyAlignment="1" applyProtection="1">
      <alignment horizontal="left" vertical="center" shrinkToFit="1"/>
      <protection locked="0"/>
    </xf>
    <xf numFmtId="0" fontId="36" fillId="0" borderId="100" xfId="12" applyFont="1" applyBorder="1" applyAlignment="1" applyProtection="1">
      <alignment horizontal="left" vertical="center" shrinkToFit="1"/>
      <protection locked="0"/>
    </xf>
    <xf numFmtId="0" fontId="34" fillId="6" borderId="0" xfId="12" applyFont="1" applyFill="1">
      <alignment vertical="center"/>
    </xf>
    <xf numFmtId="0" fontId="35" fillId="6" borderId="1" xfId="12" applyFont="1" applyFill="1" applyBorder="1" applyAlignment="1">
      <alignment horizontal="center" vertical="center"/>
    </xf>
    <xf numFmtId="0" fontId="35" fillId="6" borderId="2" xfId="12" applyFont="1" applyFill="1" applyBorder="1" applyAlignment="1">
      <alignment horizontal="center" vertical="center"/>
    </xf>
    <xf numFmtId="0" fontId="35" fillId="6" borderId="3" xfId="12" applyFont="1" applyFill="1" applyBorder="1" applyAlignment="1">
      <alignment horizontal="center" vertical="center"/>
    </xf>
    <xf numFmtId="0" fontId="36" fillId="7" borderId="36" xfId="12" applyFont="1" applyFill="1" applyBorder="1" applyAlignment="1" applyProtection="1">
      <alignment horizontal="center" vertical="center" wrapText="1"/>
      <protection locked="0"/>
    </xf>
    <xf numFmtId="0" fontId="36" fillId="7" borderId="92" xfId="12" applyFont="1" applyFill="1" applyBorder="1" applyAlignment="1" applyProtection="1">
      <alignment horizontal="center" vertical="center" wrapText="1"/>
      <protection locked="0"/>
    </xf>
    <xf numFmtId="177" fontId="36" fillId="0" borderId="98" xfId="15" applyNumberFormat="1" applyFont="1" applyBorder="1" applyAlignment="1" applyProtection="1">
      <alignment horizontal="right" vertical="center" shrinkToFit="1"/>
      <protection locked="0"/>
    </xf>
    <xf numFmtId="177" fontId="36" fillId="0" borderId="99" xfId="15" applyNumberFormat="1" applyFont="1" applyBorder="1" applyAlignment="1" applyProtection="1">
      <alignment horizontal="right" vertical="center" shrinkToFit="1"/>
      <protection locked="0"/>
    </xf>
    <xf numFmtId="177" fontId="36" fillId="0" borderId="100" xfId="15" applyNumberFormat="1" applyFont="1" applyBorder="1" applyAlignment="1" applyProtection="1">
      <alignment horizontal="right" vertical="center" shrinkToFit="1"/>
      <protection locked="0"/>
    </xf>
    <xf numFmtId="0" fontId="36" fillId="0" borderId="110" xfId="15" applyFont="1" applyBorder="1" applyAlignment="1" applyProtection="1">
      <alignment horizontal="left" vertical="center" shrinkToFit="1"/>
      <protection locked="0"/>
    </xf>
    <xf numFmtId="177" fontId="36" fillId="0" borderId="101" xfId="14" applyNumberFormat="1" applyFont="1" applyBorder="1" applyAlignment="1" applyProtection="1">
      <alignment horizontal="right" vertical="center" shrinkToFit="1"/>
      <protection locked="0"/>
    </xf>
    <xf numFmtId="177" fontId="36" fillId="0" borderId="102" xfId="14" applyNumberFormat="1" applyFont="1" applyBorder="1" applyAlignment="1" applyProtection="1">
      <alignment horizontal="right" vertical="center" shrinkToFit="1"/>
      <protection locked="0"/>
    </xf>
    <xf numFmtId="177" fontId="36" fillId="0" borderId="103" xfId="14" applyNumberFormat="1" applyFont="1" applyBorder="1" applyAlignment="1" applyProtection="1">
      <alignment horizontal="right" vertical="center" shrinkToFit="1"/>
      <protection locked="0"/>
    </xf>
    <xf numFmtId="177" fontId="36" fillId="0" borderId="104" xfId="14" applyNumberFormat="1" applyFont="1" applyBorder="1" applyAlignment="1" applyProtection="1">
      <alignment horizontal="right" vertical="center" shrinkToFit="1"/>
      <protection locked="0"/>
    </xf>
    <xf numFmtId="177" fontId="36" fillId="0" borderId="105" xfId="14" applyNumberFormat="1" applyFont="1" applyBorder="1" applyAlignment="1" applyProtection="1">
      <alignment horizontal="right" vertical="center" shrinkToFit="1"/>
      <protection locked="0"/>
    </xf>
    <xf numFmtId="177" fontId="36" fillId="0" borderId="106" xfId="14" applyNumberFormat="1" applyFont="1" applyBorder="1" applyAlignment="1" applyProtection="1">
      <alignment horizontal="right" vertical="center" shrinkToFit="1"/>
      <protection locked="0"/>
    </xf>
    <xf numFmtId="177" fontId="36" fillId="0" borderId="107" xfId="15" applyNumberFormat="1" applyFont="1" applyBorder="1" applyAlignment="1" applyProtection="1">
      <alignment horizontal="right" vertical="center" shrinkToFit="1"/>
      <protection locked="0"/>
    </xf>
    <xf numFmtId="177" fontId="36" fillId="0" borderId="102" xfId="15" applyNumberFormat="1" applyFont="1" applyBorder="1" applyAlignment="1" applyProtection="1">
      <alignment horizontal="right" vertical="center" shrinkToFit="1"/>
      <protection locked="0"/>
    </xf>
    <xf numFmtId="178" fontId="19" fillId="0" borderId="15" xfId="18" applyNumberFormat="1" applyFont="1" applyBorder="1" applyAlignment="1">
      <alignment horizontal="center" vertical="center" wrapText="1"/>
    </xf>
    <xf numFmtId="178" fontId="19" fillId="0" borderId="50" xfId="18" applyNumberFormat="1" applyFont="1" applyBorder="1" applyAlignment="1">
      <alignment horizontal="center" vertical="center" wrapText="1"/>
    </xf>
    <xf numFmtId="178" fontId="19" fillId="0" borderId="39" xfId="18" applyNumberFormat="1" applyFont="1" applyBorder="1" applyAlignment="1">
      <alignment horizontal="center" vertical="center"/>
    </xf>
    <xf numFmtId="178" fontId="19" fillId="0" borderId="31" xfId="18" applyNumberFormat="1" applyFont="1" applyBorder="1" applyAlignment="1">
      <alignment horizontal="center" vertical="center"/>
    </xf>
    <xf numFmtId="178" fontId="19" fillId="0" borderId="42" xfId="18" applyNumberFormat="1" applyFont="1" applyBorder="1" applyAlignment="1">
      <alignment horizontal="center" vertical="center"/>
    </xf>
    <xf numFmtId="0" fontId="3" fillId="6" borderId="34" xfId="16" applyFont="1" applyFill="1" applyBorder="1" applyAlignment="1">
      <alignment horizontal="center" vertical="center" wrapText="1"/>
    </xf>
    <xf numFmtId="0" fontId="3" fillId="6" borderId="34" xfId="16" applyFont="1" applyFill="1" applyBorder="1" applyAlignment="1">
      <alignment horizontal="center" vertical="center"/>
    </xf>
    <xf numFmtId="178" fontId="5" fillId="6" borderId="39" xfId="16" applyNumberFormat="1" applyFont="1" applyFill="1" applyBorder="1" applyAlignment="1">
      <alignment vertical="center" wrapText="1"/>
    </xf>
    <xf numFmtId="178" fontId="5" fillId="6" borderId="31" xfId="16" applyNumberFormat="1" applyFont="1" applyFill="1" applyBorder="1" applyAlignment="1">
      <alignment vertical="center" wrapText="1"/>
    </xf>
    <xf numFmtId="178" fontId="5" fillId="6" borderId="42" xfId="16" applyNumberFormat="1" applyFont="1" applyFill="1" applyBorder="1" applyAlignment="1">
      <alignment vertical="center" wrapText="1"/>
    </xf>
    <xf numFmtId="178" fontId="5" fillId="0" borderId="39" xfId="16" applyNumberFormat="1" applyFont="1" applyBorder="1" applyAlignment="1">
      <alignment vertical="center" wrapText="1"/>
    </xf>
    <xf numFmtId="178" fontId="5" fillId="0" borderId="31" xfId="16" applyNumberFormat="1" applyFont="1" applyBorder="1" applyAlignment="1">
      <alignment vertical="center" wrapText="1"/>
    </xf>
    <xf numFmtId="178" fontId="5" fillId="0" borderId="42" xfId="16" applyNumberFormat="1" applyFont="1" applyBorder="1" applyAlignment="1">
      <alignment vertical="center" wrapText="1"/>
    </xf>
    <xf numFmtId="0" fontId="5" fillId="6" borderId="39" xfId="16" applyFont="1" applyFill="1" applyBorder="1">
      <alignment vertical="center"/>
    </xf>
    <xf numFmtId="0" fontId="5" fillId="6" borderId="31" xfId="16" applyFont="1" applyFill="1" applyBorder="1">
      <alignment vertical="center"/>
    </xf>
    <xf numFmtId="0" fontId="5" fillId="6" borderId="42" xfId="16" applyFont="1" applyFill="1" applyBorder="1">
      <alignment vertical="center"/>
    </xf>
    <xf numFmtId="178" fontId="5" fillId="0" borderId="12" xfId="16" applyNumberFormat="1" applyFont="1" applyBorder="1">
      <alignment vertical="center"/>
    </xf>
    <xf numFmtId="179" fontId="5" fillId="6" borderId="39" xfId="17" applyNumberFormat="1" applyFont="1" applyFill="1" applyBorder="1" applyAlignment="1">
      <alignment horizontal="left" vertical="center" wrapText="1"/>
    </xf>
    <xf numFmtId="179" fontId="5" fillId="6" borderId="31" xfId="17" applyNumberFormat="1" applyFont="1" applyFill="1" applyBorder="1" applyAlignment="1">
      <alignment horizontal="left" vertical="center" wrapText="1"/>
    </xf>
    <xf numFmtId="179" fontId="5" fillId="6" borderId="42" xfId="17" applyNumberFormat="1" applyFont="1" applyFill="1" applyBorder="1" applyAlignment="1">
      <alignment horizontal="left" vertical="center" wrapText="1"/>
    </xf>
    <xf numFmtId="0" fontId="5" fillId="6" borderId="39" xfId="17" applyFont="1" applyFill="1" applyBorder="1" applyAlignment="1">
      <alignment horizontal="left" vertical="center"/>
    </xf>
    <xf numFmtId="0" fontId="5" fillId="6" borderId="31" xfId="17" applyFont="1" applyFill="1" applyBorder="1" applyAlignment="1">
      <alignment horizontal="left" vertical="center"/>
    </xf>
    <xf numFmtId="0" fontId="5" fillId="6" borderId="42" xfId="17" applyFont="1" applyFill="1" applyBorder="1" applyAlignment="1">
      <alignment horizontal="left" vertical="center"/>
    </xf>
    <xf numFmtId="178" fontId="19" fillId="0" borderId="39" xfId="16" applyNumberFormat="1" applyFont="1" applyBorder="1">
      <alignment vertical="center"/>
    </xf>
    <xf numFmtId="178" fontId="19" fillId="0" borderId="31" xfId="16" applyNumberFormat="1" applyFont="1" applyBorder="1">
      <alignment vertical="center"/>
    </xf>
    <xf numFmtId="178" fontId="19" fillId="0" borderId="42" xfId="16" applyNumberFormat="1" applyFont="1" applyBorder="1">
      <alignment vertical="center"/>
    </xf>
    <xf numFmtId="0" fontId="8" fillId="0" borderId="8" xfId="1" applyFont="1" applyBorder="1" applyAlignment="1">
      <alignment horizontal="left" vertical="center" wrapText="1"/>
    </xf>
    <xf numFmtId="0" fontId="8" fillId="0" borderId="9" xfId="1" applyFont="1" applyBorder="1" applyAlignment="1">
      <alignment horizontal="left" vertical="center" wrapText="1"/>
    </xf>
    <xf numFmtId="0" fontId="8" fillId="0" borderId="12" xfId="1" applyFont="1" applyBorder="1" applyAlignment="1">
      <alignment horizontal="left" vertical="center"/>
    </xf>
    <xf numFmtId="0" fontId="8" fillId="0" borderId="13" xfId="1" applyFont="1" applyBorder="1" applyAlignment="1">
      <alignment horizontal="left" vertical="center"/>
    </xf>
    <xf numFmtId="0" fontId="8" fillId="0" borderId="18" xfId="1" applyFont="1" applyBorder="1" applyAlignment="1">
      <alignment horizontal="left" vertical="center"/>
    </xf>
    <xf numFmtId="0" fontId="8" fillId="0" borderId="19" xfId="1" applyFont="1" applyBorder="1" applyAlignment="1">
      <alignment horizontal="left" vertical="center"/>
    </xf>
    <xf numFmtId="0" fontId="9" fillId="0" borderId="31" xfId="2" applyFont="1" applyBorder="1" applyAlignment="1">
      <alignment horizontal="left" vertical="center" wrapText="1"/>
    </xf>
    <xf numFmtId="0" fontId="9" fillId="0" borderId="32" xfId="2" applyFont="1" applyBorder="1" applyAlignment="1">
      <alignment horizontal="left" vertical="center" wrapText="1"/>
    </xf>
    <xf numFmtId="0" fontId="9" fillId="0" borderId="18" xfId="2" applyFont="1" applyBorder="1" applyAlignment="1">
      <alignment horizontal="left" vertical="center" wrapText="1"/>
    </xf>
    <xf numFmtId="0" fontId="9" fillId="0" borderId="19" xfId="2" applyFont="1" applyBorder="1" applyAlignment="1">
      <alignment horizontal="left" vertical="center" wrapText="1"/>
    </xf>
    <xf numFmtId="0" fontId="9" fillId="0" borderId="25" xfId="2" applyFont="1" applyBorder="1" applyAlignment="1">
      <alignment horizontal="left" vertical="center" wrapText="1"/>
    </xf>
    <xf numFmtId="0" fontId="9" fillId="0" borderId="26" xfId="2" applyFont="1" applyBorder="1" applyAlignment="1">
      <alignment horizontal="left" vertical="center" wrapText="1"/>
    </xf>
    <xf numFmtId="0" fontId="9" fillId="0" borderId="30" xfId="3" applyFont="1" applyBorder="1" applyAlignment="1">
      <alignment vertical="center" wrapText="1"/>
    </xf>
    <xf numFmtId="0" fontId="9" fillId="0" borderId="42" xfId="3" applyFont="1" applyBorder="1" applyAlignment="1">
      <alignment vertical="center" wrapText="1"/>
    </xf>
    <xf numFmtId="0" fontId="9" fillId="0" borderId="31" xfId="3" applyFont="1" applyBorder="1">
      <alignment vertical="center"/>
    </xf>
    <xf numFmtId="0" fontId="9" fillId="0" borderId="32" xfId="3" applyFont="1" applyBorder="1">
      <alignment vertical="center"/>
    </xf>
    <xf numFmtId="0" fontId="9" fillId="0" borderId="17" xfId="3" applyFont="1" applyBorder="1">
      <alignment vertical="center"/>
    </xf>
    <xf numFmtId="0" fontId="9" fillId="0" borderId="43" xfId="3" applyFont="1" applyBorder="1">
      <alignment vertical="center"/>
    </xf>
    <xf numFmtId="0" fontId="9" fillId="0" borderId="18" xfId="3" applyFont="1" applyBorder="1">
      <alignment vertical="center"/>
    </xf>
    <xf numFmtId="0" fontId="9" fillId="0" borderId="19" xfId="3" applyFont="1" applyBorder="1">
      <alignment vertical="center"/>
    </xf>
    <xf numFmtId="0" fontId="10" fillId="0" borderId="27" xfId="3" applyFont="1" applyBorder="1" applyAlignment="1">
      <alignment horizontal="center" vertical="center" wrapText="1"/>
    </xf>
    <xf numFmtId="0" fontId="10" fillId="0" borderId="28"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8"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21" xfId="3" applyFont="1" applyBorder="1" applyAlignment="1">
      <alignment horizontal="center" vertical="center" wrapText="1"/>
    </xf>
    <xf numFmtId="0" fontId="12" fillId="0" borderId="45" xfId="3" applyFont="1" applyBorder="1">
      <alignment vertical="center"/>
    </xf>
    <xf numFmtId="0" fontId="12" fillId="0" borderId="25" xfId="3" applyFont="1" applyBorder="1">
      <alignment vertical="center"/>
    </xf>
    <xf numFmtId="0" fontId="12" fillId="0" borderId="46" xfId="3" applyFont="1" applyBorder="1">
      <alignment vertical="center"/>
    </xf>
    <xf numFmtId="0" fontId="10" fillId="0" borderId="39" xfId="3" applyFont="1" applyBorder="1">
      <alignment vertical="center"/>
    </xf>
    <xf numFmtId="0" fontId="10" fillId="0" borderId="31" xfId="3" applyFont="1" applyBorder="1">
      <alignment vertical="center"/>
    </xf>
    <xf numFmtId="0" fontId="10" fillId="0" borderId="32" xfId="3" applyFont="1" applyBorder="1">
      <alignment vertical="center"/>
    </xf>
    <xf numFmtId="0" fontId="10" fillId="0" borderId="44" xfId="3" applyFont="1" applyBorder="1">
      <alignment vertical="center"/>
    </xf>
    <xf numFmtId="0" fontId="10" fillId="0" borderId="18" xfId="3" applyFont="1" applyBorder="1">
      <alignment vertical="center"/>
    </xf>
    <xf numFmtId="0" fontId="10" fillId="0" borderId="43" xfId="3" applyFont="1" applyBorder="1">
      <alignment vertical="center"/>
    </xf>
    <xf numFmtId="0" fontId="9" fillId="0" borderId="36" xfId="3" applyFont="1" applyBorder="1" applyAlignment="1">
      <alignment vertical="center" wrapText="1"/>
    </xf>
    <xf numFmtId="0" fontId="9" fillId="0" borderId="23" xfId="3" applyFont="1" applyBorder="1" applyAlignment="1">
      <alignment vertical="center" wrapText="1"/>
    </xf>
    <xf numFmtId="0" fontId="9" fillId="0" borderId="7" xfId="3" applyFont="1" applyBorder="1" applyAlignment="1">
      <alignment vertical="center" wrapText="1"/>
    </xf>
    <xf numFmtId="0" fontId="9" fillId="0" borderId="38" xfId="3" applyFont="1" applyBorder="1" applyAlignment="1">
      <alignment vertical="center" wrapText="1"/>
    </xf>
    <xf numFmtId="0" fontId="9" fillId="0" borderId="24" xfId="3" applyFont="1" applyBorder="1" applyAlignment="1">
      <alignment vertical="center" wrapText="1"/>
    </xf>
    <xf numFmtId="0" fontId="9" fillId="0" borderId="40" xfId="3" applyFont="1" applyBorder="1" applyAlignment="1">
      <alignment vertical="center" wrapText="1"/>
    </xf>
    <xf numFmtId="0" fontId="9" fillId="0" borderId="25" xfId="3" applyFont="1" applyBorder="1">
      <alignment vertical="center"/>
    </xf>
    <xf numFmtId="0" fontId="9" fillId="0" borderId="26" xfId="3" applyFont="1" applyBorder="1">
      <alignment vertical="center"/>
    </xf>
    <xf numFmtId="0" fontId="9" fillId="0" borderId="11" xfId="4" applyFont="1" applyBorder="1" applyAlignment="1">
      <alignment vertical="center" wrapText="1"/>
    </xf>
    <xf numFmtId="0" fontId="9" fillId="0" borderId="51" xfId="4" applyFont="1" applyBorder="1" applyAlignment="1">
      <alignment vertical="center" wrapText="1"/>
    </xf>
    <xf numFmtId="0" fontId="9" fillId="0" borderId="7" xfId="4" applyFont="1" applyBorder="1" applyAlignment="1">
      <alignment vertical="center" wrapText="1"/>
    </xf>
    <xf numFmtId="0" fontId="9" fillId="0" borderId="38" xfId="4" applyFont="1" applyBorder="1" applyAlignment="1">
      <alignment vertical="center" wrapText="1"/>
    </xf>
    <xf numFmtId="0" fontId="9" fillId="0" borderId="24" xfId="4" applyFont="1" applyBorder="1" applyAlignment="1">
      <alignment vertical="center" wrapText="1"/>
    </xf>
    <xf numFmtId="0" fontId="9" fillId="0" borderId="40" xfId="4" applyFont="1" applyBorder="1" applyAlignment="1">
      <alignment vertical="center" wrapText="1"/>
    </xf>
    <xf numFmtId="0" fontId="9" fillId="0" borderId="31" xfId="4" applyFont="1" applyBorder="1" applyAlignment="1">
      <alignment horizontal="left" vertical="center"/>
    </xf>
    <xf numFmtId="0" fontId="9" fillId="0" borderId="32" xfId="4" applyFont="1" applyBorder="1" applyAlignment="1">
      <alignment horizontal="left" vertical="center"/>
    </xf>
    <xf numFmtId="0" fontId="9" fillId="0" borderId="17" xfId="4" applyFont="1" applyBorder="1">
      <alignment vertical="center"/>
    </xf>
    <xf numFmtId="0" fontId="9" fillId="0" borderId="43" xfId="4" applyFont="1" applyBorder="1">
      <alignment vertical="center"/>
    </xf>
    <xf numFmtId="0" fontId="9" fillId="0" borderId="18" xfId="4" applyFont="1" applyBorder="1" applyAlignment="1">
      <alignment horizontal="left" vertical="center"/>
    </xf>
    <xf numFmtId="0" fontId="9" fillId="0" borderId="19" xfId="4" applyFont="1" applyBorder="1" applyAlignment="1">
      <alignment horizontal="left" vertical="center"/>
    </xf>
    <xf numFmtId="0" fontId="9" fillId="0" borderId="36" xfId="4" applyFont="1" applyBorder="1" applyAlignment="1">
      <alignment vertical="center" wrapText="1"/>
    </xf>
    <xf numFmtId="0" fontId="9" fillId="0" borderId="23" xfId="4" applyFont="1" applyBorder="1" applyAlignment="1">
      <alignment vertical="center" wrapText="1"/>
    </xf>
    <xf numFmtId="0" fontId="9" fillId="0" borderId="25" xfId="4" applyFont="1" applyBorder="1" applyAlignment="1">
      <alignment horizontal="left" vertical="center"/>
    </xf>
    <xf numFmtId="0" fontId="9" fillId="0" borderId="26" xfId="4" applyFont="1" applyBorder="1" applyAlignment="1">
      <alignment horizontal="left" vertical="center"/>
    </xf>
    <xf numFmtId="0" fontId="9" fillId="0" borderId="39" xfId="4" applyFont="1" applyBorder="1" applyAlignment="1">
      <alignment horizontal="center" vertical="center" shrinkToFit="1"/>
    </xf>
    <xf numFmtId="0" fontId="9" fillId="0" borderId="31" xfId="4" applyFont="1" applyBorder="1" applyAlignment="1">
      <alignment horizontal="center" vertical="center" shrinkToFit="1"/>
    </xf>
    <xf numFmtId="0" fontId="9" fillId="0" borderId="32" xfId="4" applyFont="1" applyBorder="1" applyAlignment="1">
      <alignment horizontal="center" vertical="center" shrinkToFit="1"/>
    </xf>
    <xf numFmtId="0" fontId="15" fillId="0" borderId="2" xfId="1" applyFont="1" applyBorder="1" applyAlignment="1">
      <alignment horizontal="left" vertical="center"/>
    </xf>
    <xf numFmtId="0" fontId="15" fillId="0" borderId="3" xfId="1" applyFont="1" applyBorder="1" applyAlignment="1">
      <alignment horizontal="left" vertical="center"/>
    </xf>
    <xf numFmtId="0" fontId="15" fillId="0" borderId="8" xfId="1" applyFont="1" applyBorder="1" applyAlignment="1">
      <alignment horizontal="left" vertical="center" wrapText="1"/>
    </xf>
    <xf numFmtId="0" fontId="15" fillId="0" borderId="9" xfId="1" applyFont="1" applyBorder="1" applyAlignment="1">
      <alignment horizontal="left" vertical="center" wrapText="1"/>
    </xf>
    <xf numFmtId="0" fontId="15" fillId="0" borderId="12" xfId="1" applyFont="1" applyBorder="1" applyAlignment="1">
      <alignment horizontal="left" vertical="center"/>
    </xf>
    <xf numFmtId="0" fontId="15" fillId="0" borderId="13" xfId="1" applyFont="1" applyBorder="1" applyAlignment="1">
      <alignment horizontal="left" vertical="center"/>
    </xf>
    <xf numFmtId="0" fontId="15" fillId="0" borderId="31" xfId="1" applyFont="1" applyBorder="1" applyAlignment="1">
      <alignment horizontal="left" vertical="center"/>
    </xf>
    <xf numFmtId="0" fontId="15" fillId="0" borderId="32" xfId="1" applyFont="1" applyBorder="1" applyAlignment="1">
      <alignment horizontal="left" vertical="center"/>
    </xf>
    <xf numFmtId="0" fontId="15" fillId="0" borderId="39" xfId="1" applyFont="1" applyBorder="1" applyAlignment="1" applyProtection="1">
      <alignment horizontal="left" vertical="center" wrapText="1"/>
      <protection locked="0"/>
    </xf>
    <xf numFmtId="0" fontId="15" fillId="0" borderId="31" xfId="1" applyFont="1" applyBorder="1" applyAlignment="1" applyProtection="1">
      <alignment horizontal="left" vertical="center" wrapText="1"/>
      <protection locked="0"/>
    </xf>
    <xf numFmtId="0" fontId="15" fillId="0" borderId="32" xfId="1" applyFont="1" applyBorder="1" applyAlignment="1" applyProtection="1">
      <alignment horizontal="left" vertical="center" wrapText="1"/>
      <protection locked="0"/>
    </xf>
    <xf numFmtId="0" fontId="15" fillId="0" borderId="44" xfId="1" applyFont="1" applyBorder="1" applyAlignment="1" applyProtection="1">
      <alignment horizontal="left" vertical="center" wrapText="1"/>
      <protection locked="0"/>
    </xf>
    <xf numFmtId="0" fontId="15" fillId="0" borderId="18" xfId="1" applyFont="1" applyBorder="1" applyAlignment="1" applyProtection="1">
      <alignment horizontal="left" vertical="center" wrapText="1"/>
      <protection locked="0"/>
    </xf>
    <xf numFmtId="0" fontId="15" fillId="0" borderId="19" xfId="1" applyFont="1" applyBorder="1" applyAlignment="1" applyProtection="1">
      <alignment horizontal="left" vertical="center" wrapText="1"/>
      <protection locked="0"/>
    </xf>
    <xf numFmtId="179" fontId="3" fillId="6" borderId="34" xfId="17" applyNumberFormat="1" applyFont="1" applyFill="1" applyBorder="1" applyAlignment="1">
      <alignment horizontal="center" vertical="center" wrapText="1"/>
    </xf>
    <xf numFmtId="187" fontId="3" fillId="6" borderId="34" xfId="17" applyNumberFormat="1" applyFont="1" applyFill="1" applyBorder="1" applyAlignment="1">
      <alignment horizontal="center" vertical="center"/>
    </xf>
    <xf numFmtId="187" fontId="3" fillId="6" borderId="0" xfId="17" applyNumberFormat="1" applyFont="1" applyFill="1" applyAlignment="1">
      <alignment horizontal="center" vertical="center"/>
    </xf>
    <xf numFmtId="0" fontId="3" fillId="0" borderId="0" xfId="16" applyFont="1" applyAlignment="1">
      <alignment horizontal="center" vertical="center"/>
    </xf>
    <xf numFmtId="187" fontId="3" fillId="6" borderId="0" xfId="17" applyNumberFormat="1" applyFont="1" applyFill="1" applyAlignment="1">
      <alignment horizontal="center" vertical="center" wrapText="1"/>
    </xf>
    <xf numFmtId="178" fontId="18" fillId="0" borderId="0" xfId="16" applyNumberFormat="1" applyAlignment="1">
      <alignment horizontal="center" vertical="center"/>
    </xf>
    <xf numFmtId="187" fontId="3" fillId="0" borderId="0" xfId="16" applyNumberFormat="1" applyFont="1" applyAlignment="1">
      <alignment horizontal="center" vertical="center"/>
    </xf>
    <xf numFmtId="0" fontId="3" fillId="0" borderId="34" xfId="16" applyFont="1" applyBorder="1" applyAlignment="1">
      <alignment horizontal="center" vertical="center"/>
    </xf>
    <xf numFmtId="0" fontId="3" fillId="0" borderId="39" xfId="16" applyFont="1" applyBorder="1" applyAlignment="1">
      <alignment horizontal="center" vertical="center"/>
    </xf>
    <xf numFmtId="0" fontId="3" fillId="0" borderId="31" xfId="16" applyFont="1" applyBorder="1" applyAlignment="1">
      <alignment horizontal="center" vertical="center"/>
    </xf>
    <xf numFmtId="0" fontId="3" fillId="0" borderId="42" xfId="16" applyFont="1" applyBorder="1" applyAlignment="1">
      <alignment horizontal="center" vertical="center"/>
    </xf>
    <xf numFmtId="179" fontId="3" fillId="6" borderId="0" xfId="17" applyNumberFormat="1" applyFont="1" applyFill="1" applyAlignment="1">
      <alignment horizontal="center" vertical="center" wrapText="1"/>
    </xf>
    <xf numFmtId="179" fontId="3" fillId="0" borderId="0" xfId="17" applyNumberFormat="1" applyFont="1" applyAlignment="1">
      <alignment horizontal="center" vertical="center" wrapText="1"/>
    </xf>
    <xf numFmtId="0" fontId="18" fillId="0" borderId="41" xfId="16" applyBorder="1" applyAlignment="1" applyProtection="1">
      <alignment horizontal="left" vertical="top" wrapText="1"/>
      <protection locked="0"/>
    </xf>
    <xf numFmtId="0" fontId="18" fillId="0" borderId="12" xfId="16" applyBorder="1" applyAlignment="1" applyProtection="1">
      <alignment horizontal="left" vertical="top" wrapText="1"/>
      <protection locked="0"/>
    </xf>
    <xf numFmtId="0" fontId="18" fillId="0" borderId="51" xfId="16" applyBorder="1" applyAlignment="1" applyProtection="1">
      <alignment horizontal="left" vertical="top" wrapText="1"/>
      <protection locked="0"/>
    </xf>
    <xf numFmtId="0" fontId="18" fillId="0" borderId="65" xfId="16" applyBorder="1" applyAlignment="1" applyProtection="1">
      <alignment horizontal="left" vertical="top" wrapText="1"/>
      <protection locked="0"/>
    </xf>
    <xf numFmtId="0" fontId="18" fillId="0" borderId="0" xfId="16" applyAlignment="1" applyProtection="1">
      <alignment horizontal="left" vertical="top" wrapText="1"/>
      <protection locked="0"/>
    </xf>
    <xf numFmtId="0" fontId="18" fillId="0" borderId="38" xfId="16" applyBorder="1" applyAlignment="1" applyProtection="1">
      <alignment horizontal="left" vertical="top" wrapText="1"/>
      <protection locked="0"/>
    </xf>
    <xf numFmtId="0" fontId="18" fillId="0" borderId="37" xfId="16" applyBorder="1" applyAlignment="1" applyProtection="1">
      <alignment horizontal="left" vertical="top" wrapText="1"/>
      <protection locked="0"/>
    </xf>
    <xf numFmtId="0" fontId="18" fillId="0" borderId="56" xfId="16" applyBorder="1" applyAlignment="1" applyProtection="1">
      <alignment horizontal="left" vertical="top" wrapText="1"/>
      <protection locked="0"/>
    </xf>
    <xf numFmtId="0" fontId="18" fillId="0" borderId="40" xfId="16" applyBorder="1" applyAlignment="1" applyProtection="1">
      <alignment horizontal="left" vertical="top" wrapText="1"/>
      <protection locked="0"/>
    </xf>
    <xf numFmtId="0" fontId="3" fillId="0" borderId="41" xfId="16" applyFont="1" applyBorder="1" applyAlignment="1" applyProtection="1">
      <alignment horizontal="left" vertical="top" wrapText="1"/>
      <protection locked="0"/>
    </xf>
    <xf numFmtId="0" fontId="3" fillId="0" borderId="12" xfId="16" applyFont="1" applyBorder="1" applyAlignment="1" applyProtection="1">
      <alignment horizontal="left" vertical="top" wrapText="1"/>
      <protection locked="0"/>
    </xf>
    <xf numFmtId="0" fontId="3" fillId="0" borderId="51" xfId="16" applyFont="1" applyBorder="1" applyAlignment="1" applyProtection="1">
      <alignment horizontal="left" vertical="top" wrapText="1"/>
      <protection locked="0"/>
    </xf>
    <xf numFmtId="0" fontId="3" fillId="0" borderId="65" xfId="16" applyFont="1" applyBorder="1" applyAlignment="1" applyProtection="1">
      <alignment horizontal="left" vertical="top" wrapText="1"/>
      <protection locked="0"/>
    </xf>
    <xf numFmtId="0" fontId="3" fillId="0" borderId="0" xfId="16" applyFont="1" applyAlignment="1" applyProtection="1">
      <alignment horizontal="left" vertical="top" wrapText="1"/>
      <protection locked="0"/>
    </xf>
    <xf numFmtId="0" fontId="3" fillId="0" borderId="38" xfId="16" applyFont="1" applyBorder="1" applyAlignment="1" applyProtection="1">
      <alignment horizontal="left" vertical="top" wrapText="1"/>
      <protection locked="0"/>
    </xf>
    <xf numFmtId="0" fontId="3" fillId="0" borderId="37" xfId="16" applyFont="1" applyBorder="1" applyAlignment="1" applyProtection="1">
      <alignment horizontal="left" vertical="top" wrapText="1"/>
      <protection locked="0"/>
    </xf>
    <xf numFmtId="0" fontId="3" fillId="0" borderId="56" xfId="16" applyFont="1" applyBorder="1" applyAlignment="1" applyProtection="1">
      <alignment horizontal="left" vertical="top" wrapText="1"/>
      <protection locked="0"/>
    </xf>
    <xf numFmtId="0" fontId="3" fillId="0" borderId="40" xfId="16" applyFont="1" applyBorder="1" applyAlignment="1" applyProtection="1">
      <alignment horizontal="left" vertical="top" wrapText="1"/>
      <protection locked="0"/>
    </xf>
  </cellXfs>
  <cellStyles count="27">
    <cellStyle name="標準" xfId="0" builtinId="0"/>
    <cellStyle name="標準 10" xfId="24" xr:uid="{A9BF01B8-0F84-4446-91A8-9BA01826F29B}"/>
    <cellStyle name="標準 11" xfId="25" xr:uid="{20B9F68D-F7E9-485A-91F5-73AABA986F78}"/>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7DEE6AEA-36F2-4DDB-947D-EE71470B95A1}"/>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6AE6EEF1-3AA6-47D9-ADA8-0DBC5747ED09}"/>
    <cellStyle name="標準 7 2" xfId="26" xr:uid="{0F8198CC-9E67-4959-99ED-A7FFC5A1FCBD}"/>
    <cellStyle name="標準 8" xfId="23" xr:uid="{F012C341-3F9D-4137-BA17-A79B90528633}"/>
    <cellStyle name="標準 9" xfId="21" xr:uid="{B11919E7-0204-4756-B228-74A96036CC7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5A2D-4140-91F8-DCE6B0C595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174334</c:v>
                </c:pt>
                <c:pt idx="1">
                  <c:v>81479</c:v>
                </c:pt>
                <c:pt idx="2">
                  <c:v>89654</c:v>
                </c:pt>
                <c:pt idx="3">
                  <c:v>127690</c:v>
                </c:pt>
                <c:pt idx="4">
                  <c:v>150224</c:v>
                </c:pt>
              </c:numCache>
            </c:numRef>
          </c:val>
          <c:smooth val="0"/>
          <c:extLst>
            <c:ext xmlns:c16="http://schemas.microsoft.com/office/drawing/2014/chart" uri="{C3380CC4-5D6E-409C-BE32-E72D297353CC}">
              <c16:uniqueId val="{00000001-5A2D-4140-91F8-DCE6B0C595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7.63</c:v>
                </c:pt>
                <c:pt idx="1">
                  <c:v>11.54</c:v>
                </c:pt>
                <c:pt idx="2">
                  <c:v>10.49</c:v>
                </c:pt>
                <c:pt idx="3">
                  <c:v>6.25</c:v>
                </c:pt>
                <c:pt idx="4">
                  <c:v>3.86</c:v>
                </c:pt>
              </c:numCache>
            </c:numRef>
          </c:val>
          <c:extLst>
            <c:ext xmlns:c16="http://schemas.microsoft.com/office/drawing/2014/chart" uri="{C3380CC4-5D6E-409C-BE32-E72D297353CC}">
              <c16:uniqueId val="{00000000-E28E-4607-A6E9-5B644475D08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32.07</c:v>
                </c:pt>
                <c:pt idx="1">
                  <c:v>34.700000000000003</c:v>
                </c:pt>
                <c:pt idx="2">
                  <c:v>39.020000000000003</c:v>
                </c:pt>
                <c:pt idx="3">
                  <c:v>36.770000000000003</c:v>
                </c:pt>
                <c:pt idx="4">
                  <c:v>34.880000000000003</c:v>
                </c:pt>
              </c:numCache>
            </c:numRef>
          </c:val>
          <c:extLst>
            <c:ext xmlns:c16="http://schemas.microsoft.com/office/drawing/2014/chart" uri="{C3380CC4-5D6E-409C-BE32-E72D297353CC}">
              <c16:uniqueId val="{00000001-E28E-4607-A6E9-5B644475D08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4.1100000000000003</c:v>
                </c:pt>
                <c:pt idx="1">
                  <c:v>2.3199999999999998</c:v>
                </c:pt>
                <c:pt idx="2">
                  <c:v>-2.14</c:v>
                </c:pt>
                <c:pt idx="3">
                  <c:v>-10.89</c:v>
                </c:pt>
                <c:pt idx="4">
                  <c:v>-6.42</c:v>
                </c:pt>
              </c:numCache>
            </c:numRef>
          </c:val>
          <c:smooth val="0"/>
          <c:extLst>
            <c:ext xmlns:c16="http://schemas.microsoft.com/office/drawing/2014/chart" uri="{C3380CC4-5D6E-409C-BE32-E72D297353CC}">
              <c16:uniqueId val="{00000002-E28E-4607-A6E9-5B644475D08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0.43</c:v>
                </c:pt>
                <c:pt idx="2">
                  <c:v>#N/A</c:v>
                </c:pt>
                <c:pt idx="3">
                  <c:v>0.19</c:v>
                </c:pt>
                <c:pt idx="4">
                  <c:v>#N/A</c:v>
                </c:pt>
                <c:pt idx="5">
                  <c:v>1.58</c:v>
                </c:pt>
                <c:pt idx="6">
                  <c:v>#N/A</c:v>
                </c:pt>
                <c:pt idx="7">
                  <c:v>0.1</c:v>
                </c:pt>
                <c:pt idx="8">
                  <c:v>#N/A</c:v>
                </c:pt>
                <c:pt idx="9">
                  <c:v>0.1</c:v>
                </c:pt>
              </c:numCache>
            </c:numRef>
          </c:val>
          <c:extLst>
            <c:ext xmlns:c16="http://schemas.microsoft.com/office/drawing/2014/chart" uri="{C3380CC4-5D6E-409C-BE32-E72D297353CC}">
              <c16:uniqueId val="{00000000-4C4A-4E3E-A83A-40F0028E824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4A-4E3E-A83A-40F0028E824F}"/>
            </c:ext>
          </c:extLst>
        </c:ser>
        <c:ser>
          <c:idx val="2"/>
          <c:order val="2"/>
          <c:tx>
            <c:strRef>
              <c:f>データシート!$A$29</c:f>
              <c:strCache>
                <c:ptCount val="1"/>
                <c:pt idx="0">
                  <c:v>国民健康保険事業特別会計（事業勘定）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0.19</c:v>
                </c:pt>
                <c:pt idx="2">
                  <c:v>#N/A</c:v>
                </c:pt>
                <c:pt idx="3">
                  <c:v>0.15</c:v>
                </c:pt>
                <c:pt idx="4">
                  <c:v>#N/A</c:v>
                </c:pt>
                <c:pt idx="5">
                  <c:v>0.14000000000000001</c:v>
                </c:pt>
                <c:pt idx="6">
                  <c:v>#N/A</c:v>
                </c:pt>
                <c:pt idx="7">
                  <c:v>0.12</c:v>
                </c:pt>
                <c:pt idx="8">
                  <c:v>#N/A</c:v>
                </c:pt>
                <c:pt idx="9">
                  <c:v>0.13</c:v>
                </c:pt>
              </c:numCache>
            </c:numRef>
          </c:val>
          <c:extLst>
            <c:ext xmlns:c16="http://schemas.microsoft.com/office/drawing/2014/chart" uri="{C3380CC4-5D6E-409C-BE32-E72D297353CC}">
              <c16:uniqueId val="{00000002-4C4A-4E3E-A83A-40F0028E824F}"/>
            </c:ext>
          </c:extLst>
        </c:ser>
        <c:ser>
          <c:idx val="3"/>
          <c:order val="3"/>
          <c:tx>
            <c:strRef>
              <c:f>データシート!$A$30</c:f>
              <c:strCache>
                <c:ptCount val="1"/>
                <c:pt idx="0">
                  <c:v>介護保険事業特別会計（保険事業勘定）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0.82</c:v>
                </c:pt>
                <c:pt idx="2">
                  <c:v>#N/A</c:v>
                </c:pt>
                <c:pt idx="3">
                  <c:v>0.47</c:v>
                </c:pt>
                <c:pt idx="4">
                  <c:v>#N/A</c:v>
                </c:pt>
                <c:pt idx="5">
                  <c:v>0.34</c:v>
                </c:pt>
                <c:pt idx="6">
                  <c:v>#N/A</c:v>
                </c:pt>
                <c:pt idx="7">
                  <c:v>0.65</c:v>
                </c:pt>
                <c:pt idx="8">
                  <c:v>#N/A</c:v>
                </c:pt>
                <c:pt idx="9">
                  <c:v>0.75</c:v>
                </c:pt>
              </c:numCache>
            </c:numRef>
          </c:val>
          <c:extLst>
            <c:ext xmlns:c16="http://schemas.microsoft.com/office/drawing/2014/chart" uri="{C3380CC4-5D6E-409C-BE32-E72D297353CC}">
              <c16:uniqueId val="{00000003-4C4A-4E3E-A83A-40F0028E824F}"/>
            </c:ext>
          </c:extLst>
        </c:ser>
        <c:ser>
          <c:idx val="4"/>
          <c:order val="4"/>
          <c:tx>
            <c:strRef>
              <c:f>データシート!$A$31</c:f>
              <c:strCache>
                <c:ptCount val="1"/>
                <c:pt idx="0">
                  <c:v>浜坂地区残土処分場事業特別会計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2.3199999999999998</c:v>
                </c:pt>
                <c:pt idx="2">
                  <c:v>#N/A</c:v>
                </c:pt>
                <c:pt idx="3">
                  <c:v>3.74</c:v>
                </c:pt>
                <c:pt idx="4">
                  <c:v>#N/A</c:v>
                </c:pt>
                <c:pt idx="5">
                  <c:v>5.32</c:v>
                </c:pt>
                <c:pt idx="6">
                  <c:v>#N/A</c:v>
                </c:pt>
                <c:pt idx="7">
                  <c:v>0</c:v>
                </c:pt>
                <c:pt idx="8">
                  <c:v>#N/A</c:v>
                </c:pt>
                <c:pt idx="9">
                  <c:v>0.76</c:v>
                </c:pt>
              </c:numCache>
            </c:numRef>
          </c:val>
          <c:extLst>
            <c:ext xmlns:c16="http://schemas.microsoft.com/office/drawing/2014/chart" uri="{C3380CC4-5D6E-409C-BE32-E72D297353CC}">
              <c16:uniqueId val="{00000004-4C4A-4E3E-A83A-40F0028E824F}"/>
            </c:ext>
          </c:extLst>
        </c:ser>
        <c:ser>
          <c:idx val="5"/>
          <c:order val="5"/>
          <c:tx>
            <c:strRef>
              <c:f>データシート!$A$32</c:f>
              <c:strCache>
                <c:ptCount val="1"/>
                <c:pt idx="0">
                  <c:v>浜坂温泉配湯事業会計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2.0299999999999998</c:v>
                </c:pt>
                <c:pt idx="2">
                  <c:v>#N/A</c:v>
                </c:pt>
                <c:pt idx="3">
                  <c:v>2.29</c:v>
                </c:pt>
                <c:pt idx="4">
                  <c:v>#N/A</c:v>
                </c:pt>
                <c:pt idx="5">
                  <c:v>2.62</c:v>
                </c:pt>
                <c:pt idx="6">
                  <c:v>#N/A</c:v>
                </c:pt>
                <c:pt idx="7">
                  <c:v>2.81</c:v>
                </c:pt>
                <c:pt idx="8">
                  <c:v>#N/A</c:v>
                </c:pt>
                <c:pt idx="9">
                  <c:v>3.01</c:v>
                </c:pt>
              </c:numCache>
            </c:numRef>
          </c:val>
          <c:extLst>
            <c:ext xmlns:c16="http://schemas.microsoft.com/office/drawing/2014/chart" uri="{C3380CC4-5D6E-409C-BE32-E72D297353CC}">
              <c16:uniqueId val="{00000005-4C4A-4E3E-A83A-40F0028E824F}"/>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4.95</c:v>
                </c:pt>
                <c:pt idx="2">
                  <c:v>#N/A</c:v>
                </c:pt>
                <c:pt idx="3">
                  <c:v>7.67</c:v>
                </c:pt>
                <c:pt idx="4">
                  <c:v>#N/A</c:v>
                </c:pt>
                <c:pt idx="5">
                  <c:v>3.67</c:v>
                </c:pt>
                <c:pt idx="6">
                  <c:v>#N/A</c:v>
                </c:pt>
                <c:pt idx="7">
                  <c:v>6.24</c:v>
                </c:pt>
                <c:pt idx="8">
                  <c:v>#N/A</c:v>
                </c:pt>
                <c:pt idx="9">
                  <c:v>3.09</c:v>
                </c:pt>
              </c:numCache>
            </c:numRef>
          </c:val>
          <c:extLst>
            <c:ext xmlns:c16="http://schemas.microsoft.com/office/drawing/2014/chart" uri="{C3380CC4-5D6E-409C-BE32-E72D297353CC}">
              <c16:uniqueId val="{00000006-4C4A-4E3E-A83A-40F0028E824F}"/>
            </c:ext>
          </c:extLst>
        </c:ser>
        <c:ser>
          <c:idx val="7"/>
          <c:order val="7"/>
          <c:tx>
            <c:strRef>
              <c:f>データシート!$A$34</c:f>
              <c:strCache>
                <c:ptCount val="1"/>
                <c:pt idx="0">
                  <c:v>公立浜坂病院事業会計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3.71</c:v>
                </c:pt>
                <c:pt idx="2">
                  <c:v>#N/A</c:v>
                </c:pt>
                <c:pt idx="3">
                  <c:v>5.4</c:v>
                </c:pt>
                <c:pt idx="4">
                  <c:v>#N/A</c:v>
                </c:pt>
                <c:pt idx="5">
                  <c:v>7.53</c:v>
                </c:pt>
                <c:pt idx="6">
                  <c:v>#N/A</c:v>
                </c:pt>
                <c:pt idx="7">
                  <c:v>8.59</c:v>
                </c:pt>
                <c:pt idx="8">
                  <c:v>#N/A</c:v>
                </c:pt>
                <c:pt idx="9">
                  <c:v>8.68</c:v>
                </c:pt>
              </c:numCache>
            </c:numRef>
          </c:val>
          <c:extLst>
            <c:ext xmlns:c16="http://schemas.microsoft.com/office/drawing/2014/chart" uri="{C3380CC4-5D6E-409C-BE32-E72D297353CC}">
              <c16:uniqueId val="{00000007-4C4A-4E3E-A83A-40F0028E824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12.5</c:v>
                </c:pt>
                <c:pt idx="2">
                  <c:v>#N/A</c:v>
                </c:pt>
                <c:pt idx="3">
                  <c:v>12.03</c:v>
                </c:pt>
                <c:pt idx="4">
                  <c:v>#N/A</c:v>
                </c:pt>
                <c:pt idx="5">
                  <c:v>12.7</c:v>
                </c:pt>
                <c:pt idx="6">
                  <c:v>#N/A</c:v>
                </c:pt>
                <c:pt idx="7">
                  <c:v>13.73</c:v>
                </c:pt>
                <c:pt idx="8">
                  <c:v>#N/A</c:v>
                </c:pt>
                <c:pt idx="9">
                  <c:v>14.27</c:v>
                </c:pt>
              </c:numCache>
            </c:numRef>
          </c:val>
          <c:extLst>
            <c:ext xmlns:c16="http://schemas.microsoft.com/office/drawing/2014/chart" uri="{C3380CC4-5D6E-409C-BE32-E72D297353CC}">
              <c16:uniqueId val="{00000008-4C4A-4E3E-A83A-40F0028E824F}"/>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7.31</c:v>
                </c:pt>
                <c:pt idx="2">
                  <c:v>#N/A</c:v>
                </c:pt>
                <c:pt idx="3">
                  <c:v>10.199999999999999</c:v>
                </c:pt>
                <c:pt idx="4">
                  <c:v>#N/A</c:v>
                </c:pt>
                <c:pt idx="5">
                  <c:v>12.74</c:v>
                </c:pt>
                <c:pt idx="6">
                  <c:v>#N/A</c:v>
                </c:pt>
                <c:pt idx="7">
                  <c:v>14.95</c:v>
                </c:pt>
                <c:pt idx="8">
                  <c:v>#N/A</c:v>
                </c:pt>
                <c:pt idx="9">
                  <c:v>16.440000000000001</c:v>
                </c:pt>
              </c:numCache>
            </c:numRef>
          </c:val>
          <c:extLst>
            <c:ext xmlns:c16="http://schemas.microsoft.com/office/drawing/2014/chart" uri="{C3380CC4-5D6E-409C-BE32-E72D297353CC}">
              <c16:uniqueId val="{00000009-4C4A-4E3E-A83A-40F0028E824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1302</c:v>
                </c:pt>
                <c:pt idx="5">
                  <c:v>1328</c:v>
                </c:pt>
                <c:pt idx="8">
                  <c:v>1437</c:v>
                </c:pt>
                <c:pt idx="11">
                  <c:v>1470</c:v>
                </c:pt>
                <c:pt idx="14">
                  <c:v>1491</c:v>
                </c:pt>
              </c:numCache>
            </c:numRef>
          </c:val>
          <c:extLst>
            <c:ext xmlns:c16="http://schemas.microsoft.com/office/drawing/2014/chart" uri="{C3380CC4-5D6E-409C-BE32-E72D297353CC}">
              <c16:uniqueId val="{00000000-3067-4837-AD8D-BA63EF26359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1-3067-4837-AD8D-BA63EF26359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067-4837-AD8D-BA63EF26359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3-3067-4837-AD8D-BA63EF26359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464</c:v>
                </c:pt>
                <c:pt idx="3">
                  <c:v>468</c:v>
                </c:pt>
                <c:pt idx="6">
                  <c:v>499</c:v>
                </c:pt>
                <c:pt idx="9">
                  <c:v>415</c:v>
                </c:pt>
                <c:pt idx="12">
                  <c:v>404</c:v>
                </c:pt>
              </c:numCache>
            </c:numRef>
          </c:val>
          <c:extLst>
            <c:ext xmlns:c16="http://schemas.microsoft.com/office/drawing/2014/chart" uri="{C3380CC4-5D6E-409C-BE32-E72D297353CC}">
              <c16:uniqueId val="{00000004-3067-4837-AD8D-BA63EF26359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3067-4837-AD8D-BA63EF26359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67-4837-AD8D-BA63EF26359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1377</c:v>
                </c:pt>
                <c:pt idx="3">
                  <c:v>1444</c:v>
                </c:pt>
                <c:pt idx="6">
                  <c:v>1516</c:v>
                </c:pt>
                <c:pt idx="9">
                  <c:v>1614</c:v>
                </c:pt>
                <c:pt idx="12">
                  <c:v>1643</c:v>
                </c:pt>
              </c:numCache>
            </c:numRef>
          </c:val>
          <c:extLst>
            <c:ext xmlns:c16="http://schemas.microsoft.com/office/drawing/2014/chart" uri="{C3380CC4-5D6E-409C-BE32-E72D297353CC}">
              <c16:uniqueId val="{00000007-3067-4837-AD8D-BA63EF26359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539</c:v>
                </c:pt>
                <c:pt idx="2">
                  <c:v>#N/A</c:v>
                </c:pt>
                <c:pt idx="3">
                  <c:v>#N/A</c:v>
                </c:pt>
                <c:pt idx="4">
                  <c:v>584</c:v>
                </c:pt>
                <c:pt idx="5">
                  <c:v>#N/A</c:v>
                </c:pt>
                <c:pt idx="6">
                  <c:v>#N/A</c:v>
                </c:pt>
                <c:pt idx="7">
                  <c:v>579</c:v>
                </c:pt>
                <c:pt idx="8">
                  <c:v>#N/A</c:v>
                </c:pt>
                <c:pt idx="9">
                  <c:v>#N/A</c:v>
                </c:pt>
                <c:pt idx="10">
                  <c:v>560</c:v>
                </c:pt>
                <c:pt idx="11">
                  <c:v>#N/A</c:v>
                </c:pt>
                <c:pt idx="12">
                  <c:v>#N/A</c:v>
                </c:pt>
                <c:pt idx="13">
                  <c:v>558</c:v>
                </c:pt>
                <c:pt idx="14">
                  <c:v>#N/A</c:v>
                </c:pt>
              </c:numCache>
            </c:numRef>
          </c:val>
          <c:smooth val="0"/>
          <c:extLst>
            <c:ext xmlns:c16="http://schemas.microsoft.com/office/drawing/2014/chart" uri="{C3380CC4-5D6E-409C-BE32-E72D297353CC}">
              <c16:uniqueId val="{00000008-3067-4837-AD8D-BA63EF26359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12637</c:v>
                </c:pt>
                <c:pt idx="5">
                  <c:v>12503</c:v>
                </c:pt>
                <c:pt idx="8">
                  <c:v>12029</c:v>
                </c:pt>
                <c:pt idx="11">
                  <c:v>11885</c:v>
                </c:pt>
                <c:pt idx="14">
                  <c:v>11843</c:v>
                </c:pt>
              </c:numCache>
            </c:numRef>
          </c:val>
          <c:extLst>
            <c:ext xmlns:c16="http://schemas.microsoft.com/office/drawing/2014/chart" uri="{C3380CC4-5D6E-409C-BE32-E72D297353CC}">
              <c16:uniqueId val="{00000000-A691-4F43-9BB7-02F2F86DDA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152</c:v>
                </c:pt>
                <c:pt idx="5">
                  <c:v>125</c:v>
                </c:pt>
                <c:pt idx="8">
                  <c:v>1329</c:v>
                </c:pt>
                <c:pt idx="11">
                  <c:v>1113</c:v>
                </c:pt>
                <c:pt idx="14">
                  <c:v>905</c:v>
                </c:pt>
              </c:numCache>
            </c:numRef>
          </c:val>
          <c:extLst>
            <c:ext xmlns:c16="http://schemas.microsoft.com/office/drawing/2014/chart" uri="{C3380CC4-5D6E-409C-BE32-E72D297353CC}">
              <c16:uniqueId val="{00000001-A691-4F43-9BB7-02F2F86DDA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3445</c:v>
                </c:pt>
                <c:pt idx="5">
                  <c:v>3819</c:v>
                </c:pt>
                <c:pt idx="8">
                  <c:v>4186</c:v>
                </c:pt>
                <c:pt idx="11">
                  <c:v>4153</c:v>
                </c:pt>
                <c:pt idx="14">
                  <c:v>4365</c:v>
                </c:pt>
              </c:numCache>
            </c:numRef>
          </c:val>
          <c:extLst>
            <c:ext xmlns:c16="http://schemas.microsoft.com/office/drawing/2014/chart" uri="{C3380CC4-5D6E-409C-BE32-E72D297353CC}">
              <c16:uniqueId val="{00000002-A691-4F43-9BB7-02F2F86DDA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91-4F43-9BB7-02F2F86DDA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91-4F43-9BB7-02F2F86DDA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91-4F43-9BB7-02F2F86DDA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1418</c:v>
                </c:pt>
                <c:pt idx="3">
                  <c:v>1344</c:v>
                </c:pt>
                <c:pt idx="6">
                  <c:v>1362</c:v>
                </c:pt>
                <c:pt idx="9">
                  <c:v>1228</c:v>
                </c:pt>
                <c:pt idx="12">
                  <c:v>1271</c:v>
                </c:pt>
              </c:numCache>
            </c:numRef>
          </c:val>
          <c:extLst>
            <c:ext xmlns:c16="http://schemas.microsoft.com/office/drawing/2014/chart" uri="{C3380CC4-5D6E-409C-BE32-E72D297353CC}">
              <c16:uniqueId val="{00000006-A691-4F43-9BB7-02F2F86DDA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1</c:v>
                </c:pt>
                <c:pt idx="6">
                  <c:v>1</c:v>
                </c:pt>
                <c:pt idx="9">
                  <c:v>7</c:v>
                </c:pt>
                <c:pt idx="12">
                  <c:v>7</c:v>
                </c:pt>
              </c:numCache>
            </c:numRef>
          </c:val>
          <c:extLst>
            <c:ext xmlns:c16="http://schemas.microsoft.com/office/drawing/2014/chart" uri="{C3380CC4-5D6E-409C-BE32-E72D297353CC}">
              <c16:uniqueId val="{00000007-A691-4F43-9BB7-02F2F86DDA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4103</c:v>
                </c:pt>
                <c:pt idx="3">
                  <c:v>3672</c:v>
                </c:pt>
                <c:pt idx="6">
                  <c:v>3445</c:v>
                </c:pt>
                <c:pt idx="9">
                  <c:v>3062</c:v>
                </c:pt>
                <c:pt idx="12">
                  <c:v>2687</c:v>
                </c:pt>
              </c:numCache>
            </c:numRef>
          </c:val>
          <c:extLst>
            <c:ext xmlns:c16="http://schemas.microsoft.com/office/drawing/2014/chart" uri="{C3380CC4-5D6E-409C-BE32-E72D297353CC}">
              <c16:uniqueId val="{00000008-A691-4F43-9BB7-02F2F86DDA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9-A691-4F43-9BB7-02F2F86DDA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15202</c:v>
                </c:pt>
                <c:pt idx="3">
                  <c:v>14820</c:v>
                </c:pt>
                <c:pt idx="6">
                  <c:v>14173</c:v>
                </c:pt>
                <c:pt idx="9">
                  <c:v>14003</c:v>
                </c:pt>
                <c:pt idx="12">
                  <c:v>14133</c:v>
                </c:pt>
              </c:numCache>
            </c:numRef>
          </c:val>
          <c:extLst>
            <c:ext xmlns:c16="http://schemas.microsoft.com/office/drawing/2014/chart" uri="{C3380CC4-5D6E-409C-BE32-E72D297353CC}">
              <c16:uniqueId val="{0000000A-A691-4F43-9BB7-02F2F86DDA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4492</c:v>
                </c:pt>
                <c:pt idx="2">
                  <c:v>#N/A</c:v>
                </c:pt>
                <c:pt idx="3">
                  <c:v>#N/A</c:v>
                </c:pt>
                <c:pt idx="4">
                  <c:v>3391</c:v>
                </c:pt>
                <c:pt idx="5">
                  <c:v>#N/A</c:v>
                </c:pt>
                <c:pt idx="6">
                  <c:v>#N/A</c:v>
                </c:pt>
                <c:pt idx="7">
                  <c:v>1436</c:v>
                </c:pt>
                <c:pt idx="8">
                  <c:v>#N/A</c:v>
                </c:pt>
                <c:pt idx="9">
                  <c:v>#N/A</c:v>
                </c:pt>
                <c:pt idx="10">
                  <c:v>1149</c:v>
                </c:pt>
                <c:pt idx="11">
                  <c:v>#N/A</c:v>
                </c:pt>
                <c:pt idx="12">
                  <c:v>#N/A</c:v>
                </c:pt>
                <c:pt idx="13">
                  <c:v>986</c:v>
                </c:pt>
                <c:pt idx="14">
                  <c:v>#N/A</c:v>
                </c:pt>
              </c:numCache>
            </c:numRef>
          </c:val>
          <c:smooth val="0"/>
          <c:extLst>
            <c:ext xmlns:c16="http://schemas.microsoft.com/office/drawing/2014/chart" uri="{C3380CC4-5D6E-409C-BE32-E72D297353CC}">
              <c16:uniqueId val="{0000000B-A691-4F43-9BB7-02F2F86DDA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2478</c:v>
                </c:pt>
                <c:pt idx="1">
                  <c:v>2329</c:v>
                </c:pt>
                <c:pt idx="2">
                  <c:v>2254</c:v>
                </c:pt>
              </c:numCache>
            </c:numRef>
          </c:val>
          <c:extLst>
            <c:ext xmlns:c16="http://schemas.microsoft.com/office/drawing/2014/chart" uri="{C3380CC4-5D6E-409C-BE32-E72D297353CC}">
              <c16:uniqueId val="{00000000-043B-4353-A67D-FF7B13B635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818</c:v>
                </c:pt>
                <c:pt idx="1">
                  <c:v>793</c:v>
                </c:pt>
                <c:pt idx="2">
                  <c:v>809</c:v>
                </c:pt>
              </c:numCache>
            </c:numRef>
          </c:val>
          <c:extLst>
            <c:ext xmlns:c16="http://schemas.microsoft.com/office/drawing/2014/chart" uri="{C3380CC4-5D6E-409C-BE32-E72D297353CC}">
              <c16:uniqueId val="{00000001-043B-4353-A67D-FF7B13B635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1915</c:v>
                </c:pt>
                <c:pt idx="1">
                  <c:v>2677</c:v>
                </c:pt>
                <c:pt idx="2">
                  <c:v>2791</c:v>
                </c:pt>
              </c:numCache>
            </c:numRef>
          </c:val>
          <c:extLst>
            <c:ext xmlns:c16="http://schemas.microsoft.com/office/drawing/2014/chart" uri="{C3380CC4-5D6E-409C-BE32-E72D297353CC}">
              <c16:uniqueId val="{00000002-043B-4353-A67D-FF7B13B635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{2BA3D876-6607-49C2-8213-71A83E0C44CE}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1DC-47F1-B99C-41EF2BAE0C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{D0BAA9D9-33C9-475A-8AE8-D5D1FA2FB443}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DC-47F1-B99C-41EF2BAE0C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{19F88C83-DA87-4316-B6AB-BBC5A403E8AB}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DC-47F1-B99C-41EF2BAE0C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{21D097F0-86FC-4BA0-9C34-226DBC7BE351}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DC-47F1-B99C-41EF2BAE0C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{2307D8E7-EE88-4635-9B73-B865E082F510}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DC-47F1-B99C-41EF2BAE0C3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{A387D1AB-5718-4996-8324-89EFADDB7F52}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1DC-47F1-B99C-41EF2BAE0C32}"/>
                </c:ext>
              </c:extLst>
            </c:dLbl>
            <c:dLbl>
              <c:idx val="16"/>
              <c:layout>
                <c:manualLayout>
                  <c:x val="0"/>
                  <c:y val="2.8338539241106173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{D6CF92FE-0D16-41B7-BE9C-95E80BEA32E5}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1DC-47F1-B99C-41EF2BAE0C32}"/>
                </c:ext>
              </c:extLst>
            </c:dLbl>
            <c:dLbl>
              <c:idx val="24"/>
              <c:layout>
                <c:manualLayout>
                  <c:x val="0"/>
                  <c:y val="-2.833853924110659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{DCDF7398-5011-4C2E-BF62-8281F253FBD6}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1DC-47F1-B99C-41EF2BAE0C3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{29CE8F8B-F3F1-47A6-8AC5-5344F75B5219}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1DC-47F1-B99C-41EF2BAE0C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c:v>
                </c:pt>
                <c:pt idx="8">
                  <c:v>72.900000000000006</c:v>
                </c:pt>
                <c:pt idx="16">
                  <c:v>73.099999999999994</c:v>
                </c:pt>
                <c:pt idx="24">
                  <c:v>73.5</c:v>
                </c:pt>
                <c:pt idx="32">
                  <c:v>74.3</c:v>
                </c:pt>
              </c:numCache>
            </c:numRef>
          </c:xVal>
          <c:yVal>
            <c:numRef>
              <c:f>公会計指標分析・財政指標組合せ分析表!$BP$51:$DC$51</c:f>
              <c:numCache>
                <c:formatCode>#,##0.0;"▲ "#,##0.0</c:formatCode>
                <c:ptCount val="40"/>
                <c:pt idx="0">
                  <c:v>89.9</c:v>
                </c:pt>
                <c:pt idx="8">
                  <c:v>65</c:v>
                </c:pt>
                <c:pt idx="16">
                  <c:v>28.2</c:v>
                </c:pt>
                <c:pt idx="24">
                  <c:v>22.6</c:v>
                </c:pt>
                <c:pt idx="32">
                  <c:v>18.899999999999999</c:v>
                </c:pt>
              </c:numCache>
            </c:numRef>
          </c:yVal>
          <c:smooth val="0"/>
          <c:extLst>
            <c:ext xmlns:c16="http://schemas.microsoft.com/office/drawing/2014/chart" uri="{C3380CC4-5D6E-409C-BE32-E72D297353CC}">
              <c16:uniqueId val="{00000009-71DC-47F1-B99C-41EF2BAE0C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{5C827A58-F41B-45DC-A7CD-58402223812C}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1DC-47F1-B99C-41EF2BAE0C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{D65FF2E3-AFE4-4BEE-BB1E-1A3010C97EE9}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DC-47F1-B99C-41EF2BAE0C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{274A2F9A-1044-4BCF-BB03-C3BADA4D30C0}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DC-47F1-B99C-41EF2BAE0C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{26FB3807-4087-494A-9906-28C3063380A2}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DC-47F1-B99C-41EF2BAE0C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{A13917D0-4147-45C1-8AC6-A2B86FA4E671}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DC-47F1-B99C-41EF2BAE0C3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{80B42723-4D15-4B0F-BDFA-3FD4EB051208}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1DC-47F1-B99C-41EF2BAE0C3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{0460CE07-4E82-44FE-AAE1-99C4CA06CF9A}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1DC-47F1-B99C-41EF2BAE0C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{4AF9C35F-1BDE-47A8-9863-FD464041CB72}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1DC-47F1-B99C-41EF2BAE0C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{2AB519A9-584E-44FE-9085-CAED7A177B7F}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1DC-47F1-B99C-41EF2BAE0C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71DC-47F1-B99C-41EF2BAE0C32}"/>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{647B93DB-D10D-4146-97F8-A5A93CCBB5E7}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61C-4F00-B92C-7522A563B2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{81033D02-4EBC-4390-AB04-585406F1F6D8}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1C-4F00-B92C-7522A563B2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{7D7CFBCA-75C0-4B76-9505-7C749475AD96}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1C-4F00-B92C-7522A563B2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{B29A6BC0-F14A-4ABC-B045-B8D9D6311E9B}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1C-4F00-B92C-7522A563B2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{826AC0CF-D0CB-4154-ADCE-B97D7EB28855}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1C-4F00-B92C-7522A563B20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{987BB173-A00F-4371-883F-FBD2F231E6EE}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61C-4F00-B92C-7522A563B207}"/>
                </c:ext>
              </c:extLst>
            </c:dLbl>
            <c:dLbl>
              <c:idx val="16"/>
              <c:layout>
                <c:manualLayout>
                  <c:x val="0"/>
                  <c:y val="2.139177358557731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{8400EE4F-8531-4F20-B522-0B45ED6F44EF}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61C-4F00-B92C-7522A563B207}"/>
                </c:ext>
              </c:extLst>
            </c:dLbl>
            <c:dLbl>
              <c:idx val="24"/>
              <c:layout>
                <c:manualLayout>
                  <c:x val="0"/>
                  <c:y val="-2.139177358557771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{B85F48BF-B10C-4927-BBE0-5AA7505E74DB}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61C-4F00-B92C-7522A563B20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{9DDC61E7-56D9-4B39-BC52-B17DE93E0D96}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61C-4F00-B92C-7522A563B2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11</c:v>
                </c:pt>
                <c:pt idx="16">
                  <c:v>11.1</c:v>
                </c:pt>
                <c:pt idx="24">
                  <c:v>11.2</c:v>
                </c:pt>
                <c:pt idx="32">
                  <c:v>11</c:v>
                </c:pt>
              </c:numCache>
            </c:numRef>
          </c:xVal>
          <c:yVal>
            <c:numRef>
              <c:f>公会計指標分析・財政指標組合せ分析表!$BP$73:$DC$73</c:f>
              <c:numCache>
                <c:formatCode>#,##0.0;"▲ "#,##0.0</c:formatCode>
                <c:ptCount val="40"/>
                <c:pt idx="0">
                  <c:v>89.9</c:v>
                </c:pt>
                <c:pt idx="8">
                  <c:v>65</c:v>
                </c:pt>
                <c:pt idx="16">
                  <c:v>28.2</c:v>
                </c:pt>
                <c:pt idx="24">
                  <c:v>22.6</c:v>
                </c:pt>
                <c:pt idx="32">
                  <c:v>18.899999999999999</c:v>
                </c:pt>
              </c:numCache>
            </c:numRef>
          </c:yVal>
          <c:smooth val="0"/>
          <c:extLst>
            <c:ext xmlns:c16="http://schemas.microsoft.com/office/drawing/2014/chart" uri="{C3380CC4-5D6E-409C-BE32-E72D297353CC}">
              <c16:uniqueId val="{00000009-961C-4F00-B92C-7522A563B2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{C23E80A2-F5F6-473C-90A9-89963733A34C}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61C-4F00-B92C-7522A563B20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{4EB9D570-1A61-45B7-BBA2-2BC4F1E70E8E}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1C-4F00-B92C-7522A563B2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{2D11AFBA-AC33-4617-96F4-27C9CADC3A9B}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1C-4F00-B92C-7522A563B2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{3281065E-102B-425F-9062-C6B2568E1459}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1C-4F00-B92C-7522A563B2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{60E60FC8-F286-4EC9-B1DC-BAC08A20CE16}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1C-4F00-B92C-7522A563B207}"/>
                </c:ext>
              </c:extLst>
            </c:dLbl>
            <c:dLbl>
              <c:idx val="8"/>
              <c:layout>
                <c:manualLayout>
                  <c:x val="-3.1570342725075584E-2"/>
                  <c:y val="-4.02940050290874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{A1719DC3-4E88-4745-9A4A-5EB4D9DC6263}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61C-4F00-B92C-7522A563B207}"/>
                </c:ext>
              </c:extLst>
            </c:dLbl>
            <c:dLbl>
              <c:idx val="16"/>
              <c:layout>
                <c:manualLayout>
                  <c:x val="-2.6710925941242011E-2"/>
                  <c:y val="-0.10159277269031521"/>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{EA2E3B82-14AD-478A-9BA2-CD83EB56FBAE}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61C-4F00-B92C-7522A563B207}"/>
                </c:ext>
              </c:extLst>
            </c:dLbl>
            <c:dLbl>
              <c:idx val="24"/>
              <c:layout>
                <c:manualLayout>
                  <c:x val="-3.6429759508909289E-2"/>
                  <c:y val="-7.281063108814465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{87B7C20B-DD26-4384-950F-7F8519EA0F63}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61C-4F00-B92C-7522A563B207}"/>
                </c:ext>
              </c:extLst>
            </c:dLbl>
            <c:dLbl>
              <c:idx val="32"/>
              <c:layout>
                <c:manualLayout>
                  <c:x val="-3.1570342725075584E-2"/>
                  <c:y val="-3.49691795436284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{1576BE65-004E-4DBD-A433-FCD7DE096ACE}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61C-4F00-B92C-7522A563B2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c:v>
                </c:pt>
                <c:pt idx="16">
                  <c:v>8</c:v>
                </c:pt>
                <c:pt idx="24">
                  <c:v>8.1</c:v>
                </c:pt>
                <c:pt idx="32">
                  <c:v>8.1</c:v>
                </c:pt>
              </c:numCache>
            </c:numRef>
          </c:xVal>
          <c:yVal>
            <c:numRef>
              <c:f>公会計指標分析・財政指標組合せ分析表!$BP$77:$DC$77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961C-4F00-B92C-7522A563B207}"/>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単年度財政力指数の推移は、</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令和２年度</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0.254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、令和３年度</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0.235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、令和４年度</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0.240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、令和５年度</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0.245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、令和６年度</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0.242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となって</a:t>
          </a:r>
          <a:r>
            <a:rPr kumimoji="1" lang="ja-JP" altLang="en-US" sz="1050">
              <a:latin typeface="ＭＳ Ｐゴシック" panose="020B0600070205080204" pitchFamily="50" charset="-128"/>
              <a:ea typeface="ＭＳ Ｐゴシック" panose="020B0600070205080204" pitchFamily="50" charset="-128"/>
            </a:rPr>
            <a:t>いる。</a:t>
          </a:r>
        </a:p>
        <a:p>
          <a:r>
            <a:rPr kumimoji="1" lang="ja-JP" altLang="en-US" sz="1050">
              <a:latin typeface="ＭＳ Ｐゴシック" panose="020B0600070205080204" pitchFamily="50" charset="-128"/>
              <a:ea typeface="ＭＳ Ｐゴシック" panose="020B0600070205080204" pitchFamily="50" charset="-128"/>
            </a:rPr>
            <a:t>　財政力指数は、当該年度以前</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カ年の平均値となっており、令和２年度と令和５年度の単年度財政力指数の相殺により、令和４年度</a:t>
          </a:r>
          <a:r>
            <a:rPr kumimoji="1" lang="en-US" altLang="ja-JP" sz="1050">
              <a:latin typeface="ＭＳ Ｐゴシック" panose="020B0600070205080204" pitchFamily="50" charset="-128"/>
              <a:ea typeface="ＭＳ Ｐゴシック" panose="020B0600070205080204" pitchFamily="50" charset="-128"/>
            </a:rPr>
            <a:t>0.243</a:t>
          </a:r>
          <a:r>
            <a:rPr kumimoji="1" lang="ja-JP" altLang="en-US" sz="1050">
              <a:latin typeface="ＭＳ Ｐゴシック" panose="020B0600070205080204" pitchFamily="50" charset="-128"/>
              <a:ea typeface="ＭＳ Ｐゴシック" panose="020B0600070205080204" pitchFamily="50" charset="-128"/>
            </a:rPr>
            <a:t>から令和５年度</a:t>
          </a:r>
          <a:r>
            <a:rPr kumimoji="1" lang="en-US" altLang="ja-JP" sz="1050">
              <a:latin typeface="ＭＳ Ｐゴシック" panose="020B0600070205080204" pitchFamily="50" charset="-128"/>
              <a:ea typeface="ＭＳ Ｐゴシック" panose="020B0600070205080204" pitchFamily="50" charset="-128"/>
            </a:rPr>
            <a:t>0.240</a:t>
          </a:r>
          <a:r>
            <a:rPr kumimoji="1" lang="ja-JP" altLang="en-US" sz="1050">
              <a:latin typeface="ＭＳ Ｐゴシック" panose="020B0600070205080204" pitchFamily="50" charset="-128"/>
              <a:ea typeface="ＭＳ Ｐゴシック" panose="020B0600070205080204" pitchFamily="50" charset="-128"/>
            </a:rPr>
            <a:t>へ</a:t>
          </a:r>
          <a:r>
            <a:rPr kumimoji="1" lang="en-US" altLang="ja-JP" sz="1050">
              <a:latin typeface="ＭＳ Ｐゴシック" panose="020B0600070205080204" pitchFamily="50" charset="-128"/>
              <a:ea typeface="ＭＳ Ｐゴシック" panose="020B0600070205080204" pitchFamily="50" charset="-128"/>
            </a:rPr>
            <a:t>0.003</a:t>
          </a:r>
          <a:r>
            <a:rPr kumimoji="1" lang="ja-JP" altLang="en-US" sz="1050">
              <a:latin typeface="ＭＳ Ｐゴシック" panose="020B0600070205080204" pitchFamily="50" charset="-128"/>
              <a:ea typeface="ＭＳ Ｐゴシック" panose="020B0600070205080204" pitchFamily="50" charset="-128"/>
            </a:rPr>
            <a:t>％減少した。</a:t>
          </a:r>
        </a:p>
        <a:p>
          <a:r>
            <a:rPr kumimoji="1" lang="ja-JP" altLang="en-US" sz="1050">
              <a:latin typeface="ＭＳ Ｐゴシック" panose="020B0600070205080204" pitchFamily="50" charset="-128"/>
              <a:ea typeface="ＭＳ Ｐゴシック" panose="020B0600070205080204" pitchFamily="50" charset="-128"/>
            </a:rPr>
            <a:t>　人口の減少や全国平均を上回る高齢化率等による個人・法人税の減収、地価の下落に伴う固定資産税の減収等により、税収増が見込めず財政基盤が弱い状況となっており、財政力指数は、類似団体平均を下回っている。今後も経常的経費の抑制をはじめとした歳出削減、町税の徴収強化など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104775</xdr:rowOff>
    </xdr:from>
    <xdr:to>
      <xdr:col>23</xdr:col>
      <xdr:colOff>133350</xdr:colOff>
      <xdr:row>44</xdr:row>
      <xdr:rowOff>104775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485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104775</xdr:rowOff>
    </xdr:from>
    <xdr:to>
      <xdr:col>19</xdr:col>
      <xdr:colOff>133350</xdr:colOff>
      <xdr:row>44</xdr:row>
      <xdr:rowOff>104775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485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94721</xdr:rowOff>
    </xdr:from>
    <xdr:to>
      <xdr:col>15</xdr:col>
      <xdr:colOff>82550</xdr:colOff>
      <xdr:row>44</xdr:row>
      <xdr:rowOff>104775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3852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94721</xdr:rowOff>
    </xdr:from>
    <xdr:to>
      <xdr:col>11</xdr:col>
      <xdr:colOff>31750</xdr:colOff>
      <xdr:row>44</xdr:row>
      <xdr:rowOff>94721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38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53975</xdr:rowOff>
    </xdr:from>
    <xdr:to>
      <xdr:col>23</xdr:col>
      <xdr:colOff>184150</xdr:colOff>
      <xdr:row>44</xdr:row>
      <xdr:rowOff>155575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121302</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9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53975</xdr:rowOff>
    </xdr:from>
    <xdr:to>
      <xdr:col>19</xdr:col>
      <xdr:colOff>184150</xdr:colOff>
      <xdr:row>44</xdr:row>
      <xdr:rowOff>155575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140352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84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53975</xdr:rowOff>
    </xdr:from>
    <xdr:to>
      <xdr:col>15</xdr:col>
      <xdr:colOff>133350</xdr:colOff>
      <xdr:row>44</xdr:row>
      <xdr:rowOff>155575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140352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43921</xdr:rowOff>
    </xdr:from>
    <xdr:to>
      <xdr:col>11</xdr:col>
      <xdr:colOff>82550</xdr:colOff>
      <xdr:row>44</xdr:row>
      <xdr:rowOff>145521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130298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43921</xdr:rowOff>
    </xdr:from>
    <xdr:to>
      <xdr:col>7</xdr:col>
      <xdr:colOff>31750</xdr:colOff>
      <xdr:row>44</xdr:row>
      <xdr:rowOff>145521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130298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分母となる経常一般財源は、地方税、自動車取得税交付金等が減となったものの、普通交付税、地方特例交付金、地方消費税交付金等が増額となり、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6,540,425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156,382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千円増、</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％増）、臨時財政対策債は、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12,989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14,555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千円減、</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52.8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％減）となり、分母合計</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6,553,414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141,827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千円増、</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％増）となった。分子となる経常経費一般財源は、物件費、扶助費の経常一般財源が減となったものの、人件費、維持補修費、補助費、公債費、繰出金の経常一般財源は増となり</a:t>
          </a:r>
          <a:r>
            <a:rPr kumimoji="1" lang="ja-JP" altLang="en-US" sz="1050">
              <a:solidFill>
                <a:srgbClr val="FF0000"/>
              </a:solidFill>
              <a:latin typeface="ＭＳ Ｐゴシック" panose="020B0600070205080204" pitchFamily="50" charset="-128"/>
              <a:ea typeface="ＭＳ Ｐゴシック" panose="020B0600070205080204" pitchFamily="50" charset="-128"/>
            </a:rPr>
            <a:t>、</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5,976,624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187,520</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千円増、</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％増）となった。　　　　　　</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結果、分子、分母ともに増となったものの、分子の増加率が上回ったため、経常収支比率は増加し、</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91.2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％（前年度比</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％増）となっている。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64981</xdr:rowOff>
    </xdr:from>
    <xdr:to>
      <xdr:col>23</xdr:col>
      <xdr:colOff>133350</xdr:colOff>
      <xdr:row>65</xdr:row>
      <xdr:rowOff>101177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09231"/>
          <a:ext cx="8382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64981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0869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135890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8804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64</xdr:row>
      <xdr:rowOff>115781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8804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50377</xdr:rowOff>
    </xdr:from>
    <xdr:to>
      <xdr:col>23</xdr:col>
      <xdr:colOff>184150</xdr:colOff>
      <xdr:row>65</xdr:row>
      <xdr:rowOff>151977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22454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6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14181</xdr:rowOff>
    </xdr:from>
    <xdr:to>
      <xdr:col>19</xdr:col>
      <xdr:colOff>184150</xdr:colOff>
      <xdr:row>65</xdr:row>
      <xdr:rowOff>115781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100558</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44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64981</xdr:rowOff>
    </xdr:from>
    <xdr:to>
      <xdr:col>7</xdr:col>
      <xdr:colOff>31750</xdr:colOff>
      <xdr:row>64</xdr:row>
      <xdr:rowOff>166581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5308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0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[343,620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人件費決算額は、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2,132,956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191,391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％増）、人件費充当経常一般財源は、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1,869,309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135,748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％増）となった。給与改定による職員給・給料、期末勤勉手当、共済組合負担金、会計年度任用職員報酬の増や勤勉手当の支給開始などにより増となった。</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物件費決算額は、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1,940,399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96,071</a:t>
          </a:r>
          <a:r>
            <a:rPr kumimoji="1" lang="ja-JP" altLang="en-US" sz="1100">
              <a:latin typeface="ＭＳ Ｐゴシック" panose="020B0600070205080204" pitchFamily="50" charset="-128"/>
              <a:ea typeface="ＭＳ Ｐゴシック" panose="020B0600070205080204" pitchFamily="50" charset="-128"/>
            </a:rPr>
            <a:t>千円増、</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％増）、物件費充当経常一般財源は、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751,146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51,132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千円減、</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％減）となった。施設老朽化、物価高騰や賃金の上昇に伴う施設維持管理経費の増等により増となった。</a:t>
          </a:r>
        </a:p>
        <a:p>
          <a:r>
            <a:rPr kumimoji="1" lang="ja-JP" altLang="en-US" sz="1100">
              <a:latin typeface="ＭＳ Ｐゴシック" panose="020B0600070205080204" pitchFamily="50" charset="-128"/>
              <a:ea typeface="ＭＳ Ｐゴシック" panose="020B0600070205080204" pitchFamily="50" charset="-128"/>
            </a:rPr>
            <a:t>　人口一人あたり人件費・物件費等の状況は、類似団体平均より依然として高い。　</a:t>
          </a:r>
        </a:p>
        <a:p>
          <a:r>
            <a:rPr kumimoji="1" lang="ja-JP" altLang="en-US" sz="1100">
              <a:latin typeface="ＭＳ Ｐゴシック" panose="020B0600070205080204" pitchFamily="50" charset="-128"/>
              <a:ea typeface="ＭＳ Ｐゴシック" panose="020B0600070205080204" pitchFamily="50" charset="-128"/>
            </a:rPr>
            <a:t>　職員のコスト意識の向上等により経費削減を図る。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171079</xdr:rowOff>
    </xdr:from>
    <xdr:to>
      <xdr:col>23</xdr:col>
      <xdr:colOff>133350</xdr:colOff>
      <xdr:row>84</xdr:row>
      <xdr:rowOff>89829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01429"/>
          <a:ext cx="838200" cy="9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165488</xdr:rowOff>
    </xdr:from>
    <xdr:to>
      <xdr:col>19</xdr:col>
      <xdr:colOff>133350</xdr:colOff>
      <xdr:row>83</xdr:row>
      <xdr:rowOff>171079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95838"/>
          <a:ext cx="889000" cy="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130975</xdr:rowOff>
    </xdr:from>
    <xdr:to>
      <xdr:col>15</xdr:col>
      <xdr:colOff>82550</xdr:colOff>
      <xdr:row>83</xdr:row>
      <xdr:rowOff>165488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61325"/>
          <a:ext cx="889000" cy="3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88416</xdr:rowOff>
    </xdr:from>
    <xdr:to>
      <xdr:col>11</xdr:col>
      <xdr:colOff>31750</xdr:colOff>
      <xdr:row>83</xdr:row>
      <xdr:rowOff>130975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18766"/>
          <a:ext cx="889000" cy="4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21691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39029</xdr:rowOff>
    </xdr:from>
    <xdr:to>
      <xdr:col>23</xdr:col>
      <xdr:colOff>184150</xdr:colOff>
      <xdr:row>84</xdr:row>
      <xdr:rowOff>140629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4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11106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1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120279</xdr:rowOff>
    </xdr:from>
    <xdr:to>
      <xdr:col>19</xdr:col>
      <xdr:colOff>184150</xdr:colOff>
      <xdr:row>84</xdr:row>
      <xdr:rowOff>50429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5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35206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37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114688</xdr:rowOff>
    </xdr:from>
    <xdr:to>
      <xdr:col>15</xdr:col>
      <xdr:colOff>133350</xdr:colOff>
      <xdr:row>84</xdr:row>
      <xdr:rowOff>44838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4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29615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31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80175</xdr:rowOff>
    </xdr:from>
    <xdr:to>
      <xdr:col>11</xdr:col>
      <xdr:colOff>82550</xdr:colOff>
      <xdr:row>84</xdr:row>
      <xdr:rowOff>10325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1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166552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9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37616</xdr:rowOff>
    </xdr:from>
    <xdr:to>
      <xdr:col>7</xdr:col>
      <xdr:colOff>31750</xdr:colOff>
      <xdr:row>83</xdr:row>
      <xdr:rowOff>139216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6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123993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5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職員年代構成の変動により、本町のラスパイレス指数は</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％となり、類似団体との比較では、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％上回っている。</a:t>
          </a:r>
        </a:p>
        <a:p>
          <a:r>
            <a:rPr kumimoji="1" lang="ja-JP" altLang="en-US" sz="1300">
              <a:latin typeface="ＭＳ Ｐゴシック" panose="020B0600070205080204" pitchFamily="50" charset="-128"/>
              <a:ea typeface="ＭＳ Ｐゴシック" panose="020B0600070205080204" pitchFamily="50" charset="-128"/>
            </a:rPr>
            <a:t>　今後も、計画的な職員採用に努め、職員構成の改善を図りつつ、ラスパイレス指数の増高抑制に努める。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85372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564784"/>
          <a:ext cx="8382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85372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60500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85</xdr:row>
      <xdr:rowOff>31750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7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125589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781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128711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人あたり職員数は、類似団体との比較で</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人上回っている。</a:t>
          </a:r>
        </a:p>
        <a:p>
          <a:r>
            <a:rPr kumimoji="1" lang="ja-JP" altLang="en-US" sz="1300">
              <a:latin typeface="ＭＳ Ｐゴシック" panose="020B0600070205080204" pitchFamily="50" charset="-128"/>
              <a:ea typeface="ＭＳ Ｐゴシック" panose="020B0600070205080204" pitchFamily="50" charset="-128"/>
            </a:rPr>
            <a:t>　今後も、より効率的な行財政運営が求められているため、令和７年度から令和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年度を計画期間とする第４次新温泉町定員適正化計画に基づき、計画的な職員採用に努めていく。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23699</xdr:rowOff>
    </xdr:from>
    <xdr:to>
      <xdr:col>81</xdr:col>
      <xdr:colOff>44450</xdr:colOff>
      <xdr:row>62</xdr:row>
      <xdr:rowOff>39141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53599"/>
          <a:ext cx="838200" cy="1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170053</xdr:rowOff>
    </xdr:from>
    <xdr:to>
      <xdr:col>77</xdr:col>
      <xdr:colOff>44450</xdr:colOff>
      <xdr:row>62</xdr:row>
      <xdr:rowOff>23699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28503"/>
          <a:ext cx="889000" cy="2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164744</xdr:rowOff>
    </xdr:from>
    <xdr:to>
      <xdr:col>72</xdr:col>
      <xdr:colOff>203200</xdr:colOff>
      <xdr:row>61</xdr:row>
      <xdr:rowOff>170053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23194"/>
          <a:ext cx="889000" cy="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151714</xdr:rowOff>
    </xdr:from>
    <xdr:to>
      <xdr:col>68</xdr:col>
      <xdr:colOff>152400</xdr:colOff>
      <xdr:row>61</xdr:row>
      <xdr:rowOff>164744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10164"/>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163948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279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159791</xdr:rowOff>
    </xdr:from>
    <xdr:to>
      <xdr:col>81</xdr:col>
      <xdr:colOff>95250</xdr:colOff>
      <xdr:row>62</xdr:row>
      <xdr:rowOff>89941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1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131868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9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144349</xdr:rowOff>
    </xdr:from>
    <xdr:to>
      <xdr:col>77</xdr:col>
      <xdr:colOff>95250</xdr:colOff>
      <xdr:row>62</xdr:row>
      <xdr:rowOff>74499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0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59276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119253</xdr:rowOff>
    </xdr:from>
    <xdr:to>
      <xdr:col>73</xdr:col>
      <xdr:colOff>44450</xdr:colOff>
      <xdr:row>62</xdr:row>
      <xdr:rowOff>49403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7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34180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64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113944</xdr:rowOff>
    </xdr:from>
    <xdr:to>
      <xdr:col>68</xdr:col>
      <xdr:colOff>203200</xdr:colOff>
      <xdr:row>62</xdr:row>
      <xdr:rowOff>44094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7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28871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100914</xdr:rowOff>
    </xdr:from>
    <xdr:to>
      <xdr:col>64</xdr:col>
      <xdr:colOff>152400</xdr:colOff>
      <xdr:row>62</xdr:row>
      <xdr:rowOff>31064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15841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4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単年度ごとでは、令和２年度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％、令和３年度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％、令和４年度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％、令和５年度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％、令和６年度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％。分子では、元利償還金の額は、前年度比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29,418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千円の増となったが、公営企業に要する地方債の元利償還の財源に充てた繰入金の前年度比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11,069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千円減等により、実質公債費比率分子は、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558,258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2,030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千円減、</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％減）となった。　分母では、標準税収入額等が前年度比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21,044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千円増、普通交付税が前年度比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123,386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千円増、臨時財政対策債発行可能額が前年度比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14,555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千円減となった。また、分母のベースとなる標準財政規模から控除する事業費補正により基準財政需要額に算入された公債費は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7,606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千円減となった。実質公債費比率分母は、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5,202,313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千円（前年度比</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126,824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％増）となった。</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結果、実質公債費比率算定上の分子が減、分母が増となり、令和６年度単年度実質公債費比率が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％改善した</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42</xdr:row>
      <xdr:rowOff>141224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32282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131572</xdr:rowOff>
    </xdr:from>
    <xdr:to>
      <xdr:col>77</xdr:col>
      <xdr:colOff>44450</xdr:colOff>
      <xdr:row>42</xdr:row>
      <xdr:rowOff>141224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332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42</xdr:row>
      <xdr:rowOff>131572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3228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102616</xdr:rowOff>
    </xdr:from>
    <xdr:to>
      <xdr:col>68</xdr:col>
      <xdr:colOff>152400</xdr:colOff>
      <xdr:row>42</xdr:row>
      <xdr:rowOff>121920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3035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90424</xdr:rowOff>
    </xdr:from>
    <xdr:to>
      <xdr:col>77</xdr:col>
      <xdr:colOff>95250</xdr:colOff>
      <xdr:row>43</xdr:row>
      <xdr:rowOff>20574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5351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37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80772</xdr:rowOff>
    </xdr:from>
    <xdr:to>
      <xdr:col>73</xdr:col>
      <xdr:colOff>44450</xdr:colOff>
      <xdr:row>43</xdr:row>
      <xdr:rowOff>10922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167149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51816</xdr:rowOff>
    </xdr:from>
    <xdr:to>
      <xdr:col>64</xdr:col>
      <xdr:colOff>152400</xdr:colOff>
      <xdr:row>42</xdr:row>
      <xdr:rowOff>153416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138193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将来負担比率については、公営企業債等繰入見込額の減少、充当可能基金現在高の増加等により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％改善した。</a:t>
          </a:r>
        </a:p>
        <a:p>
          <a:r>
            <a:rPr kumimoji="1" lang="ja-JP" altLang="en-US" sz="1300">
              <a:latin typeface="ＭＳ Ｐゴシック" panose="020B0600070205080204" pitchFamily="50" charset="-128"/>
              <a:ea typeface="ＭＳ Ｐゴシック" panose="020B0600070205080204" pitchFamily="50" charset="-128"/>
            </a:rPr>
            <a:t>　類似団体平均と比較すると高くなっており、今後も、地方債の発行は、交付税算入率の高い起債にかかる事業を優先的に実施していくなど、後世代への負担を軽減しつつ、公債費充当可能基金の着実な積立てができるよう、計画的な財政運営、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61773</xdr:rowOff>
    </xdr:from>
    <xdr:to>
      <xdr:col>81</xdr:col>
      <xdr:colOff>44450</xdr:colOff>
      <xdr:row>15</xdr:row>
      <xdr:rowOff>97485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633523"/>
          <a:ext cx="8382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97485</xdr:rowOff>
    </xdr:from>
    <xdr:to>
      <xdr:col>77</xdr:col>
      <xdr:colOff>44450</xdr:colOff>
      <xdr:row>15</xdr:row>
      <xdr:rowOff>151536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69235"/>
          <a:ext cx="8890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151536</xdr:rowOff>
    </xdr:from>
    <xdr:to>
      <xdr:col>72</xdr:col>
      <xdr:colOff>203200</xdr:colOff>
      <xdr:row>17</xdr:row>
      <xdr:rowOff>163830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23286"/>
          <a:ext cx="889000" cy="35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163830</xdr:rowOff>
    </xdr:from>
    <xdr:to>
      <xdr:col>68</xdr:col>
      <xdr:colOff>152400</xdr:colOff>
      <xdr:row>19</xdr:row>
      <xdr:rowOff>61265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078480"/>
          <a:ext cx="889000" cy="2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10973</xdr:rowOff>
    </xdr:from>
    <xdr:to>
      <xdr:col>81</xdr:col>
      <xdr:colOff>95250</xdr:colOff>
      <xdr:row>15</xdr:row>
      <xdr:rowOff>112573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8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154500</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554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46685</xdr:rowOff>
    </xdr:from>
    <xdr:to>
      <xdr:col>77</xdr:col>
      <xdr:colOff>95250</xdr:colOff>
      <xdr:row>15</xdr:row>
      <xdr:rowOff>148285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1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133062</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704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100736</xdr:rowOff>
    </xdr:from>
    <xdr:to>
      <xdr:col>73</xdr:col>
      <xdr:colOff>44450</xdr:colOff>
      <xdr:row>16</xdr:row>
      <xdr:rowOff>30886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15663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5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113030</xdr:rowOff>
    </xdr:from>
    <xdr:to>
      <xdr:col>68</xdr:col>
      <xdr:colOff>203200</xdr:colOff>
      <xdr:row>18</xdr:row>
      <xdr:rowOff>43180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27957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10465</xdr:rowOff>
    </xdr:from>
    <xdr:to>
      <xdr:col>64</xdr:col>
      <xdr:colOff>152400</xdr:colOff>
      <xdr:row>19</xdr:row>
      <xdr:rowOff>112065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2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96842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3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人件費の経常収支比率は、令和２年度決算から会計年度任用職員報酬が新たに加わったことにより、引き続き増高しており、前年度比</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％増の</a:t>
          </a:r>
          <a:r>
            <a:rPr kumimoji="1" lang="en-US" altLang="ja-JP" sz="1200">
              <a:latin typeface="ＭＳ Ｐゴシック" panose="020B0600070205080204" pitchFamily="50" charset="-128"/>
              <a:ea typeface="ＭＳ Ｐゴシック" panose="020B0600070205080204" pitchFamily="50" charset="-128"/>
            </a:rPr>
            <a:t>28.5</a:t>
          </a:r>
          <a:r>
            <a:rPr kumimoji="1" lang="ja-JP" altLang="en-US" sz="1200">
              <a:latin typeface="ＭＳ Ｐゴシック" panose="020B0600070205080204" pitchFamily="50" charset="-128"/>
              <a:ea typeface="ＭＳ Ｐゴシック" panose="020B0600070205080204" pitchFamily="50" charset="-128"/>
            </a:rPr>
            <a:t>％で、類似団体平均を</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％上回っている。　　</a:t>
          </a:r>
        </a:p>
        <a:p>
          <a:r>
            <a:rPr kumimoji="1" lang="ja-JP" altLang="en-US" sz="1200">
              <a:latin typeface="ＭＳ Ｐゴシック" panose="020B0600070205080204" pitchFamily="50" charset="-128"/>
              <a:ea typeface="ＭＳ Ｐゴシック" panose="020B0600070205080204" pitchFamily="50" charset="-128"/>
            </a:rPr>
            <a:t>　今後も、より効率的な行財政運営が求められるため、</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今後も令和７年度から令和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年度を計画期間とする第４次新温泉町定員</a:t>
          </a:r>
          <a:r>
            <a:rPr kumimoji="1" lang="ja-JP" altLang="en-US" sz="1200">
              <a:latin typeface="ＭＳ Ｐゴシック" panose="020B0600070205080204" pitchFamily="50" charset="-128"/>
              <a:ea typeface="ＭＳ Ｐゴシック" panose="020B0600070205080204" pitchFamily="50" charset="-128"/>
            </a:rPr>
            <a:t>適正化計画に基づき、計画的な職員採用に努めていく。会計年度任用職員についても組織等の見直しを図る中で計画的な採用に努める。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92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66040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82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24130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963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24130</xdr:rowOff>
    </xdr:from>
    <xdr:to>
      <xdr:col>11</xdr:col>
      <xdr:colOff>9525</xdr:colOff>
      <xdr:row>36</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963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144780</xdr:rowOff>
    </xdr:from>
    <xdr:to>
      <xdr:col>11</xdr:col>
      <xdr:colOff>60325</xdr:colOff>
      <xdr:row>36</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59707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167640</xdr:rowOff>
    </xdr:from>
    <xdr:to>
      <xdr:col>6</xdr:col>
      <xdr:colOff>171450</xdr:colOff>
      <xdr:row>36</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物件費の経常収支比率は、</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下回っている。今後も、物価高騰やデジタル化の進展等によりシステム委託料等が増加していくことが見込まれるため、長期継続契約等の活用、職員のさらなるコスト意識の向上を図り、一層の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79375</xdr:rowOff>
    </xdr:from>
    <xdr:to>
      <xdr:col>82</xdr:col>
      <xdr:colOff>107950</xdr:colOff>
      <xdr:row>16</xdr:row>
      <xdr:rowOff>3175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65112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79375</xdr:rowOff>
    </xdr:from>
    <xdr:to>
      <xdr:col>78</xdr:col>
      <xdr:colOff>69850</xdr:colOff>
      <xdr:row>16</xdr:row>
      <xdr:rowOff>3175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6511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117475</xdr:rowOff>
    </xdr:from>
    <xdr:to>
      <xdr:col>73</xdr:col>
      <xdr:colOff>180975</xdr:colOff>
      <xdr:row>15</xdr:row>
      <xdr:rowOff>79375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5177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117475</xdr:rowOff>
    </xdr:from>
    <xdr:to>
      <xdr:col>69</xdr:col>
      <xdr:colOff>92075</xdr:colOff>
      <xdr:row>15</xdr:row>
      <xdr:rowOff>22225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5177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28575</xdr:rowOff>
    </xdr:from>
    <xdr:to>
      <xdr:col>82</xdr:col>
      <xdr:colOff>158750</xdr:colOff>
      <xdr:row>15</xdr:row>
      <xdr:rowOff>130175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45102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123825</xdr:rowOff>
    </xdr:from>
    <xdr:to>
      <xdr:col>78</xdr:col>
      <xdr:colOff>120650</xdr:colOff>
      <xdr:row>16</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64152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6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28575</xdr:rowOff>
    </xdr:from>
    <xdr:to>
      <xdr:col>74</xdr:col>
      <xdr:colOff>31750</xdr:colOff>
      <xdr:row>15</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140352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66675</xdr:rowOff>
    </xdr:from>
    <xdr:to>
      <xdr:col>69</xdr:col>
      <xdr:colOff>142875</xdr:colOff>
      <xdr:row>14</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142875</xdr:rowOff>
    </xdr:from>
    <xdr:to>
      <xdr:col>65</xdr:col>
      <xdr:colOff>53975</xdr:colOff>
      <xdr:row>15</xdr:row>
      <xdr:rowOff>73025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83202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扶助費の経常収支比率は、</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％下回っている。前年度に比べ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％減となっている。扶助費の増加は、財政硬直化にもつながるため、今後は、国・県補助扶助費の動向を見極めつつ、町単独扶助の見直し等により、扶助費の増高抑制に努める。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4506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75293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75293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50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53522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136270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その他の経常収支比率は、</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％上回っている。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令和６年度は、道路等に係る維持補修費の増（前年度比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％増）などにより、前年度比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％増となった。</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135165</xdr:rowOff>
    </xdr:from>
    <xdr:to>
      <xdr:col>82</xdr:col>
      <xdr:colOff>107950</xdr:colOff>
      <xdr:row>57</xdr:row>
      <xdr:rowOff>156935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9078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135165</xdr:rowOff>
    </xdr:from>
    <xdr:to>
      <xdr:col>78</xdr:col>
      <xdr:colOff>69850</xdr:colOff>
      <xdr:row>57</xdr:row>
      <xdr:rowOff>146050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9078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50800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991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156935</xdr:rowOff>
    </xdr:from>
    <xdr:to>
      <xdr:col>69</xdr:col>
      <xdr:colOff>92075</xdr:colOff>
      <xdr:row>58</xdr:row>
      <xdr:rowOff>50800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3004800" y="99295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84365</xdr:rowOff>
    </xdr:from>
    <xdr:to>
      <xdr:col>78</xdr:col>
      <xdr:colOff>120650</xdr:colOff>
      <xdr:row>58</xdr:row>
      <xdr:rowOff>14515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24692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補助費等の経常収支比率は、</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％下回っている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。公営企業会計に対する補助金の増加により、前年度比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％増となった。</a:t>
          </a:r>
        </a:p>
        <a:p>
          <a:r>
            <a:rPr kumimoji="1" lang="ja-JP" altLang="en-US" sz="1300">
              <a:latin typeface="ＭＳ Ｐゴシック" panose="020B0600070205080204" pitchFamily="50" charset="-128"/>
              <a:ea typeface="ＭＳ Ｐゴシック" panose="020B0600070205080204" pitchFamily="50" charset="-128"/>
            </a:rPr>
            <a:t>　今後も、公営企業会計の経営改善や補助事業見直し、補助団体等の自立を求めていく。</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33274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3494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5842</xdr:rowOff>
    </xdr:from>
    <xdr:to>
      <xdr:col>78</xdr:col>
      <xdr:colOff>69850</xdr:colOff>
      <xdr:row>37</xdr:row>
      <xdr:rowOff>33274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349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19558</xdr:rowOff>
    </xdr:from>
    <xdr:to>
      <xdr:col>73</xdr:col>
      <xdr:colOff>180975</xdr:colOff>
      <xdr:row>37</xdr:row>
      <xdr:rowOff>33274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363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37</xdr:row>
      <xdr:rowOff>69850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632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170451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140208</xdr:rowOff>
    </xdr:from>
    <xdr:to>
      <xdr:col>69</xdr:col>
      <xdr:colOff>142875</xdr:colOff>
      <xdr:row>37</xdr:row>
      <xdr:rowOff>70358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80535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130827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公債費の経常収支比率は、</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上回っている。今後２～３年間は、リフレッシュ館プール棟整備、認定こども園整備等大型事業が計画されている。本町の公債費は類似団体と比較し多額であるため、今後も収支見通し（財政計画）に基づき計画的な事業実施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37846</xdr:rowOff>
    </xdr:from>
    <xdr:to>
      <xdr:col>24</xdr:col>
      <xdr:colOff>25400</xdr:colOff>
      <xdr:row>79</xdr:row>
      <xdr:rowOff>42418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823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5842</xdr:rowOff>
    </xdr:from>
    <xdr:to>
      <xdr:col>19</xdr:col>
      <xdr:colOff>187325</xdr:colOff>
      <xdr:row>79</xdr:row>
      <xdr:rowOff>42418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5503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159004</xdr:rowOff>
    </xdr:from>
    <xdr:to>
      <xdr:col>15</xdr:col>
      <xdr:colOff>98425</xdr:colOff>
      <xdr:row>79</xdr:row>
      <xdr:rowOff>5842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321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159004</xdr:rowOff>
    </xdr:from>
    <xdr:to>
      <xdr:col>11</xdr:col>
      <xdr:colOff>9525</xdr:colOff>
      <xdr:row>79</xdr:row>
      <xdr:rowOff>1270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321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158496</xdr:rowOff>
    </xdr:from>
    <xdr:to>
      <xdr:col>24</xdr:col>
      <xdr:colOff>76200</xdr:colOff>
      <xdr:row>79</xdr:row>
      <xdr:rowOff>88646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130573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163068</xdr:rowOff>
    </xdr:from>
    <xdr:to>
      <xdr:col>20</xdr:col>
      <xdr:colOff>38100</xdr:colOff>
      <xdr:row>79</xdr:row>
      <xdr:rowOff>93218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77995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22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126492</xdr:rowOff>
    </xdr:from>
    <xdr:to>
      <xdr:col>15</xdr:col>
      <xdr:colOff>149225</xdr:colOff>
      <xdr:row>79</xdr:row>
      <xdr:rowOff>56642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41419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108204</xdr:rowOff>
    </xdr:from>
    <xdr:to>
      <xdr:col>11</xdr:col>
      <xdr:colOff>60325</xdr:colOff>
      <xdr:row>79</xdr:row>
      <xdr:rowOff>38354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23131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a:t>
          </a:r>
          <a:r>
            <a:rPr kumimoji="1" lang="en-US" altLang="ja-JP" sz="1300">
              <a:latin typeface="ＭＳ Ｐゴシック" panose="020B0600070205080204" pitchFamily="50" charset="-128"/>
              <a:ea typeface="ＭＳ Ｐゴシック" panose="020B0600070205080204" pitchFamily="50" charset="-128"/>
            </a:rPr>
            <a:t>69.4</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　今後は、町税の徴収強化などの取組みを通じて経常一般財源の確保に努めつつ、歳出経常経費削減に努め、経常収支比率と財政基盤の安定・強化を図る。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75</xdr:row>
      <xdr:rowOff>156718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697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33274</xdr:rowOff>
    </xdr:from>
    <xdr:to>
      <xdr:col>78</xdr:col>
      <xdr:colOff>69850</xdr:colOff>
      <xdr:row>75</xdr:row>
      <xdr:rowOff>110998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920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75</xdr:row>
      <xdr:rowOff>33274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731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75</xdr:row>
      <xdr:rowOff>14986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731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105918</xdr:rowOff>
    </xdr:from>
    <xdr:to>
      <xdr:col>82</xdr:col>
      <xdr:colOff>158750</xdr:colOff>
      <xdr:row>76</xdr:row>
      <xdr:rowOff>36069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122445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153924</xdr:rowOff>
    </xdr:from>
    <xdr:to>
      <xdr:col>74</xdr:col>
      <xdr:colOff>31750</xdr:colOff>
      <xdr:row>75</xdr:row>
      <xdr:rowOff>84074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94251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135636</xdr:rowOff>
    </xdr:from>
    <xdr:to>
      <xdr:col>65</xdr:col>
      <xdr:colOff>53975</xdr:colOff>
      <xdr:row>75</xdr:row>
      <xdr:rowOff>65786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75963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169884</xdr:rowOff>
    </xdr:from>
    <xdr:to>
      <xdr:col>29</xdr:col>
      <xdr:colOff>127000</xdr:colOff>
      <xdr:row>15</xdr:row>
      <xdr:rowOff>94670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17809"/>
          <a:ext cx="647700" cy="962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94670</xdr:rowOff>
    </xdr:from>
    <xdr:to>
      <xdr:col>26</xdr:col>
      <xdr:colOff>50800</xdr:colOff>
      <xdr:row>15</xdr:row>
      <xdr:rowOff>144532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14045"/>
          <a:ext cx="698500" cy="49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144532</xdr:rowOff>
    </xdr:from>
    <xdr:to>
      <xdr:col>22</xdr:col>
      <xdr:colOff>114300</xdr:colOff>
      <xdr:row>15</xdr:row>
      <xdr:rowOff>154883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63907"/>
          <a:ext cx="698500" cy="10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154883</xdr:rowOff>
    </xdr:from>
    <xdr:to>
      <xdr:col>18</xdr:col>
      <xdr:colOff>177800</xdr:colOff>
      <xdr:row>16</xdr:row>
      <xdr:rowOff>15716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74258"/>
          <a:ext cx="698500" cy="32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32914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9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119084</xdr:rowOff>
    </xdr:from>
    <xdr:to>
      <xdr:col>29</xdr:col>
      <xdr:colOff>177800</xdr:colOff>
      <xdr:row>15</xdr:row>
      <xdr:rowOff>49234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567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135611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1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43870</xdr:rowOff>
    </xdr:from>
    <xdr:to>
      <xdr:col>26</xdr:col>
      <xdr:colOff>101600</xdr:colOff>
      <xdr:row>15</xdr:row>
      <xdr:rowOff>145470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63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155647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32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93732</xdr:rowOff>
    </xdr:from>
    <xdr:to>
      <xdr:col>22</xdr:col>
      <xdr:colOff>165100</xdr:colOff>
      <xdr:row>16</xdr:row>
      <xdr:rowOff>23882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13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34059</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81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104083</xdr:rowOff>
    </xdr:from>
    <xdr:to>
      <xdr:col>19</xdr:col>
      <xdr:colOff>38100</xdr:colOff>
      <xdr:row>16</xdr:row>
      <xdr:rowOff>34233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23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44410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9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136366</xdr:rowOff>
    </xdr:from>
    <xdr:to>
      <xdr:col>15</xdr:col>
      <xdr:colOff>101600</xdr:colOff>
      <xdr:row>16</xdr:row>
      <xdr:rowOff>66516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55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76693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24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117189</xdr:rowOff>
    </xdr:from>
    <xdr:to>
      <xdr:col>29</xdr:col>
      <xdr:colOff>127000</xdr:colOff>
      <xdr:row>35</xdr:row>
      <xdr:rowOff>131001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27539"/>
          <a:ext cx="647700" cy="13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121933</xdr:rowOff>
    </xdr:from>
    <xdr:to>
      <xdr:col>26</xdr:col>
      <xdr:colOff>50800</xdr:colOff>
      <xdr:row>35</xdr:row>
      <xdr:rowOff>131001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32283"/>
          <a:ext cx="698500" cy="9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121933</xdr:rowOff>
    </xdr:from>
    <xdr:to>
      <xdr:col>22</xdr:col>
      <xdr:colOff>114300</xdr:colOff>
      <xdr:row>35</xdr:row>
      <xdr:rowOff>127153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32283"/>
          <a:ext cx="698500" cy="5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127153</xdr:rowOff>
    </xdr:from>
    <xdr:to>
      <xdr:col>18</xdr:col>
      <xdr:colOff>177800</xdr:colOff>
      <xdr:row>35</xdr:row>
      <xdr:rowOff>209506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37503"/>
          <a:ext cx="698500" cy="82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157624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66389</xdr:rowOff>
    </xdr:from>
    <xdr:to>
      <xdr:col>29</xdr:col>
      <xdr:colOff>177800</xdr:colOff>
      <xdr:row>35</xdr:row>
      <xdr:rowOff>167989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76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254366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2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80201</xdr:rowOff>
    </xdr:from>
    <xdr:to>
      <xdr:col>26</xdr:col>
      <xdr:colOff>101600</xdr:colOff>
      <xdr:row>35</xdr:row>
      <xdr:rowOff>181801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90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191978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59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71133</xdr:rowOff>
    </xdr:from>
    <xdr:to>
      <xdr:col>22</xdr:col>
      <xdr:colOff>165100</xdr:colOff>
      <xdr:row>35</xdr:row>
      <xdr:rowOff>172733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81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182910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5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76353</xdr:rowOff>
    </xdr:from>
    <xdr:to>
      <xdr:col>19</xdr:col>
      <xdr:colOff>38100</xdr:colOff>
      <xdr:row>35</xdr:row>
      <xdr:rowOff>177953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86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188130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5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158706</xdr:rowOff>
    </xdr:from>
    <xdr:to>
      <xdr:col>15</xdr:col>
      <xdr:colOff>101600</xdr:colOff>
      <xdr:row>35</xdr:row>
      <xdr:rowOff>260306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69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270483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3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65355</xdr:rowOff>
    </xdr:from>
    <xdr:to>
      <xdr:col>24</xdr:col>
      <xdr:colOff>63500</xdr:colOff>
      <xdr:row>34</xdr:row>
      <xdr:rowOff>147569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894655"/>
          <a:ext cx="838200" cy="8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147569</xdr:rowOff>
    </xdr:from>
    <xdr:to>
      <xdr:col>19</xdr:col>
      <xdr:colOff>177800</xdr:colOff>
      <xdr:row>35</xdr:row>
      <xdr:rowOff>27855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976869"/>
          <a:ext cx="889000" cy="5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27855</xdr:rowOff>
    </xdr:from>
    <xdr:to>
      <xdr:col>15</xdr:col>
      <xdr:colOff>50800</xdr:colOff>
      <xdr:row>35</xdr:row>
      <xdr:rowOff>42499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28605"/>
          <a:ext cx="889000" cy="1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42499</xdr:rowOff>
    </xdr:from>
    <xdr:to>
      <xdr:col>10</xdr:col>
      <xdr:colOff>114300</xdr:colOff>
      <xdr:row>35</xdr:row>
      <xdr:rowOff>78426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43249"/>
          <a:ext cx="889000" cy="3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71899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62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14555</xdr:rowOff>
    </xdr:from>
    <xdr:to>
      <xdr:col>24</xdr:col>
      <xdr:colOff>114300</xdr:colOff>
      <xdr:row>34</xdr:row>
      <xdr:rowOff>116155</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8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37432</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695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96769</xdr:rowOff>
    </xdr:from>
    <xdr:to>
      <xdr:col>20</xdr:col>
      <xdr:colOff>38100</xdr:colOff>
      <xdr:row>35</xdr:row>
      <xdr:rowOff>26919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2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43446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01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148505</xdr:rowOff>
    </xdr:from>
    <xdr:to>
      <xdr:col>15</xdr:col>
      <xdr:colOff>101600</xdr:colOff>
      <xdr:row>35</xdr:row>
      <xdr:rowOff>78655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9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95182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5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163149</xdr:rowOff>
    </xdr:from>
    <xdr:to>
      <xdr:col>10</xdr:col>
      <xdr:colOff>165100</xdr:colOff>
      <xdr:row>35</xdr:row>
      <xdr:rowOff>93299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99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109826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767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27626</xdr:rowOff>
    </xdr:from>
    <xdr:to>
      <xdr:col>6</xdr:col>
      <xdr:colOff>38100</xdr:colOff>
      <xdr:row>35</xdr:row>
      <xdr:rowOff>129226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145753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0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119286</xdr:rowOff>
    </xdr:from>
    <xdr:to>
      <xdr:col>24</xdr:col>
      <xdr:colOff>63500</xdr:colOff>
      <xdr:row>56</xdr:row>
      <xdr:rowOff>153243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20486"/>
          <a:ext cx="838200" cy="3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132254</xdr:rowOff>
    </xdr:from>
    <xdr:to>
      <xdr:col>19</xdr:col>
      <xdr:colOff>177800</xdr:colOff>
      <xdr:row>56</xdr:row>
      <xdr:rowOff>153243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33454"/>
          <a:ext cx="889000" cy="2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132254</xdr:rowOff>
    </xdr:from>
    <xdr:to>
      <xdr:col>15</xdr:col>
      <xdr:colOff>50800</xdr:colOff>
      <xdr:row>57</xdr:row>
      <xdr:rowOff>20576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33454"/>
          <a:ext cx="889000" cy="5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20576</xdr:rowOff>
    </xdr:from>
    <xdr:to>
      <xdr:col>10</xdr:col>
      <xdr:colOff>114300</xdr:colOff>
      <xdr:row>57</xdr:row>
      <xdr:rowOff>65637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93226"/>
          <a:ext cx="889000" cy="4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17009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6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68486</xdr:rowOff>
    </xdr:from>
    <xdr:to>
      <xdr:col>24</xdr:col>
      <xdr:colOff>114300</xdr:colOff>
      <xdr:row>56</xdr:row>
      <xdr:rowOff>170086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6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91363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21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102443</xdr:rowOff>
    </xdr:from>
    <xdr:to>
      <xdr:col>20</xdr:col>
      <xdr:colOff>38100</xdr:colOff>
      <xdr:row>57</xdr:row>
      <xdr:rowOff>32593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49120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478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81454</xdr:rowOff>
    </xdr:from>
    <xdr:to>
      <xdr:col>15</xdr:col>
      <xdr:colOff>101600</xdr:colOff>
      <xdr:row>57</xdr:row>
      <xdr:rowOff>11604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8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28131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5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141226</xdr:rowOff>
    </xdr:from>
    <xdr:to>
      <xdr:col>10</xdr:col>
      <xdr:colOff>165100</xdr:colOff>
      <xdr:row>57</xdr:row>
      <xdr:rowOff>71376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4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87903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17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14837</xdr:rowOff>
    </xdr:from>
    <xdr:to>
      <xdr:col>6</xdr:col>
      <xdr:colOff>38100</xdr:colOff>
      <xdr:row>57</xdr:row>
      <xdr:rowOff>116437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8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132964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62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118372</xdr:rowOff>
    </xdr:from>
    <xdr:to>
      <xdr:col>24</xdr:col>
      <xdr:colOff>63500</xdr:colOff>
      <xdr:row>76</xdr:row>
      <xdr:rowOff>124315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805672"/>
          <a:ext cx="838200" cy="34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105685</xdr:rowOff>
    </xdr:from>
    <xdr:to>
      <xdr:col>19</xdr:col>
      <xdr:colOff>177800</xdr:colOff>
      <xdr:row>76</xdr:row>
      <xdr:rowOff>124315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35885"/>
          <a:ext cx="889000" cy="1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43323</xdr:rowOff>
    </xdr:from>
    <xdr:to>
      <xdr:col>15</xdr:col>
      <xdr:colOff>50800</xdr:colOff>
      <xdr:row>76</xdr:row>
      <xdr:rowOff>105685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073523"/>
          <a:ext cx="889000" cy="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43323</xdr:rowOff>
    </xdr:from>
    <xdr:to>
      <xdr:col>10</xdr:col>
      <xdr:colOff>114300</xdr:colOff>
      <xdr:row>76</xdr:row>
      <xdr:rowOff>59942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073523"/>
          <a:ext cx="889000" cy="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129598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67572</xdr:rowOff>
    </xdr:from>
    <xdr:to>
      <xdr:col>24</xdr:col>
      <xdr:colOff>114300</xdr:colOff>
      <xdr:row>74</xdr:row>
      <xdr:rowOff>169172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75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90449</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60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73515</xdr:rowOff>
    </xdr:from>
    <xdr:to>
      <xdr:col>20</xdr:col>
      <xdr:colOff>38100</xdr:colOff>
      <xdr:row>77</xdr:row>
      <xdr:rowOff>3665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0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20192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87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54885</xdr:rowOff>
    </xdr:from>
    <xdr:to>
      <xdr:col>15</xdr:col>
      <xdr:colOff>101600</xdr:colOff>
      <xdr:row>76</xdr:row>
      <xdr:rowOff>156485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86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163973</xdr:rowOff>
    </xdr:from>
    <xdr:to>
      <xdr:col>10</xdr:col>
      <xdr:colOff>165100</xdr:colOff>
      <xdr:row>76</xdr:row>
      <xdr:rowOff>94123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2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110649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79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9142</xdr:rowOff>
    </xdr:from>
    <xdr:to>
      <xdr:col>6</xdr:col>
      <xdr:colOff>38100</xdr:colOff>
      <xdr:row>76</xdr:row>
      <xdr:rowOff>110742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127268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81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107336</xdr:rowOff>
    </xdr:from>
    <xdr:to>
      <xdr:col>24</xdr:col>
      <xdr:colOff>63500</xdr:colOff>
      <xdr:row>95</xdr:row>
      <xdr:rowOff>137751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95086"/>
          <a:ext cx="838200" cy="3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137751</xdr:rowOff>
    </xdr:from>
    <xdr:to>
      <xdr:col>19</xdr:col>
      <xdr:colOff>177800</xdr:colOff>
      <xdr:row>96</xdr:row>
      <xdr:rowOff>22309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25501"/>
          <a:ext cx="889000" cy="5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106814</xdr:rowOff>
    </xdr:from>
    <xdr:to>
      <xdr:col>15</xdr:col>
      <xdr:colOff>50800</xdr:colOff>
      <xdr:row>96</xdr:row>
      <xdr:rowOff>22309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94564"/>
          <a:ext cx="889000" cy="8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106814</xdr:rowOff>
    </xdr:from>
    <xdr:to>
      <xdr:col>10</xdr:col>
      <xdr:colOff>114300</xdr:colOff>
      <xdr:row>97</xdr:row>
      <xdr:rowOff>40052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94564"/>
          <a:ext cx="889000" cy="27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103838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3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56536</xdr:rowOff>
    </xdr:from>
    <xdr:to>
      <xdr:col>24</xdr:col>
      <xdr:colOff>114300</xdr:colOff>
      <xdr:row>95</xdr:row>
      <xdr:rowOff>158136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4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34963</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2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86951</xdr:rowOff>
    </xdr:from>
    <xdr:to>
      <xdr:col>20</xdr:col>
      <xdr:colOff>38100</xdr:colOff>
      <xdr:row>96</xdr:row>
      <xdr:rowOff>17101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7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8228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6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142959</xdr:rowOff>
    </xdr:from>
    <xdr:to>
      <xdr:col>15</xdr:col>
      <xdr:colOff>101600</xdr:colOff>
      <xdr:row>96</xdr:row>
      <xdr:rowOff>73109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3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64236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2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56014</xdr:rowOff>
    </xdr:from>
    <xdr:to>
      <xdr:col>10</xdr:col>
      <xdr:colOff>165100</xdr:colOff>
      <xdr:row>95</xdr:row>
      <xdr:rowOff>157614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4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148741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43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160702</xdr:rowOff>
    </xdr:from>
    <xdr:to>
      <xdr:col>6</xdr:col>
      <xdr:colOff>38100</xdr:colOff>
      <xdr:row>97</xdr:row>
      <xdr:rowOff>90852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1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107379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39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86717</xdr:rowOff>
    </xdr:from>
    <xdr:to>
      <xdr:col>55</xdr:col>
      <xdr:colOff>0</xdr:colOff>
      <xdr:row>36</xdr:row>
      <xdr:rowOff>88448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58917"/>
          <a:ext cx="838200"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88448</xdr:rowOff>
    </xdr:from>
    <xdr:to>
      <xdr:col>50</xdr:col>
      <xdr:colOff>114300</xdr:colOff>
      <xdr:row>36</xdr:row>
      <xdr:rowOff>91981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260648"/>
          <a:ext cx="889000" cy="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91981</xdr:rowOff>
    </xdr:from>
    <xdr:to>
      <xdr:col>45</xdr:col>
      <xdr:colOff>177800</xdr:colOff>
      <xdr:row>36</xdr:row>
      <xdr:rowOff>111706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64181"/>
          <a:ext cx="889000" cy="1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128629</xdr:rowOff>
    </xdr:from>
    <xdr:to>
      <xdr:col>41</xdr:col>
      <xdr:colOff>50800</xdr:colOff>
      <xdr:row>36</xdr:row>
      <xdr:rowOff>111706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57929"/>
          <a:ext cx="889000" cy="32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117002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1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35917</xdr:rowOff>
    </xdr:from>
    <xdr:to>
      <xdr:col>55</xdr:col>
      <xdr:colOff>50800</xdr:colOff>
      <xdr:row>36</xdr:row>
      <xdr:rowOff>137517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0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58794</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59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37648</xdr:rowOff>
    </xdr:from>
    <xdr:to>
      <xdr:col>50</xdr:col>
      <xdr:colOff>165100</xdr:colOff>
      <xdr:row>36</xdr:row>
      <xdr:rowOff>139248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155775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98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41181</xdr:rowOff>
    </xdr:from>
    <xdr:to>
      <xdr:col>46</xdr:col>
      <xdr:colOff>38100</xdr:colOff>
      <xdr:row>36</xdr:row>
      <xdr:rowOff>142781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1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159308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98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60906</xdr:rowOff>
    </xdr:from>
    <xdr:to>
      <xdr:col>41</xdr:col>
      <xdr:colOff>101600</xdr:colOff>
      <xdr:row>36</xdr:row>
      <xdr:rowOff>162506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3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7583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0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77829</xdr:rowOff>
    </xdr:from>
    <xdr:to>
      <xdr:col>36</xdr:col>
      <xdr:colOff>165100</xdr:colOff>
      <xdr:row>35</xdr:row>
      <xdr:rowOff>7979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24506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68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139188</xdr:rowOff>
    </xdr:from>
    <xdr:to>
      <xdr:col>55</xdr:col>
      <xdr:colOff>0</xdr:colOff>
      <xdr:row>57</xdr:row>
      <xdr:rowOff>19251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40388"/>
          <a:ext cx="838200" cy="5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19251</xdr:rowOff>
    </xdr:from>
    <xdr:to>
      <xdr:col>50</xdr:col>
      <xdr:colOff>114300</xdr:colOff>
      <xdr:row>57</xdr:row>
      <xdr:rowOff>106201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91901"/>
          <a:ext cx="889000" cy="8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106201</xdr:rowOff>
    </xdr:from>
    <xdr:to>
      <xdr:col>45</xdr:col>
      <xdr:colOff>177800</xdr:colOff>
      <xdr:row>57</xdr:row>
      <xdr:rowOff>124889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78851"/>
          <a:ext cx="889000" cy="1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84072</xdr:rowOff>
    </xdr:from>
    <xdr:to>
      <xdr:col>41</xdr:col>
      <xdr:colOff>50800</xdr:colOff>
      <xdr:row>57</xdr:row>
      <xdr:rowOff>124889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685272"/>
          <a:ext cx="889000" cy="21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90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88388</xdr:rowOff>
    </xdr:from>
    <xdr:to>
      <xdr:col>55</xdr:col>
      <xdr:colOff>50800</xdr:colOff>
      <xdr:row>57</xdr:row>
      <xdr:rowOff>18538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8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111265</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54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139901</xdr:rowOff>
    </xdr:from>
    <xdr:to>
      <xdr:col>50</xdr:col>
      <xdr:colOff>165100</xdr:colOff>
      <xdr:row>57</xdr:row>
      <xdr:rowOff>70051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4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86578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1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55401</xdr:rowOff>
    </xdr:from>
    <xdr:to>
      <xdr:col>46</xdr:col>
      <xdr:colOff>38100</xdr:colOff>
      <xdr:row>57</xdr:row>
      <xdr:rowOff>157001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2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148128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2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74089</xdr:rowOff>
    </xdr:from>
    <xdr:to>
      <xdr:col>41</xdr:col>
      <xdr:colOff>101600</xdr:colOff>
      <xdr:row>58</xdr:row>
      <xdr:rowOff>4239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4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166816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3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33272</xdr:rowOff>
    </xdr:from>
    <xdr:to>
      <xdr:col>36</xdr:col>
      <xdr:colOff>165100</xdr:colOff>
      <xdr:row>56</xdr:row>
      <xdr:rowOff>134872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3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151399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0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103845</xdr:rowOff>
    </xdr:from>
    <xdr:to>
      <xdr:col>55</xdr:col>
      <xdr:colOff>0</xdr:colOff>
      <xdr:row>77</xdr:row>
      <xdr:rowOff>171190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05495"/>
          <a:ext cx="838200" cy="6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103845</xdr:rowOff>
    </xdr:from>
    <xdr:to>
      <xdr:col>50</xdr:col>
      <xdr:colOff>114300</xdr:colOff>
      <xdr:row>78</xdr:row>
      <xdr:rowOff>7381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05495"/>
          <a:ext cx="889000" cy="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158806</xdr:rowOff>
    </xdr:from>
    <xdr:to>
      <xdr:col>45</xdr:col>
      <xdr:colOff>177800</xdr:colOff>
      <xdr:row>78</xdr:row>
      <xdr:rowOff>7381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60456"/>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32916</xdr:rowOff>
    </xdr:from>
    <xdr:to>
      <xdr:col>41</xdr:col>
      <xdr:colOff>50800</xdr:colOff>
      <xdr:row>77</xdr:row>
      <xdr:rowOff>158806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063116"/>
          <a:ext cx="889000" cy="29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65642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120390</xdr:rowOff>
    </xdr:from>
    <xdr:to>
      <xdr:col>55</xdr:col>
      <xdr:colOff>50800</xdr:colOff>
      <xdr:row>78</xdr:row>
      <xdr:rowOff>50540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35317</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3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53045</xdr:rowOff>
    </xdr:from>
    <xdr:to>
      <xdr:col>50</xdr:col>
      <xdr:colOff>165100</xdr:colOff>
      <xdr:row>77</xdr:row>
      <xdr:rowOff>154645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5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145772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4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128031</xdr:rowOff>
    </xdr:from>
    <xdr:to>
      <xdr:col>46</xdr:col>
      <xdr:colOff>38100</xdr:colOff>
      <xdr:row>78</xdr:row>
      <xdr:rowOff>58181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2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49308</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108006</xdr:rowOff>
    </xdr:from>
    <xdr:to>
      <xdr:col>41</xdr:col>
      <xdr:colOff>101600</xdr:colOff>
      <xdr:row>78</xdr:row>
      <xdr:rowOff>38156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0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29283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0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153566</xdr:rowOff>
    </xdr:from>
    <xdr:to>
      <xdr:col>36</xdr:col>
      <xdr:colOff>165100</xdr:colOff>
      <xdr:row>76</xdr:row>
      <xdr:rowOff>83716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1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100242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61128</xdr:rowOff>
    </xdr:from>
    <xdr:to>
      <xdr:col>55</xdr:col>
      <xdr:colOff>0</xdr:colOff>
      <xdr:row>97</xdr:row>
      <xdr:rowOff>109141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691778"/>
          <a:ext cx="838200" cy="4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109141</xdr:rowOff>
    </xdr:from>
    <xdr:to>
      <xdr:col>50</xdr:col>
      <xdr:colOff>114300</xdr:colOff>
      <xdr:row>97</xdr:row>
      <xdr:rowOff>127673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39791"/>
          <a:ext cx="889000" cy="1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127673</xdr:rowOff>
    </xdr:from>
    <xdr:to>
      <xdr:col>45</xdr:col>
      <xdr:colOff>177800</xdr:colOff>
      <xdr:row>97</xdr:row>
      <xdr:rowOff>164161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58323"/>
          <a:ext cx="889000" cy="3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65407</xdr:rowOff>
    </xdr:from>
    <xdr:to>
      <xdr:col>41</xdr:col>
      <xdr:colOff>50800</xdr:colOff>
      <xdr:row>97</xdr:row>
      <xdr:rowOff>164161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696057"/>
          <a:ext cx="889000" cy="98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59372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10328</xdr:rowOff>
    </xdr:from>
    <xdr:to>
      <xdr:col>55</xdr:col>
      <xdr:colOff>50800</xdr:colOff>
      <xdr:row>97</xdr:row>
      <xdr:rowOff>111928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4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33205</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9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58341</xdr:rowOff>
    </xdr:from>
    <xdr:to>
      <xdr:col>50</xdr:col>
      <xdr:colOff>165100</xdr:colOff>
      <xdr:row>97</xdr:row>
      <xdr:rowOff>159941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5018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6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76873</xdr:rowOff>
    </xdr:from>
    <xdr:to>
      <xdr:col>46</xdr:col>
      <xdr:colOff>38100</xdr:colOff>
      <xdr:row>98</xdr:row>
      <xdr:rowOff>7023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0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23550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8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113361</xdr:rowOff>
    </xdr:from>
    <xdr:to>
      <xdr:col>41</xdr:col>
      <xdr:colOff>101600</xdr:colOff>
      <xdr:row>98</xdr:row>
      <xdr:rowOff>43511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4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60038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1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14607</xdr:rowOff>
    </xdr:from>
    <xdr:to>
      <xdr:col>36</xdr:col>
      <xdr:colOff>165100</xdr:colOff>
      <xdr:row>97</xdr:row>
      <xdr:rowOff>116207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4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132734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420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20188</xdr:rowOff>
    </xdr:from>
    <xdr:to>
      <xdr:col>85</xdr:col>
      <xdr:colOff>127000</xdr:colOff>
      <xdr:row>33</xdr:row>
      <xdr:rowOff>133071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5506588"/>
          <a:ext cx="838200" cy="28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20188</xdr:rowOff>
    </xdr:from>
    <xdr:to>
      <xdr:col>81</xdr:col>
      <xdr:colOff>50800</xdr:colOff>
      <xdr:row>38</xdr:row>
      <xdr:rowOff>24646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5506588"/>
          <a:ext cx="889000" cy="103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24646</xdr:rowOff>
    </xdr:from>
    <xdr:to>
      <xdr:col>76</xdr:col>
      <xdr:colOff>114300</xdr:colOff>
      <xdr:row>38</xdr:row>
      <xdr:rowOff>93180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39746"/>
          <a:ext cx="889000" cy="6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93180</xdr:rowOff>
    </xdr:from>
    <xdr:to>
      <xdr:col>71</xdr:col>
      <xdr:colOff>177800</xdr:colOff>
      <xdr:row>38</xdr:row>
      <xdr:rowOff>112040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08280"/>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82271</xdr:rowOff>
    </xdr:from>
    <xdr:to>
      <xdr:col>85</xdr:col>
      <xdr:colOff>177800</xdr:colOff>
      <xdr:row>34</xdr:row>
      <xdr:rowOff>12421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74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105148</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59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140838</xdr:rowOff>
    </xdr:from>
    <xdr:to>
      <xdr:col>81</xdr:col>
      <xdr:colOff>101600</xdr:colOff>
      <xdr:row>32</xdr:row>
      <xdr:rowOff>70988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45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87515</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23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145296</xdr:rowOff>
    </xdr:from>
    <xdr:to>
      <xdr:col>76</xdr:col>
      <xdr:colOff>165100</xdr:colOff>
      <xdr:row>38</xdr:row>
      <xdr:rowOff>75446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66573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58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42380</xdr:rowOff>
    </xdr:from>
    <xdr:to>
      <xdr:col>72</xdr:col>
      <xdr:colOff>38100</xdr:colOff>
      <xdr:row>38</xdr:row>
      <xdr:rowOff>143980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5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135107</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61240</xdr:rowOff>
    </xdr:from>
    <xdr:to>
      <xdr:col>67</xdr:col>
      <xdr:colOff>101600</xdr:colOff>
      <xdr:row>38</xdr:row>
      <xdr:rowOff>162840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153967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68436</xdr:rowOff>
    </xdr:from>
    <xdr:to>
      <xdr:col>85</xdr:col>
      <xdr:colOff>127000</xdr:colOff>
      <xdr:row>75</xdr:row>
      <xdr:rowOff>90387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2927186"/>
          <a:ext cx="838200" cy="2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90387</xdr:rowOff>
    </xdr:from>
    <xdr:to>
      <xdr:col>81</xdr:col>
      <xdr:colOff>50800</xdr:colOff>
      <xdr:row>75</xdr:row>
      <xdr:rowOff>138246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2949137"/>
          <a:ext cx="889000" cy="4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138246</xdr:rowOff>
    </xdr:from>
    <xdr:to>
      <xdr:col>76</xdr:col>
      <xdr:colOff>114300</xdr:colOff>
      <xdr:row>75</xdr:row>
      <xdr:rowOff>169661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2996996"/>
          <a:ext cx="889000" cy="3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169661</xdr:rowOff>
    </xdr:from>
    <xdr:to>
      <xdr:col>71</xdr:col>
      <xdr:colOff>177800</xdr:colOff>
      <xdr:row>76</xdr:row>
      <xdr:rowOff>31855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028411"/>
          <a:ext cx="889000" cy="3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85332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17636</xdr:rowOff>
    </xdr:from>
    <xdr:to>
      <xdr:col>85</xdr:col>
      <xdr:colOff>177800</xdr:colOff>
      <xdr:row>75</xdr:row>
      <xdr:rowOff>119236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87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40513</xdr:rowOff>
    </xdr:from>
    <xdr:ext cx="599010"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72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39587</xdr:rowOff>
    </xdr:from>
    <xdr:to>
      <xdr:col>81</xdr:col>
      <xdr:colOff>101600</xdr:colOff>
      <xdr:row>75</xdr:row>
      <xdr:rowOff>141187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8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157714</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181795" y="1267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87446</xdr:rowOff>
    </xdr:from>
    <xdr:to>
      <xdr:col>76</xdr:col>
      <xdr:colOff>165100</xdr:colOff>
      <xdr:row>76</xdr:row>
      <xdr:rowOff>17596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94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34123</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292795" y="1272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118860</xdr:rowOff>
    </xdr:from>
    <xdr:to>
      <xdr:col>72</xdr:col>
      <xdr:colOff>38100</xdr:colOff>
      <xdr:row>76</xdr:row>
      <xdr:rowOff>49011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9776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65537</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3795" y="1275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152505</xdr:rowOff>
    </xdr:from>
    <xdr:to>
      <xdr:col>67</xdr:col>
      <xdr:colOff>101600</xdr:colOff>
      <xdr:row>76</xdr:row>
      <xdr:rowOff>82655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0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99182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278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105056</xdr:rowOff>
    </xdr:from>
    <xdr:to>
      <xdr:col>85</xdr:col>
      <xdr:colOff>127000</xdr:colOff>
      <xdr:row>98</xdr:row>
      <xdr:rowOff>98312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735706"/>
          <a:ext cx="838200" cy="16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105056</xdr:rowOff>
    </xdr:from>
    <xdr:to>
      <xdr:col>81</xdr:col>
      <xdr:colOff>50800</xdr:colOff>
      <xdr:row>97</xdr:row>
      <xdr:rowOff>116044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735706"/>
          <a:ext cx="889000" cy="1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116044</xdr:rowOff>
    </xdr:from>
    <xdr:to>
      <xdr:col>76</xdr:col>
      <xdr:colOff>114300</xdr:colOff>
      <xdr:row>98</xdr:row>
      <xdr:rowOff>94033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46694"/>
          <a:ext cx="889000" cy="1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94033</xdr:rowOff>
    </xdr:from>
    <xdr:to>
      <xdr:col>71</xdr:col>
      <xdr:colOff>177800</xdr:colOff>
      <xdr:row>98</xdr:row>
      <xdr:rowOff>115427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96133"/>
          <a:ext cx="889000" cy="2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161284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47512</xdr:rowOff>
    </xdr:from>
    <xdr:to>
      <xdr:col>85</xdr:col>
      <xdr:colOff>177800</xdr:colOff>
      <xdr:row>98</xdr:row>
      <xdr:rowOff>149112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4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137218</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6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54256</xdr:rowOff>
    </xdr:from>
    <xdr:to>
      <xdr:col>81</xdr:col>
      <xdr:colOff>101600</xdr:colOff>
      <xdr:row>97</xdr:row>
      <xdr:rowOff>155856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8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6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65244</xdr:rowOff>
    </xdr:from>
    <xdr:to>
      <xdr:col>76</xdr:col>
      <xdr:colOff>165100</xdr:colOff>
      <xdr:row>97</xdr:row>
      <xdr:rowOff>166844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9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11921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7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43233</xdr:rowOff>
    </xdr:from>
    <xdr:to>
      <xdr:col>72</xdr:col>
      <xdr:colOff>38100</xdr:colOff>
      <xdr:row>98</xdr:row>
      <xdr:rowOff>144833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135960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93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64627</xdr:rowOff>
    </xdr:from>
    <xdr:to>
      <xdr:col>67</xdr:col>
      <xdr:colOff>101600</xdr:colOff>
      <xdr:row>98</xdr:row>
      <xdr:rowOff>166227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6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157354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5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150078</xdr:rowOff>
    </xdr:from>
    <xdr:to>
      <xdr:col>116</xdr:col>
      <xdr:colOff>63500</xdr:colOff>
      <xdr:row>34</xdr:row>
      <xdr:rowOff>112908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5636478"/>
          <a:ext cx="838200" cy="30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112908</xdr:rowOff>
    </xdr:from>
    <xdr:to>
      <xdr:col>111</xdr:col>
      <xdr:colOff>177800</xdr:colOff>
      <xdr:row>34</xdr:row>
      <xdr:rowOff>146969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0434300" y="5942208"/>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146969</xdr:rowOff>
    </xdr:from>
    <xdr:to>
      <xdr:col>107</xdr:col>
      <xdr:colOff>50800</xdr:colOff>
      <xdr:row>35</xdr:row>
      <xdr:rowOff>92837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45300" y="5976269"/>
          <a:ext cx="889000" cy="1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92151</xdr:rowOff>
    </xdr:from>
    <xdr:to>
      <xdr:col>102</xdr:col>
      <xdr:colOff>114300</xdr:colOff>
      <xdr:row>35</xdr:row>
      <xdr:rowOff>92837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5921451"/>
          <a:ext cx="889000" cy="17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164208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50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99278</xdr:rowOff>
    </xdr:from>
    <xdr:to>
      <xdr:col>116</xdr:col>
      <xdr:colOff>114300</xdr:colOff>
      <xdr:row>33</xdr:row>
      <xdr:rowOff>29428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558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122155</xdr:rowOff>
    </xdr:from>
    <xdr:ext cx="534377"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543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62108</xdr:rowOff>
    </xdr:from>
    <xdr:to>
      <xdr:col>112</xdr:col>
      <xdr:colOff>38100</xdr:colOff>
      <xdr:row>34</xdr:row>
      <xdr:rowOff>163708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589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8785</xdr:rowOff>
    </xdr:from>
    <xdr:ext cx="534377"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56111" y="566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96169</xdr:rowOff>
    </xdr:from>
    <xdr:to>
      <xdr:col>107</xdr:col>
      <xdr:colOff>101600</xdr:colOff>
      <xdr:row>35</xdr:row>
      <xdr:rowOff>26319</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59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42846</xdr:rowOff>
    </xdr:from>
    <xdr:ext cx="534377"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67111" y="570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42037</xdr:rowOff>
    </xdr:from>
    <xdr:to>
      <xdr:col>102</xdr:col>
      <xdr:colOff>165100</xdr:colOff>
      <xdr:row>35</xdr:row>
      <xdr:rowOff>143637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04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160164</xdr:rowOff>
    </xdr:from>
    <xdr:ext cx="534377"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278111" y="581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41351</xdr:rowOff>
    </xdr:from>
    <xdr:to>
      <xdr:col>98</xdr:col>
      <xdr:colOff>38100</xdr:colOff>
      <xdr:row>34</xdr:row>
      <xdr:rowOff>142951</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587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159478</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389111" y="564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69177</xdr:rowOff>
    </xdr:from>
    <xdr:to>
      <xdr:col>116</xdr:col>
      <xdr:colOff>63500</xdr:colOff>
      <xdr:row>55</xdr:row>
      <xdr:rowOff>94780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498927"/>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94780</xdr:rowOff>
    </xdr:from>
    <xdr:to>
      <xdr:col>111</xdr:col>
      <xdr:colOff>177800</xdr:colOff>
      <xdr:row>55</xdr:row>
      <xdr:rowOff>121374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9524530"/>
          <a:ext cx="889000" cy="2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121374</xdr:rowOff>
    </xdr:from>
    <xdr:to>
      <xdr:col>107</xdr:col>
      <xdr:colOff>50800</xdr:colOff>
      <xdr:row>55</xdr:row>
      <xdr:rowOff>165494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551124"/>
          <a:ext cx="8890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165494</xdr:rowOff>
    </xdr:from>
    <xdr:to>
      <xdr:col>102</xdr:col>
      <xdr:colOff>114300</xdr:colOff>
      <xdr:row>56</xdr:row>
      <xdr:rowOff>25895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9595244"/>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18377</xdr:rowOff>
    </xdr:from>
    <xdr:to>
      <xdr:col>116</xdr:col>
      <xdr:colOff>114300</xdr:colOff>
      <xdr:row>55</xdr:row>
      <xdr:rowOff>119977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44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41254</xdr:rowOff>
    </xdr:from>
    <xdr:ext cx="534377"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29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43980</xdr:rowOff>
    </xdr:from>
    <xdr:to>
      <xdr:col>112</xdr:col>
      <xdr:colOff>38100</xdr:colOff>
      <xdr:row>55</xdr:row>
      <xdr:rowOff>145580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47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162107</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56111" y="924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70574</xdr:rowOff>
    </xdr:from>
    <xdr:to>
      <xdr:col>107</xdr:col>
      <xdr:colOff>101600</xdr:colOff>
      <xdr:row>56</xdr:row>
      <xdr:rowOff>724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50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17251</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67111" y="927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114694</xdr:rowOff>
    </xdr:from>
    <xdr:to>
      <xdr:col>102</xdr:col>
      <xdr:colOff>165100</xdr:colOff>
      <xdr:row>56</xdr:row>
      <xdr:rowOff>44844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54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61371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278111" y="931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146545</xdr:rowOff>
    </xdr:from>
    <xdr:to>
      <xdr:col>98</xdr:col>
      <xdr:colOff>38100</xdr:colOff>
      <xdr:row>56</xdr:row>
      <xdr:rowOff>76695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5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93222</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389111" y="935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69939</xdr:rowOff>
    </xdr:from>
    <xdr:to>
      <xdr:col>116</xdr:col>
      <xdr:colOff>63500</xdr:colOff>
      <xdr:row>72</xdr:row>
      <xdr:rowOff>134347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414339"/>
          <a:ext cx="838200" cy="6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134347</xdr:rowOff>
    </xdr:from>
    <xdr:to>
      <xdr:col>111</xdr:col>
      <xdr:colOff>177800</xdr:colOff>
      <xdr:row>73</xdr:row>
      <xdr:rowOff>10731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478747"/>
          <a:ext cx="889000" cy="4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10731</xdr:rowOff>
    </xdr:from>
    <xdr:to>
      <xdr:col>107</xdr:col>
      <xdr:colOff>50800</xdr:colOff>
      <xdr:row>73</xdr:row>
      <xdr:rowOff>18542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526581"/>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18542</xdr:rowOff>
    </xdr:from>
    <xdr:to>
      <xdr:col>102</xdr:col>
      <xdr:colOff>114300</xdr:colOff>
      <xdr:row>73</xdr:row>
      <xdr:rowOff>52298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534392"/>
          <a:ext cx="889000" cy="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169365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1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19139</xdr:rowOff>
    </xdr:from>
    <xdr:to>
      <xdr:col>116</xdr:col>
      <xdr:colOff>114300</xdr:colOff>
      <xdr:row>72</xdr:row>
      <xdr:rowOff>120739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36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42016</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21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83547</xdr:rowOff>
    </xdr:from>
    <xdr:to>
      <xdr:col>112</xdr:col>
      <xdr:colOff>38100</xdr:colOff>
      <xdr:row>73</xdr:row>
      <xdr:rowOff>13697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42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4824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52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131381</xdr:rowOff>
    </xdr:from>
    <xdr:to>
      <xdr:col>107</xdr:col>
      <xdr:colOff>101600</xdr:colOff>
      <xdr:row>73</xdr:row>
      <xdr:rowOff>61531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4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52658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56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139192</xdr:rowOff>
    </xdr:from>
    <xdr:to>
      <xdr:col>102</xdr:col>
      <xdr:colOff>165100</xdr:colOff>
      <xdr:row>73</xdr:row>
      <xdr:rowOff>69342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48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60469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7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1498</xdr:rowOff>
    </xdr:from>
    <xdr:to>
      <xdr:col>98</xdr:col>
      <xdr:colOff>38100</xdr:colOff>
      <xdr:row>73</xdr:row>
      <xdr:rowOff>103098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51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94225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1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人件費は、職員給料及び会計年度任用職員報酬の増加等により</a:t>
          </a:r>
          <a:r>
            <a:rPr kumimoji="1" lang="en-US" altLang="ja-JP" sz="1200">
              <a:latin typeface="ＭＳ Ｐゴシック" panose="020B0600070205080204" pitchFamily="50" charset="-128"/>
              <a:ea typeface="ＭＳ Ｐゴシック" panose="020B0600070205080204" pitchFamily="50" charset="-128"/>
            </a:rPr>
            <a:t>166,261</a:t>
          </a:r>
          <a:r>
            <a:rPr kumimoji="1" lang="ja-JP" altLang="en-US" sz="1200">
              <a:latin typeface="ＭＳ Ｐゴシック" panose="020B0600070205080204" pitchFamily="50" charset="-128"/>
              <a:ea typeface="ＭＳ Ｐゴシック" panose="020B0600070205080204" pitchFamily="50" charset="-128"/>
            </a:rPr>
            <a:t>円（類似団体比較</a:t>
          </a:r>
          <a:r>
            <a:rPr kumimoji="1" lang="en-US" altLang="ja-JP" sz="1200">
              <a:latin typeface="ＭＳ Ｐゴシック" panose="020B0600070205080204" pitchFamily="50" charset="-128"/>
              <a:ea typeface="ＭＳ Ｐゴシック" panose="020B0600070205080204" pitchFamily="50" charset="-128"/>
            </a:rPr>
            <a:t>45,467</a:t>
          </a:r>
          <a:r>
            <a:rPr kumimoji="1" lang="ja-JP" altLang="en-US" sz="1200">
              <a:latin typeface="ＭＳ Ｐゴシック" panose="020B0600070205080204" pitchFamily="50" charset="-128"/>
              <a:ea typeface="ＭＳ Ｐゴシック" panose="020B0600070205080204" pitchFamily="50" charset="-128"/>
            </a:rPr>
            <a:t>円高）となっている。今後も組織の見直し等を図る中で計画的な職員採用に努める。</a:t>
          </a:r>
        </a:p>
        <a:p>
          <a:r>
            <a:rPr kumimoji="1" lang="ja-JP" altLang="en-US" sz="1200">
              <a:latin typeface="ＭＳ Ｐゴシック" panose="020B0600070205080204" pitchFamily="50" charset="-128"/>
              <a:ea typeface="ＭＳ Ｐゴシック" panose="020B0600070205080204" pitchFamily="50" charset="-128"/>
            </a:rPr>
            <a:t>　物件費は、</a:t>
          </a:r>
          <a:r>
            <a:rPr kumimoji="1" lang="en-US" altLang="ja-JP" sz="1200">
              <a:latin typeface="ＭＳ Ｐゴシック" panose="020B0600070205080204" pitchFamily="50" charset="-128"/>
              <a:ea typeface="ＭＳ Ｐゴシック" panose="020B0600070205080204" pitchFamily="50" charset="-128"/>
            </a:rPr>
            <a:t>151,251</a:t>
          </a:r>
          <a:r>
            <a:rPr kumimoji="1" lang="ja-JP" altLang="en-US" sz="1200">
              <a:latin typeface="ＭＳ Ｐゴシック" panose="020B0600070205080204" pitchFamily="50" charset="-128"/>
              <a:ea typeface="ＭＳ Ｐゴシック" panose="020B0600070205080204" pitchFamily="50" charset="-128"/>
            </a:rPr>
            <a:t>円（類似団体平均比較</a:t>
          </a:r>
          <a:r>
            <a:rPr kumimoji="1" lang="en-US" altLang="ja-JP" sz="1200">
              <a:latin typeface="ＭＳ Ｐゴシック" panose="020B0600070205080204" pitchFamily="50" charset="-128"/>
              <a:ea typeface="ＭＳ Ｐゴシック" panose="020B0600070205080204" pitchFamily="50" charset="-128"/>
            </a:rPr>
            <a:t>39,361</a:t>
          </a:r>
          <a:r>
            <a:rPr kumimoji="1" lang="ja-JP" altLang="en-US" sz="1200">
              <a:latin typeface="ＭＳ Ｐゴシック" panose="020B0600070205080204" pitchFamily="50" charset="-128"/>
              <a:ea typeface="ＭＳ Ｐゴシック" panose="020B0600070205080204" pitchFamily="50" charset="-128"/>
            </a:rPr>
            <a:t>円高）で、類似団体平均の約</a:t>
          </a:r>
          <a:r>
            <a:rPr kumimoji="1" lang="en-US" altLang="ja-JP" sz="1200">
              <a:latin typeface="ＭＳ Ｐゴシック" panose="020B0600070205080204" pitchFamily="50" charset="-128"/>
              <a:ea typeface="ＭＳ Ｐゴシック" panose="020B0600070205080204" pitchFamily="50" charset="-128"/>
            </a:rPr>
            <a:t>1.35</a:t>
          </a:r>
          <a:r>
            <a:rPr kumimoji="1" lang="ja-JP" altLang="en-US" sz="1200">
              <a:latin typeface="ＭＳ Ｐゴシック" panose="020B0600070205080204" pitchFamily="50" charset="-128"/>
              <a:ea typeface="ＭＳ Ｐゴシック" panose="020B0600070205080204" pitchFamily="50" charset="-128"/>
            </a:rPr>
            <a:t>倍となっている。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施設老朽化、賃金上昇、物価高騰等が主な増加要因だが、</a:t>
          </a:r>
          <a:r>
            <a:rPr kumimoji="1" lang="ja-JP" altLang="en-US" sz="1200">
              <a:latin typeface="ＭＳ Ｐゴシック" panose="020B0600070205080204" pitchFamily="50" charset="-128"/>
              <a:ea typeface="ＭＳ Ｐゴシック" panose="020B0600070205080204" pitchFamily="50" charset="-128"/>
            </a:rPr>
            <a:t>今後も経費等の見直し、削減に努める。</a:t>
          </a:r>
        </a:p>
        <a:p>
          <a:r>
            <a:rPr kumimoji="1" lang="ja-JP" altLang="en-US" sz="1200">
              <a:latin typeface="ＭＳ Ｐゴシック" panose="020B0600070205080204" pitchFamily="50" charset="-128"/>
              <a:ea typeface="ＭＳ Ｐゴシック" panose="020B0600070205080204" pitchFamily="50" charset="-128"/>
            </a:rPr>
            <a:t>　維持補修費は、</a:t>
          </a:r>
          <a:r>
            <a:rPr kumimoji="1" lang="en-US" altLang="ja-JP" sz="1200">
              <a:latin typeface="ＭＳ Ｐゴシック" panose="020B0600070205080204" pitchFamily="50" charset="-128"/>
              <a:ea typeface="ＭＳ Ｐゴシック" panose="020B0600070205080204" pitchFamily="50" charset="-128"/>
            </a:rPr>
            <a:t>30,933</a:t>
          </a:r>
          <a:r>
            <a:rPr kumimoji="1" lang="ja-JP" altLang="en-US" sz="1200">
              <a:latin typeface="ＭＳ Ｐゴシック" panose="020B0600070205080204" pitchFamily="50" charset="-128"/>
              <a:ea typeface="ＭＳ Ｐゴシック" panose="020B0600070205080204" pitchFamily="50" charset="-128"/>
            </a:rPr>
            <a:t>円（類似団体平均比較</a:t>
          </a:r>
          <a:r>
            <a:rPr kumimoji="1" lang="en-US" altLang="ja-JP" sz="1200">
              <a:latin typeface="ＭＳ Ｐゴシック" panose="020B0600070205080204" pitchFamily="50" charset="-128"/>
              <a:ea typeface="ＭＳ Ｐゴシック" panose="020B0600070205080204" pitchFamily="50" charset="-128"/>
            </a:rPr>
            <a:t>23,522</a:t>
          </a:r>
          <a:r>
            <a:rPr kumimoji="1" lang="ja-JP" altLang="en-US" sz="1200">
              <a:latin typeface="ＭＳ Ｐゴシック" panose="020B0600070205080204" pitchFamily="50" charset="-128"/>
              <a:ea typeface="ＭＳ Ｐゴシック" panose="020B0600070205080204" pitchFamily="50" charset="-128"/>
            </a:rPr>
            <a:t>円高）で、類似団体平均の約</a:t>
          </a:r>
          <a:r>
            <a:rPr kumimoji="1" lang="en-US" altLang="ja-JP" sz="1200">
              <a:latin typeface="ＭＳ Ｐゴシック" panose="020B0600070205080204" pitchFamily="50" charset="-128"/>
              <a:ea typeface="ＭＳ Ｐゴシック" panose="020B0600070205080204" pitchFamily="50" charset="-128"/>
            </a:rPr>
            <a:t>4.17</a:t>
          </a:r>
          <a:r>
            <a:rPr kumimoji="1" lang="ja-JP" altLang="en-US" sz="1200">
              <a:latin typeface="ＭＳ Ｐゴシック" panose="020B0600070205080204" pitchFamily="50" charset="-128"/>
              <a:ea typeface="ＭＳ Ｐゴシック" panose="020B0600070205080204" pitchFamily="50" charset="-128"/>
            </a:rPr>
            <a:t>倍となっている。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主に除雪経費であり、降雪が多い地域であるため類似団体より経費が</a:t>
          </a:r>
          <a:r>
            <a:rPr kumimoji="1" lang="ja-JP" altLang="en-US" sz="1200">
              <a:latin typeface="ＭＳ Ｐゴシック" panose="020B0600070205080204" pitchFamily="50" charset="-128"/>
              <a:ea typeface="ＭＳ Ｐゴシック" panose="020B0600070205080204" pitchFamily="50" charset="-128"/>
            </a:rPr>
            <a:t>増高している。</a:t>
          </a:r>
        </a:p>
        <a:p>
          <a:r>
            <a:rPr kumimoji="1" lang="ja-JP" altLang="en-US" sz="1200">
              <a:latin typeface="ＭＳ Ｐゴシック" panose="020B0600070205080204" pitchFamily="50" charset="-128"/>
              <a:ea typeface="ＭＳ Ｐゴシック" panose="020B0600070205080204" pitchFamily="50" charset="-128"/>
            </a:rPr>
            <a:t>　扶助費は、</a:t>
          </a:r>
          <a:r>
            <a:rPr kumimoji="1" lang="en-US" altLang="ja-JP" sz="1200">
              <a:latin typeface="ＭＳ Ｐゴシック" panose="020B0600070205080204" pitchFamily="50" charset="-128"/>
              <a:ea typeface="ＭＳ Ｐゴシック" panose="020B0600070205080204" pitchFamily="50" charset="-128"/>
            </a:rPr>
            <a:t>92,223</a:t>
          </a:r>
          <a:r>
            <a:rPr kumimoji="1" lang="ja-JP" altLang="en-US" sz="1200">
              <a:latin typeface="ＭＳ Ｐゴシック" panose="020B0600070205080204" pitchFamily="50" charset="-128"/>
              <a:ea typeface="ＭＳ Ｐゴシック" panose="020B0600070205080204" pitchFamily="50" charset="-128"/>
            </a:rPr>
            <a:t>円（類似団体平均比較</a:t>
          </a:r>
          <a:r>
            <a:rPr kumimoji="1" lang="en-US" altLang="ja-JP" sz="1200">
              <a:latin typeface="ＭＳ Ｐゴシック" panose="020B0600070205080204" pitchFamily="50" charset="-128"/>
              <a:ea typeface="ＭＳ Ｐゴシック" panose="020B0600070205080204" pitchFamily="50" charset="-128"/>
            </a:rPr>
            <a:t>10,130</a:t>
          </a:r>
          <a:r>
            <a:rPr kumimoji="1" lang="ja-JP" altLang="en-US" sz="1200">
              <a:latin typeface="ＭＳ Ｐゴシック" panose="020B0600070205080204" pitchFamily="50" charset="-128"/>
              <a:ea typeface="ＭＳ Ｐゴシック" panose="020B0600070205080204" pitchFamily="50" charset="-128"/>
            </a:rPr>
            <a:t>円低）で、</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定額減税調整給付金事業実施等</a:t>
          </a:r>
          <a:r>
            <a:rPr kumimoji="1" lang="ja-JP" altLang="en-US" sz="1200">
              <a:latin typeface="ＭＳ Ｐゴシック" panose="020B0600070205080204" pitchFamily="50" charset="-128"/>
              <a:ea typeface="ＭＳ Ｐゴシック" panose="020B0600070205080204" pitchFamily="50" charset="-128"/>
            </a:rPr>
            <a:t>により、引き続き経費が増高している。補助費は、</a:t>
          </a:r>
          <a:r>
            <a:rPr kumimoji="1" lang="en-US" altLang="ja-JP" sz="1200">
              <a:latin typeface="ＭＳ Ｐゴシック" panose="020B0600070205080204" pitchFamily="50" charset="-128"/>
              <a:ea typeface="ＭＳ Ｐゴシック" panose="020B0600070205080204" pitchFamily="50" charset="-128"/>
            </a:rPr>
            <a:t>161,224</a:t>
          </a:r>
          <a:r>
            <a:rPr kumimoji="1" lang="ja-JP" altLang="en-US" sz="1200">
              <a:latin typeface="ＭＳ Ｐゴシック" panose="020B0600070205080204" pitchFamily="50" charset="-128"/>
              <a:ea typeface="ＭＳ Ｐゴシック" panose="020B0600070205080204" pitchFamily="50" charset="-128"/>
            </a:rPr>
            <a:t>円（類似団体平均比較</a:t>
          </a:r>
          <a:r>
            <a:rPr kumimoji="1" lang="en-US" altLang="ja-JP" sz="1200">
              <a:latin typeface="ＭＳ Ｐゴシック" panose="020B0600070205080204" pitchFamily="50" charset="-128"/>
              <a:ea typeface="ＭＳ Ｐゴシック" panose="020B0600070205080204" pitchFamily="50" charset="-128"/>
            </a:rPr>
            <a:t>34,466</a:t>
          </a:r>
          <a:r>
            <a:rPr kumimoji="1" lang="ja-JP" altLang="en-US" sz="1200">
              <a:latin typeface="ＭＳ Ｐゴシック" panose="020B0600070205080204" pitchFamily="50" charset="-128"/>
              <a:ea typeface="ＭＳ Ｐゴシック" panose="020B0600070205080204" pitchFamily="50" charset="-128"/>
            </a:rPr>
            <a:t>円高）で、公営企業会計に対する補助金等により、引き続き経費が増高している。</a:t>
          </a:r>
        </a:p>
        <a:p>
          <a:r>
            <a:rPr kumimoji="1" lang="ja-JP" altLang="en-US" sz="1200">
              <a:latin typeface="ＭＳ Ｐゴシック" panose="020B0600070205080204" pitchFamily="50" charset="-128"/>
              <a:ea typeface="ＭＳ Ｐゴシック" panose="020B0600070205080204" pitchFamily="50" charset="-128"/>
            </a:rPr>
            <a:t>　普通建設事業費は、</a:t>
          </a:r>
          <a:r>
            <a:rPr kumimoji="1" lang="en-US" altLang="ja-JP" sz="1200">
              <a:latin typeface="ＭＳ Ｐゴシック" panose="020B0600070205080204" pitchFamily="50" charset="-128"/>
              <a:ea typeface="ＭＳ Ｐゴシック" panose="020B0600070205080204" pitchFamily="50" charset="-128"/>
            </a:rPr>
            <a:t>150,224</a:t>
          </a:r>
          <a:r>
            <a:rPr kumimoji="1" lang="ja-JP" altLang="en-US" sz="1200">
              <a:latin typeface="ＭＳ Ｐゴシック" panose="020B0600070205080204" pitchFamily="50" charset="-128"/>
              <a:ea typeface="ＭＳ Ｐゴシック" panose="020B0600070205080204" pitchFamily="50" charset="-128"/>
            </a:rPr>
            <a:t>円（類似団体平均比較</a:t>
          </a:r>
          <a:r>
            <a:rPr kumimoji="1" lang="en-US" altLang="ja-JP" sz="1200">
              <a:latin typeface="ＭＳ Ｐゴシック" panose="020B0600070205080204" pitchFamily="50" charset="-128"/>
              <a:ea typeface="ＭＳ Ｐゴシック" panose="020B0600070205080204" pitchFamily="50" charset="-128"/>
            </a:rPr>
            <a:t>37,546</a:t>
          </a:r>
          <a:r>
            <a:rPr kumimoji="1" lang="ja-JP" altLang="en-US" sz="1200">
              <a:latin typeface="ＭＳ Ｐゴシック" panose="020B0600070205080204" pitchFamily="50" charset="-128"/>
              <a:ea typeface="ＭＳ Ｐゴシック" panose="020B0600070205080204" pitchFamily="50" charset="-128"/>
            </a:rPr>
            <a:t>円高）で、老朽化している公共施設の改修等により類似団体平均より高くなっている。　災害復旧事業費は、</a:t>
          </a:r>
          <a:r>
            <a:rPr kumimoji="1" lang="en-US" altLang="ja-JP" sz="1200">
              <a:latin typeface="ＭＳ Ｐゴシック" panose="020B0600070205080204" pitchFamily="50" charset="-128"/>
              <a:ea typeface="ＭＳ Ｐゴシック" panose="020B0600070205080204" pitchFamily="50" charset="-128"/>
            </a:rPr>
            <a:t>37,790</a:t>
          </a:r>
          <a:r>
            <a:rPr kumimoji="1" lang="ja-JP" altLang="en-US" sz="1200">
              <a:latin typeface="ＭＳ Ｐゴシック" panose="020B0600070205080204" pitchFamily="50" charset="-128"/>
              <a:ea typeface="ＭＳ Ｐゴシック" panose="020B0600070205080204" pitchFamily="50" charset="-128"/>
            </a:rPr>
            <a:t>円（類似団体平均比較</a:t>
          </a:r>
          <a:r>
            <a:rPr kumimoji="1" lang="en-US" altLang="ja-JP" sz="1200">
              <a:latin typeface="ＭＳ Ｐゴシック" panose="020B0600070205080204" pitchFamily="50" charset="-128"/>
              <a:ea typeface="ＭＳ Ｐゴシック" panose="020B0600070205080204" pitchFamily="50" charset="-128"/>
            </a:rPr>
            <a:t>35,117</a:t>
          </a:r>
          <a:r>
            <a:rPr kumimoji="1" lang="ja-JP" altLang="en-US" sz="1200">
              <a:latin typeface="ＭＳ Ｐゴシック" panose="020B0600070205080204" pitchFamily="50" charset="-128"/>
              <a:ea typeface="ＭＳ Ｐゴシック" panose="020B0600070205080204" pitchFamily="50" charset="-128"/>
            </a:rPr>
            <a:t>円高）で、令和</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５年度、６年度は大規模な災害が発生したため経費が大幅に増高</a:t>
          </a:r>
          <a:r>
            <a:rPr kumimoji="1" lang="ja-JP" altLang="en-US" sz="1200">
              <a:latin typeface="ＭＳ Ｐゴシック" panose="020B0600070205080204" pitchFamily="50" charset="-128"/>
              <a:ea typeface="ＭＳ Ｐゴシック" panose="020B0600070205080204" pitchFamily="50" charset="-128"/>
            </a:rPr>
            <a:t>している。</a:t>
          </a:r>
        </a:p>
        <a:p>
          <a:r>
            <a:rPr kumimoji="1" lang="ja-JP" altLang="en-US" sz="1200">
              <a:latin typeface="ＭＳ Ｐゴシック" panose="020B0600070205080204" pitchFamily="50" charset="-128"/>
              <a:ea typeface="ＭＳ Ｐゴシック" panose="020B0600070205080204" pitchFamily="50" charset="-128"/>
            </a:rPr>
            <a:t>　公債費は、平成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年度以降に行った大型事業の元金償還開始等により、</a:t>
          </a:r>
          <a:r>
            <a:rPr kumimoji="1" lang="en-US" altLang="ja-JP" sz="1200">
              <a:latin typeface="ＭＳ Ｐゴシック" panose="020B0600070205080204" pitchFamily="50" charset="-128"/>
              <a:ea typeface="ＭＳ Ｐゴシック" panose="020B0600070205080204" pitchFamily="50" charset="-128"/>
            </a:rPr>
            <a:t>128,087</a:t>
          </a:r>
          <a:r>
            <a:rPr kumimoji="1" lang="ja-JP" altLang="en-US" sz="1200">
              <a:latin typeface="ＭＳ Ｐゴシック" panose="020B0600070205080204" pitchFamily="50" charset="-128"/>
              <a:ea typeface="ＭＳ Ｐゴシック" panose="020B0600070205080204" pitchFamily="50" charset="-128"/>
            </a:rPr>
            <a:t>円（類似団体比較</a:t>
          </a:r>
          <a:r>
            <a:rPr kumimoji="1" lang="en-US" altLang="ja-JP" sz="1200">
              <a:latin typeface="ＭＳ Ｐゴシック" panose="020B0600070205080204" pitchFamily="50" charset="-128"/>
              <a:ea typeface="ＭＳ Ｐゴシック" panose="020B0600070205080204" pitchFamily="50" charset="-128"/>
            </a:rPr>
            <a:t>64,560</a:t>
          </a:r>
          <a:r>
            <a:rPr kumimoji="1" lang="ja-JP" altLang="en-US" sz="1200">
              <a:latin typeface="ＭＳ Ｐゴシック" panose="020B0600070205080204" pitchFamily="50" charset="-128"/>
              <a:ea typeface="ＭＳ Ｐゴシック" panose="020B0600070205080204" pitchFamily="50" charset="-128"/>
            </a:rPr>
            <a:t>円高）で、類似団体平均の約</a:t>
          </a:r>
          <a:r>
            <a:rPr kumimoji="1" lang="en-US" altLang="ja-JP" sz="1200">
              <a:latin typeface="ＭＳ Ｐゴシック" panose="020B0600070205080204" pitchFamily="50" charset="-128"/>
              <a:ea typeface="ＭＳ Ｐゴシック" panose="020B0600070205080204" pitchFamily="50" charset="-128"/>
            </a:rPr>
            <a:t>2.02</a:t>
          </a:r>
          <a:r>
            <a:rPr kumimoji="1" lang="ja-JP" altLang="en-US" sz="1200">
              <a:latin typeface="ＭＳ Ｐゴシック" panose="020B0600070205080204" pitchFamily="50" charset="-128"/>
              <a:ea typeface="ＭＳ Ｐゴシック" panose="020B0600070205080204" pitchFamily="50" charset="-128"/>
            </a:rPr>
            <a:t>倍となっている。地方債残高が増高しないよう、計画的な事業実施に努めるとともに、交付税算入率の高い、有利な地方債の発行に努める。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97980</xdr:rowOff>
    </xdr:from>
    <xdr:to>
      <xdr:col>24</xdr:col>
      <xdr:colOff>63500</xdr:colOff>
      <xdr:row>35</xdr:row>
      <xdr:rowOff>30163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27280"/>
          <a:ext cx="838200" cy="10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30163</xdr:rowOff>
    </xdr:from>
    <xdr:to>
      <xdr:col>19</xdr:col>
      <xdr:colOff>177800</xdr:colOff>
      <xdr:row>35</xdr:row>
      <xdr:rowOff>98171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30913"/>
          <a:ext cx="889000" cy="6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98171</xdr:rowOff>
    </xdr:from>
    <xdr:to>
      <xdr:col>15</xdr:col>
      <xdr:colOff>50800</xdr:colOff>
      <xdr:row>35</xdr:row>
      <xdr:rowOff>124270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98921"/>
          <a:ext cx="8890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124270</xdr:rowOff>
    </xdr:from>
    <xdr:to>
      <xdr:col>10</xdr:col>
      <xdr:colOff>114300</xdr:colOff>
      <xdr:row>35</xdr:row>
      <xdr:rowOff>128841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5020"/>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47180</xdr:rowOff>
    </xdr:from>
    <xdr:to>
      <xdr:col>24</xdr:col>
      <xdr:colOff>114300</xdr:colOff>
      <xdr:row>34</xdr:row>
      <xdr:rowOff>148780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70057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150813</xdr:rowOff>
    </xdr:from>
    <xdr:to>
      <xdr:col>20</xdr:col>
      <xdr:colOff>38100</xdr:colOff>
      <xdr:row>35</xdr:row>
      <xdr:rowOff>80963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97490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5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47371</xdr:rowOff>
    </xdr:from>
    <xdr:to>
      <xdr:col>15</xdr:col>
      <xdr:colOff>101600</xdr:colOff>
      <xdr:row>35</xdr:row>
      <xdr:rowOff>148971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4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165498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2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73470</xdr:rowOff>
    </xdr:from>
    <xdr:to>
      <xdr:col>10</xdr:col>
      <xdr:colOff>165100</xdr:colOff>
      <xdr:row>36</xdr:row>
      <xdr:rowOff>3620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20147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78041</xdr:rowOff>
    </xdr:from>
    <xdr:to>
      <xdr:col>6</xdr:col>
      <xdr:colOff>38100</xdr:colOff>
      <xdr:row>36</xdr:row>
      <xdr:rowOff>8191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7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24718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5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69735</xdr:rowOff>
    </xdr:from>
    <xdr:to>
      <xdr:col>24</xdr:col>
      <xdr:colOff>63500</xdr:colOff>
      <xdr:row>57</xdr:row>
      <xdr:rowOff>122920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2385"/>
          <a:ext cx="838200" cy="5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92983</xdr:rowOff>
    </xdr:from>
    <xdr:to>
      <xdr:col>19</xdr:col>
      <xdr:colOff>177800</xdr:colOff>
      <xdr:row>57</xdr:row>
      <xdr:rowOff>122920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65633"/>
          <a:ext cx="889000" cy="2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92983</xdr:rowOff>
    </xdr:from>
    <xdr:to>
      <xdr:col>15</xdr:col>
      <xdr:colOff>50800</xdr:colOff>
      <xdr:row>57</xdr:row>
      <xdr:rowOff>118532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65633"/>
          <a:ext cx="889000" cy="2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128849</xdr:rowOff>
    </xdr:from>
    <xdr:to>
      <xdr:col>10</xdr:col>
      <xdr:colOff>114300</xdr:colOff>
      <xdr:row>57</xdr:row>
      <xdr:rowOff>118532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0049"/>
          <a:ext cx="889000" cy="16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20070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9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18935</xdr:rowOff>
    </xdr:from>
    <xdr:to>
      <xdr:col>24</xdr:col>
      <xdr:colOff>114300</xdr:colOff>
      <xdr:row>57</xdr:row>
      <xdr:rowOff>120535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41812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72120</xdr:rowOff>
    </xdr:from>
    <xdr:to>
      <xdr:col>20</xdr:col>
      <xdr:colOff>38100</xdr:colOff>
      <xdr:row>58</xdr:row>
      <xdr:rowOff>2270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164847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42183</xdr:rowOff>
    </xdr:from>
    <xdr:to>
      <xdr:col>15</xdr:col>
      <xdr:colOff>101600</xdr:colOff>
      <xdr:row>57</xdr:row>
      <xdr:rowOff>143783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160310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67732</xdr:rowOff>
    </xdr:from>
    <xdr:to>
      <xdr:col>10</xdr:col>
      <xdr:colOff>165100</xdr:colOff>
      <xdr:row>57</xdr:row>
      <xdr:rowOff>169332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160459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33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78049</xdr:rowOff>
    </xdr:from>
    <xdr:to>
      <xdr:col>6</xdr:col>
      <xdr:colOff>38100</xdr:colOff>
      <xdr:row>57</xdr:row>
      <xdr:rowOff>8199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7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170776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7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113365</xdr:rowOff>
    </xdr:from>
    <xdr:to>
      <xdr:col>24</xdr:col>
      <xdr:colOff>63500</xdr:colOff>
      <xdr:row>77</xdr:row>
      <xdr:rowOff>78710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43565"/>
          <a:ext cx="838200" cy="13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78710</xdr:rowOff>
    </xdr:from>
    <xdr:to>
      <xdr:col>19</xdr:col>
      <xdr:colOff>177800</xdr:colOff>
      <xdr:row>77</xdr:row>
      <xdr:rowOff>113205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80360"/>
          <a:ext cx="889000" cy="3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92814</xdr:rowOff>
    </xdr:from>
    <xdr:to>
      <xdr:col>15</xdr:col>
      <xdr:colOff>50800</xdr:colOff>
      <xdr:row>77</xdr:row>
      <xdr:rowOff>113205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94464"/>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92814</xdr:rowOff>
    </xdr:from>
    <xdr:to>
      <xdr:col>10</xdr:col>
      <xdr:colOff>114300</xdr:colOff>
      <xdr:row>79</xdr:row>
      <xdr:rowOff>200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94464"/>
          <a:ext cx="889000" cy="25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151788</xdr:rowOff>
    </xdr:from>
    <xdr:to>
      <xdr:col>6</xdr:col>
      <xdr:colOff>38100</xdr:colOff>
      <xdr:row>79</xdr:row>
      <xdr:rowOff>81938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2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73065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1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62565</xdr:rowOff>
    </xdr:from>
    <xdr:to>
      <xdr:col>24</xdr:col>
      <xdr:colOff>114300</xdr:colOff>
      <xdr:row>76</xdr:row>
      <xdr:rowOff>164165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85442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4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27910</xdr:rowOff>
    </xdr:from>
    <xdr:to>
      <xdr:col>20</xdr:col>
      <xdr:colOff>38100</xdr:colOff>
      <xdr:row>77</xdr:row>
      <xdr:rowOff>129510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120637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62405</xdr:rowOff>
    </xdr:from>
    <xdr:to>
      <xdr:col>15</xdr:col>
      <xdr:colOff>101600</xdr:colOff>
      <xdr:row>77</xdr:row>
      <xdr:rowOff>164005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9082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39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42014</xdr:rowOff>
    </xdr:from>
    <xdr:to>
      <xdr:col>10</xdr:col>
      <xdr:colOff>165100</xdr:colOff>
      <xdr:row>77</xdr:row>
      <xdr:rowOff>143614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4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134741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3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120850</xdr:rowOff>
    </xdr:from>
    <xdr:to>
      <xdr:col>6</xdr:col>
      <xdr:colOff>38100</xdr:colOff>
      <xdr:row>79</xdr:row>
      <xdr:rowOff>51000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67527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6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170400</xdr:rowOff>
    </xdr:from>
    <xdr:to>
      <xdr:col>24</xdr:col>
      <xdr:colOff>63500</xdr:colOff>
      <xdr:row>96</xdr:row>
      <xdr:rowOff>48205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458150"/>
          <a:ext cx="838200" cy="4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22972</xdr:rowOff>
    </xdr:from>
    <xdr:to>
      <xdr:col>19</xdr:col>
      <xdr:colOff>177800</xdr:colOff>
      <xdr:row>96</xdr:row>
      <xdr:rowOff>48205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482172"/>
          <a:ext cx="889000" cy="2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22972</xdr:rowOff>
    </xdr:from>
    <xdr:to>
      <xdr:col>15</xdr:col>
      <xdr:colOff>50800</xdr:colOff>
      <xdr:row>96</xdr:row>
      <xdr:rowOff>39408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482172"/>
          <a:ext cx="889000" cy="1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39408</xdr:rowOff>
    </xdr:from>
    <xdr:to>
      <xdr:col>10</xdr:col>
      <xdr:colOff>114300</xdr:colOff>
      <xdr:row>96</xdr:row>
      <xdr:rowOff>100468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498608"/>
          <a:ext cx="889000" cy="6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117569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4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119600</xdr:rowOff>
    </xdr:from>
    <xdr:to>
      <xdr:col>24</xdr:col>
      <xdr:colOff>114300</xdr:colOff>
      <xdr:row>96</xdr:row>
      <xdr:rowOff>49750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0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142477</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25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168855</xdr:rowOff>
    </xdr:from>
    <xdr:to>
      <xdr:col>20</xdr:col>
      <xdr:colOff>38100</xdr:colOff>
      <xdr:row>96</xdr:row>
      <xdr:rowOff>99005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4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115532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23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143622</xdr:rowOff>
    </xdr:from>
    <xdr:to>
      <xdr:col>15</xdr:col>
      <xdr:colOff>101600</xdr:colOff>
      <xdr:row>96</xdr:row>
      <xdr:rowOff>73772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43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90299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20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160058</xdr:rowOff>
    </xdr:from>
    <xdr:to>
      <xdr:col>10</xdr:col>
      <xdr:colOff>165100</xdr:colOff>
      <xdr:row>96</xdr:row>
      <xdr:rowOff>90208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4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106735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22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49668</xdr:rowOff>
    </xdr:from>
    <xdr:to>
      <xdr:col>6</xdr:col>
      <xdr:colOff>38100</xdr:colOff>
      <xdr:row>96</xdr:row>
      <xdr:rowOff>151268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0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167795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28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113901</xdr:rowOff>
    </xdr:from>
    <xdr:to>
      <xdr:col>55</xdr:col>
      <xdr:colOff>0</xdr:colOff>
      <xdr:row>37</xdr:row>
      <xdr:rowOff>41075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286101"/>
          <a:ext cx="838200" cy="9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107369</xdr:rowOff>
    </xdr:from>
    <xdr:to>
      <xdr:col>50</xdr:col>
      <xdr:colOff>114300</xdr:colOff>
      <xdr:row>37</xdr:row>
      <xdr:rowOff>41075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279569"/>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107369</xdr:rowOff>
    </xdr:from>
    <xdr:to>
      <xdr:col>45</xdr:col>
      <xdr:colOff>177800</xdr:colOff>
      <xdr:row>37</xdr:row>
      <xdr:rowOff>94307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279569"/>
          <a:ext cx="889000" cy="15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14950</xdr:rowOff>
    </xdr:from>
    <xdr:to>
      <xdr:col>41</xdr:col>
      <xdr:colOff>50800</xdr:colOff>
      <xdr:row>37</xdr:row>
      <xdr:rowOff>94307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187150"/>
          <a:ext cx="889000" cy="25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83329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63101</xdr:rowOff>
    </xdr:from>
    <xdr:to>
      <xdr:col>55</xdr:col>
      <xdr:colOff>50800</xdr:colOff>
      <xdr:row>36</xdr:row>
      <xdr:rowOff>164701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23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85978</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08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161725</xdr:rowOff>
    </xdr:from>
    <xdr:to>
      <xdr:col>50</xdr:col>
      <xdr:colOff>165100</xdr:colOff>
      <xdr:row>37</xdr:row>
      <xdr:rowOff>91875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3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108402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56569</xdr:rowOff>
    </xdr:from>
    <xdr:to>
      <xdr:col>46</xdr:col>
      <xdr:colOff>38100</xdr:colOff>
      <xdr:row>36</xdr:row>
      <xdr:rowOff>158169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2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3246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00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43507</xdr:rowOff>
    </xdr:from>
    <xdr:to>
      <xdr:col>41</xdr:col>
      <xdr:colOff>101600</xdr:colOff>
      <xdr:row>37</xdr:row>
      <xdr:rowOff>145107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8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161634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16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135600</xdr:rowOff>
    </xdr:from>
    <xdr:to>
      <xdr:col>36</xdr:col>
      <xdr:colOff>165100</xdr:colOff>
      <xdr:row>36</xdr:row>
      <xdr:rowOff>65750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1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82277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91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16675</xdr:rowOff>
    </xdr:from>
    <xdr:to>
      <xdr:col>55</xdr:col>
      <xdr:colOff>0</xdr:colOff>
      <xdr:row>54</xdr:row>
      <xdr:rowOff>57810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103525"/>
          <a:ext cx="838200" cy="21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16675</xdr:rowOff>
    </xdr:from>
    <xdr:to>
      <xdr:col>50</xdr:col>
      <xdr:colOff>114300</xdr:colOff>
      <xdr:row>54</xdr:row>
      <xdr:rowOff>128460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103525"/>
          <a:ext cx="889000" cy="28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128460</xdr:rowOff>
    </xdr:from>
    <xdr:to>
      <xdr:col>45</xdr:col>
      <xdr:colOff>177800</xdr:colOff>
      <xdr:row>55</xdr:row>
      <xdr:rowOff>92939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386760"/>
          <a:ext cx="889000" cy="13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92939</xdr:rowOff>
    </xdr:from>
    <xdr:to>
      <xdr:col>41</xdr:col>
      <xdr:colOff>50800</xdr:colOff>
      <xdr:row>55</xdr:row>
      <xdr:rowOff>110224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522689"/>
          <a:ext cx="889000" cy="1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136161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3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7010</xdr:rowOff>
    </xdr:from>
    <xdr:to>
      <xdr:col>55</xdr:col>
      <xdr:colOff>50800</xdr:colOff>
      <xdr:row>54</xdr:row>
      <xdr:rowOff>108610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2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29887</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1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137325</xdr:rowOff>
    </xdr:from>
    <xdr:to>
      <xdr:col>50</xdr:col>
      <xdr:colOff>165100</xdr:colOff>
      <xdr:row>53</xdr:row>
      <xdr:rowOff>67475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0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84002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82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77660</xdr:rowOff>
    </xdr:from>
    <xdr:to>
      <xdr:col>46</xdr:col>
      <xdr:colOff>38100</xdr:colOff>
      <xdr:row>55</xdr:row>
      <xdr:rowOff>7810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24337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1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42139</xdr:rowOff>
    </xdr:from>
    <xdr:to>
      <xdr:col>41</xdr:col>
      <xdr:colOff>101600</xdr:colOff>
      <xdr:row>55</xdr:row>
      <xdr:rowOff>143739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47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160266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24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59424</xdr:rowOff>
    </xdr:from>
    <xdr:to>
      <xdr:col>36</xdr:col>
      <xdr:colOff>165100</xdr:colOff>
      <xdr:row>55</xdr:row>
      <xdr:rowOff>161024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8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6101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26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48454</xdr:rowOff>
    </xdr:from>
    <xdr:to>
      <xdr:col>55</xdr:col>
      <xdr:colOff>0</xdr:colOff>
      <xdr:row>78</xdr:row>
      <xdr:rowOff>75811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21554"/>
          <a:ext cx="838200" cy="2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75811</xdr:rowOff>
    </xdr:from>
    <xdr:to>
      <xdr:col>50</xdr:col>
      <xdr:colOff>114300</xdr:colOff>
      <xdr:row>78</xdr:row>
      <xdr:rowOff>97010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448911"/>
          <a:ext cx="889000" cy="2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50783</xdr:rowOff>
    </xdr:from>
    <xdr:to>
      <xdr:col>45</xdr:col>
      <xdr:colOff>177800</xdr:colOff>
      <xdr:row>78</xdr:row>
      <xdr:rowOff>97010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23883"/>
          <a:ext cx="889000" cy="4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50783</xdr:rowOff>
    </xdr:from>
    <xdr:to>
      <xdr:col>41</xdr:col>
      <xdr:colOff>50800</xdr:colOff>
      <xdr:row>78</xdr:row>
      <xdr:rowOff>52916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23883"/>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138940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1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169104</xdr:rowOff>
    </xdr:from>
    <xdr:to>
      <xdr:col>55</xdr:col>
      <xdr:colOff>50800</xdr:colOff>
      <xdr:row>78</xdr:row>
      <xdr:rowOff>99254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7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20531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25011</xdr:rowOff>
    </xdr:from>
    <xdr:to>
      <xdr:col>50</xdr:col>
      <xdr:colOff>165100</xdr:colOff>
      <xdr:row>78</xdr:row>
      <xdr:rowOff>126611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143138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7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46210</xdr:rowOff>
    </xdr:from>
    <xdr:to>
      <xdr:col>46</xdr:col>
      <xdr:colOff>38100</xdr:colOff>
      <xdr:row>78</xdr:row>
      <xdr:rowOff>147810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164337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9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171433</xdr:rowOff>
    </xdr:from>
    <xdr:to>
      <xdr:col>41</xdr:col>
      <xdr:colOff>101600</xdr:colOff>
      <xdr:row>78</xdr:row>
      <xdr:rowOff>101583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7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118110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4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2116</xdr:rowOff>
    </xdr:from>
    <xdr:to>
      <xdr:col>36</xdr:col>
      <xdr:colOff>165100</xdr:colOff>
      <xdr:row>78</xdr:row>
      <xdr:rowOff>103716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7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120243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5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169069</xdr:rowOff>
    </xdr:from>
    <xdr:to>
      <xdr:col>55</xdr:col>
      <xdr:colOff>0</xdr:colOff>
      <xdr:row>96</xdr:row>
      <xdr:rowOff>74171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456819"/>
          <a:ext cx="838200" cy="7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169069</xdr:rowOff>
    </xdr:from>
    <xdr:to>
      <xdr:col>50</xdr:col>
      <xdr:colOff>114300</xdr:colOff>
      <xdr:row>96</xdr:row>
      <xdr:rowOff>126079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456819"/>
          <a:ext cx="889000" cy="12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126079</xdr:rowOff>
    </xdr:from>
    <xdr:to>
      <xdr:col>45</xdr:col>
      <xdr:colOff>177800</xdr:colOff>
      <xdr:row>97</xdr:row>
      <xdr:rowOff>100332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585279"/>
          <a:ext cx="889000" cy="14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65055</xdr:rowOff>
    </xdr:from>
    <xdr:to>
      <xdr:col>41</xdr:col>
      <xdr:colOff>50800</xdr:colOff>
      <xdr:row>97</xdr:row>
      <xdr:rowOff>100332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695705"/>
          <a:ext cx="889000" cy="3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91715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89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23371</xdr:rowOff>
    </xdr:from>
    <xdr:to>
      <xdr:col>55</xdr:col>
      <xdr:colOff>50800</xdr:colOff>
      <xdr:row>96</xdr:row>
      <xdr:rowOff>124971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48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46248</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3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118269</xdr:rowOff>
    </xdr:from>
    <xdr:to>
      <xdr:col>50</xdr:col>
      <xdr:colOff>165100</xdr:colOff>
      <xdr:row>96</xdr:row>
      <xdr:rowOff>48419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40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64946</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18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75279</xdr:rowOff>
    </xdr:from>
    <xdr:to>
      <xdr:col>46</xdr:col>
      <xdr:colOff>38100</xdr:colOff>
      <xdr:row>97</xdr:row>
      <xdr:rowOff>5429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53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21956</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309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49532</xdr:rowOff>
    </xdr:from>
    <xdr:to>
      <xdr:col>41</xdr:col>
      <xdr:colOff>101600</xdr:colOff>
      <xdr:row>97</xdr:row>
      <xdr:rowOff>151132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8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167659</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61795" y="1645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14255</xdr:rowOff>
    </xdr:from>
    <xdr:to>
      <xdr:col>36</xdr:col>
      <xdr:colOff>165100</xdr:colOff>
      <xdr:row>97</xdr:row>
      <xdr:rowOff>115855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4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132382</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6420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76884</xdr:rowOff>
    </xdr:from>
    <xdr:to>
      <xdr:col>85</xdr:col>
      <xdr:colOff>127000</xdr:colOff>
      <xdr:row>35</xdr:row>
      <xdr:rowOff>116954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77634"/>
          <a:ext cx="838200" cy="4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116954</xdr:rowOff>
    </xdr:from>
    <xdr:to>
      <xdr:col>81</xdr:col>
      <xdr:colOff>50800</xdr:colOff>
      <xdr:row>36</xdr:row>
      <xdr:rowOff>33499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117704"/>
          <a:ext cx="889000" cy="8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33499</xdr:rowOff>
    </xdr:from>
    <xdr:to>
      <xdr:col>76</xdr:col>
      <xdr:colOff>114300</xdr:colOff>
      <xdr:row>36</xdr:row>
      <xdr:rowOff>41304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205699"/>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16403</xdr:rowOff>
    </xdr:from>
    <xdr:to>
      <xdr:col>71</xdr:col>
      <xdr:colOff>177800</xdr:colOff>
      <xdr:row>36</xdr:row>
      <xdr:rowOff>41304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017153"/>
          <a:ext cx="889000" cy="19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154016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26084</xdr:rowOff>
    </xdr:from>
    <xdr:to>
      <xdr:col>85</xdr:col>
      <xdr:colOff>177800</xdr:colOff>
      <xdr:row>35</xdr:row>
      <xdr:rowOff>127684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48961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7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66154</xdr:rowOff>
    </xdr:from>
    <xdr:to>
      <xdr:col>81</xdr:col>
      <xdr:colOff>101600</xdr:colOff>
      <xdr:row>35</xdr:row>
      <xdr:rowOff>167754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06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12831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4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154149</xdr:rowOff>
    </xdr:from>
    <xdr:to>
      <xdr:col>76</xdr:col>
      <xdr:colOff>165100</xdr:colOff>
      <xdr:row>36</xdr:row>
      <xdr:rowOff>84299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5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100826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3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161954</xdr:rowOff>
    </xdr:from>
    <xdr:to>
      <xdr:col>72</xdr:col>
      <xdr:colOff>38100</xdr:colOff>
      <xdr:row>36</xdr:row>
      <xdr:rowOff>92104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6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108631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3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137053</xdr:rowOff>
    </xdr:from>
    <xdr:to>
      <xdr:col>67</xdr:col>
      <xdr:colOff>101600</xdr:colOff>
      <xdr:row>35</xdr:row>
      <xdr:rowOff>67203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6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83730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74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140943</xdr:rowOff>
    </xdr:from>
    <xdr:to>
      <xdr:col>85</xdr:col>
      <xdr:colOff>127000</xdr:colOff>
      <xdr:row>57</xdr:row>
      <xdr:rowOff>15474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42143"/>
          <a:ext cx="838200" cy="4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12064</xdr:rowOff>
    </xdr:from>
    <xdr:to>
      <xdr:col>81</xdr:col>
      <xdr:colOff>50800</xdr:colOff>
      <xdr:row>57</xdr:row>
      <xdr:rowOff>15474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84714"/>
          <a:ext cx="8890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12064</xdr:rowOff>
    </xdr:from>
    <xdr:to>
      <xdr:col>76</xdr:col>
      <xdr:colOff>114300</xdr:colOff>
      <xdr:row>57</xdr:row>
      <xdr:rowOff>56613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84714"/>
          <a:ext cx="889000" cy="4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31787</xdr:rowOff>
    </xdr:from>
    <xdr:to>
      <xdr:col>71</xdr:col>
      <xdr:colOff>177800</xdr:colOff>
      <xdr:row>57</xdr:row>
      <xdr:rowOff>56613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461537"/>
          <a:ext cx="889000" cy="36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23857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9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90143</xdr:rowOff>
    </xdr:from>
    <xdr:to>
      <xdr:col>85</xdr:col>
      <xdr:colOff>177800</xdr:colOff>
      <xdr:row>57</xdr:row>
      <xdr:rowOff>20293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9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68570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6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136124</xdr:rowOff>
    </xdr:from>
    <xdr:to>
      <xdr:col>81</xdr:col>
      <xdr:colOff>101600</xdr:colOff>
      <xdr:row>57</xdr:row>
      <xdr:rowOff>66274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3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57401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3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132714</xdr:rowOff>
    </xdr:from>
    <xdr:to>
      <xdr:col>76</xdr:col>
      <xdr:colOff>165100</xdr:colOff>
      <xdr:row>57</xdr:row>
      <xdr:rowOff>62864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3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53991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2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5813</xdr:rowOff>
    </xdr:from>
    <xdr:to>
      <xdr:col>72</xdr:col>
      <xdr:colOff>38100</xdr:colOff>
      <xdr:row>57</xdr:row>
      <xdr:rowOff>107413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7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98540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7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152437</xdr:rowOff>
    </xdr:from>
    <xdr:to>
      <xdr:col>67</xdr:col>
      <xdr:colOff>101600</xdr:colOff>
      <xdr:row>55</xdr:row>
      <xdr:rowOff>82587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41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99114</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18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20188</xdr:rowOff>
    </xdr:from>
    <xdr:to>
      <xdr:col>85</xdr:col>
      <xdr:colOff>127000</xdr:colOff>
      <xdr:row>73</xdr:row>
      <xdr:rowOff>133071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2364588"/>
          <a:ext cx="838200" cy="28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20188</xdr:rowOff>
    </xdr:from>
    <xdr:to>
      <xdr:col>81</xdr:col>
      <xdr:colOff>50800</xdr:colOff>
      <xdr:row>78</xdr:row>
      <xdr:rowOff>24645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2364588"/>
          <a:ext cx="889000" cy="103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24645</xdr:rowOff>
    </xdr:from>
    <xdr:to>
      <xdr:col>76</xdr:col>
      <xdr:colOff>114300</xdr:colOff>
      <xdr:row>78</xdr:row>
      <xdr:rowOff>93180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397745"/>
          <a:ext cx="889000" cy="6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93180</xdr:rowOff>
    </xdr:from>
    <xdr:to>
      <xdr:col>71</xdr:col>
      <xdr:colOff>177800</xdr:colOff>
      <xdr:row>78</xdr:row>
      <xdr:rowOff>112040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66280"/>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82271</xdr:rowOff>
    </xdr:from>
    <xdr:to>
      <xdr:col>85</xdr:col>
      <xdr:colOff>177800</xdr:colOff>
      <xdr:row>74</xdr:row>
      <xdr:rowOff>12421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59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105148</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4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140838</xdr:rowOff>
    </xdr:from>
    <xdr:to>
      <xdr:col>81</xdr:col>
      <xdr:colOff>101600</xdr:colOff>
      <xdr:row>72</xdr:row>
      <xdr:rowOff>70988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3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87515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0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145295</xdr:rowOff>
    </xdr:from>
    <xdr:to>
      <xdr:col>76</xdr:col>
      <xdr:colOff>165100</xdr:colOff>
      <xdr:row>78</xdr:row>
      <xdr:rowOff>75445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4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66572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43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42380</xdr:rowOff>
    </xdr:from>
    <xdr:to>
      <xdr:col>72</xdr:col>
      <xdr:colOff>38100</xdr:colOff>
      <xdr:row>78</xdr:row>
      <xdr:rowOff>143980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1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135107</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0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61240</xdr:rowOff>
    </xdr:from>
    <xdr:to>
      <xdr:col>67</xdr:col>
      <xdr:colOff>101600</xdr:colOff>
      <xdr:row>78</xdr:row>
      <xdr:rowOff>162840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153967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2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68387</xdr:rowOff>
    </xdr:from>
    <xdr:to>
      <xdr:col>85</xdr:col>
      <xdr:colOff>127000</xdr:colOff>
      <xdr:row>95</xdr:row>
      <xdr:rowOff>90359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356137"/>
          <a:ext cx="838200" cy="2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90359</xdr:rowOff>
    </xdr:from>
    <xdr:to>
      <xdr:col>81</xdr:col>
      <xdr:colOff>50800</xdr:colOff>
      <xdr:row>95</xdr:row>
      <xdr:rowOff>138246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378109"/>
          <a:ext cx="889000" cy="4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138246</xdr:rowOff>
    </xdr:from>
    <xdr:to>
      <xdr:col>76</xdr:col>
      <xdr:colOff>114300</xdr:colOff>
      <xdr:row>95</xdr:row>
      <xdr:rowOff>169661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25996"/>
          <a:ext cx="889000" cy="3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169661</xdr:rowOff>
    </xdr:from>
    <xdr:to>
      <xdr:col>71</xdr:col>
      <xdr:colOff>177800</xdr:colOff>
      <xdr:row>96</xdr:row>
      <xdr:rowOff>31855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57411"/>
          <a:ext cx="889000" cy="3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85332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17587</xdr:rowOff>
    </xdr:from>
    <xdr:to>
      <xdr:col>85</xdr:col>
      <xdr:colOff>177800</xdr:colOff>
      <xdr:row>95</xdr:row>
      <xdr:rowOff>119187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0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40464</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156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39559</xdr:rowOff>
    </xdr:from>
    <xdr:to>
      <xdr:col>81</xdr:col>
      <xdr:colOff>101600</xdr:colOff>
      <xdr:row>95</xdr:row>
      <xdr:rowOff>141159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2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157686</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10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87446</xdr:rowOff>
    </xdr:from>
    <xdr:to>
      <xdr:col>76</xdr:col>
      <xdr:colOff>165100</xdr:colOff>
      <xdr:row>96</xdr:row>
      <xdr:rowOff>17596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34123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15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118861</xdr:rowOff>
    </xdr:from>
    <xdr:to>
      <xdr:col>72</xdr:col>
      <xdr:colOff>38100</xdr:colOff>
      <xdr:row>96</xdr:row>
      <xdr:rowOff>49011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0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65538</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03795" y="16181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152505</xdr:rowOff>
    </xdr:from>
    <xdr:to>
      <xdr:col>67</xdr:col>
      <xdr:colOff>101600</xdr:colOff>
      <xdr:row>96</xdr:row>
      <xdr:rowOff>82655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4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99182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1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は、公営企業（水道事業、病院事業）に対する繰出、保健</a:t>
          </a:r>
          <a:r>
            <a:rPr kumimoji="1" lang="ja-JP" altLang="en-US" sz="1300">
              <a:latin typeface="ＭＳ Ｐゴシック" panose="020B0600070205080204" pitchFamily="50" charset="-128"/>
              <a:ea typeface="ＭＳ Ｐゴシック" panose="020B0600070205080204" pitchFamily="50" charset="-128"/>
            </a:rPr>
            <a:t>福祉センター改修事業実施により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105,785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円（類似団体比較</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32,543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円高）、類似団体平均の約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a:t>
          </a:r>
          <a:r>
            <a:rPr kumimoji="1" lang="ja-JP" altLang="en-US" sz="1300">
              <a:latin typeface="ＭＳ Ｐゴシック" panose="020B0600070205080204" pitchFamily="50" charset="-128"/>
              <a:ea typeface="ＭＳ Ｐゴシック" panose="020B0600070205080204" pitchFamily="50" charset="-128"/>
            </a:rPr>
            <a:t>で、高くなっている。</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農林水産業費、商工費は、町の主要基幹産業に係る経費であり、</a:t>
          </a:r>
          <a:r>
            <a:rPr kumimoji="1" lang="en-US" altLang="ja-JP" sz="1300">
              <a:latin typeface="ＭＳ Ｐゴシック" panose="020B0600070205080204" pitchFamily="50" charset="-128"/>
              <a:ea typeface="ＭＳ Ｐゴシック" panose="020B0600070205080204" pitchFamily="50" charset="-128"/>
            </a:rPr>
            <a:t>66,448</a:t>
          </a:r>
          <a:r>
            <a:rPr kumimoji="1" lang="ja-JP" altLang="en-US" sz="1300">
              <a:latin typeface="ＭＳ Ｐゴシック" panose="020B0600070205080204" pitchFamily="50" charset="-128"/>
              <a:ea typeface="ＭＳ Ｐゴシック" panose="020B0600070205080204" pitchFamily="50" charset="-128"/>
            </a:rPr>
            <a:t>円（類似団体比較</a:t>
          </a:r>
          <a:r>
            <a:rPr kumimoji="1" lang="en-US" altLang="ja-JP" sz="1300">
              <a:latin typeface="ＭＳ Ｐゴシック" panose="020B0600070205080204" pitchFamily="50" charset="-128"/>
              <a:ea typeface="ＭＳ Ｐゴシック" panose="020B0600070205080204" pitchFamily="50" charset="-128"/>
            </a:rPr>
            <a:t>35,212</a:t>
          </a:r>
          <a:r>
            <a:rPr kumimoji="1" lang="ja-JP" altLang="en-US" sz="1300">
              <a:latin typeface="ＭＳ Ｐゴシック" panose="020B0600070205080204" pitchFamily="50" charset="-128"/>
              <a:ea typeface="ＭＳ Ｐゴシック" panose="020B0600070205080204" pitchFamily="50" charset="-128"/>
            </a:rPr>
            <a:t>円高）、</a:t>
          </a:r>
          <a:r>
            <a:rPr kumimoji="1" lang="en-US" altLang="ja-JP" sz="1300">
              <a:latin typeface="ＭＳ Ｐゴシック" panose="020B0600070205080204" pitchFamily="50" charset="-128"/>
              <a:ea typeface="ＭＳ Ｐゴシック" panose="020B0600070205080204" pitchFamily="50" charset="-128"/>
            </a:rPr>
            <a:t>43,949</a:t>
          </a:r>
          <a:r>
            <a:rPr kumimoji="1" lang="ja-JP" altLang="en-US" sz="1300">
              <a:latin typeface="ＭＳ Ｐゴシック" panose="020B0600070205080204" pitchFamily="50" charset="-128"/>
              <a:ea typeface="ＭＳ Ｐゴシック" panose="020B0600070205080204" pitchFamily="50" charset="-128"/>
            </a:rPr>
            <a:t>円（類似団体比較</a:t>
          </a:r>
          <a:r>
            <a:rPr kumimoji="1" lang="en-US" altLang="ja-JP" sz="1300">
              <a:latin typeface="ＭＳ Ｐゴシック" panose="020B0600070205080204" pitchFamily="50" charset="-128"/>
              <a:ea typeface="ＭＳ Ｐゴシック" panose="020B0600070205080204" pitchFamily="50" charset="-128"/>
            </a:rPr>
            <a:t>25,148</a:t>
          </a:r>
          <a:r>
            <a:rPr kumimoji="1" lang="ja-JP" altLang="en-US" sz="1300">
              <a:latin typeface="ＭＳ Ｐゴシック" panose="020B0600070205080204" pitchFamily="50" charset="-128"/>
              <a:ea typeface="ＭＳ Ｐゴシック" panose="020B0600070205080204" pitchFamily="50" charset="-128"/>
            </a:rPr>
            <a:t>円高）類似団体を上回っている。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土木費は、残土処分場事業において、高規格道路整備による残土受入量が大きく増加し、事業費が大幅に増えたため</a:t>
          </a:r>
          <a:r>
            <a:rPr kumimoji="1" lang="en-US" altLang="ja-JP" sz="1300">
              <a:latin typeface="ＭＳ Ｐゴシック" panose="020B0600070205080204" pitchFamily="50" charset="-128"/>
              <a:ea typeface="ＭＳ Ｐゴシック" panose="020B0600070205080204" pitchFamily="50" charset="-128"/>
            </a:rPr>
            <a:t>165,066</a:t>
          </a:r>
          <a:r>
            <a:rPr kumimoji="1" lang="ja-JP" altLang="en-US" sz="1300">
              <a:latin typeface="ＭＳ Ｐゴシック" panose="020B0600070205080204" pitchFamily="50" charset="-128"/>
              <a:ea typeface="ＭＳ Ｐゴシック" panose="020B0600070205080204" pitchFamily="50" charset="-128"/>
            </a:rPr>
            <a:t>円（類似団体比較</a:t>
          </a:r>
          <a:r>
            <a:rPr kumimoji="1" lang="en-US" altLang="ja-JP" sz="1300">
              <a:latin typeface="ＭＳ Ｐゴシック" panose="020B0600070205080204" pitchFamily="50" charset="-128"/>
              <a:ea typeface="ＭＳ Ｐゴシック" panose="020B0600070205080204" pitchFamily="50" charset="-128"/>
            </a:rPr>
            <a:t>92,223</a:t>
          </a:r>
          <a:r>
            <a:rPr kumimoji="1" lang="ja-JP" altLang="en-US" sz="1300">
              <a:latin typeface="ＭＳ Ｐゴシック" panose="020B0600070205080204" pitchFamily="50" charset="-128"/>
              <a:ea typeface="ＭＳ Ｐゴシック" panose="020B0600070205080204" pitchFamily="50" charset="-128"/>
            </a:rPr>
            <a:t>円高）で、類似団体を上回っている。</a:t>
          </a:r>
        </a:p>
        <a:p>
          <a:r>
            <a:rPr kumimoji="1" lang="ja-JP" altLang="en-US" sz="1300">
              <a:latin typeface="ＭＳ Ｐゴシック" panose="020B0600070205080204" pitchFamily="50" charset="-128"/>
              <a:ea typeface="ＭＳ Ｐゴシック" panose="020B0600070205080204" pitchFamily="50" charset="-128"/>
            </a:rPr>
            <a:t>　消防費は、人口密度が低く集落が点在しているため、消防水利や消防団設備等の整備に係る経費が割高となり</a:t>
          </a:r>
          <a:r>
            <a:rPr kumimoji="1" lang="en-US" altLang="ja-JP" sz="1300">
              <a:latin typeface="ＭＳ Ｐゴシック" panose="020B0600070205080204" pitchFamily="50" charset="-128"/>
              <a:ea typeface="ＭＳ Ｐゴシック" panose="020B0600070205080204" pitchFamily="50" charset="-128"/>
            </a:rPr>
            <a:t>43,347</a:t>
          </a:r>
          <a:r>
            <a:rPr kumimoji="1" lang="ja-JP" altLang="en-US" sz="1300">
              <a:latin typeface="ＭＳ Ｐゴシック" panose="020B0600070205080204" pitchFamily="50" charset="-128"/>
              <a:ea typeface="ＭＳ Ｐゴシック" panose="020B0600070205080204" pitchFamily="50" charset="-128"/>
            </a:rPr>
            <a:t>円（類似団体比較</a:t>
          </a:r>
          <a:r>
            <a:rPr kumimoji="1" lang="en-US" altLang="ja-JP" sz="1300">
              <a:latin typeface="ＭＳ Ｐゴシック" panose="020B0600070205080204" pitchFamily="50" charset="-128"/>
              <a:ea typeface="ＭＳ Ｐゴシック" panose="020B0600070205080204" pitchFamily="50" charset="-128"/>
            </a:rPr>
            <a:t>11,648</a:t>
          </a:r>
          <a:r>
            <a:rPr kumimoji="1" lang="ja-JP" altLang="en-US" sz="1300">
              <a:latin typeface="ＭＳ Ｐゴシック" panose="020B0600070205080204" pitchFamily="50" charset="-128"/>
              <a:ea typeface="ＭＳ Ｐゴシック" panose="020B0600070205080204" pitchFamily="50" charset="-128"/>
            </a:rPr>
            <a:t>円高）で、類似団体を上回っている。</a:t>
          </a:r>
        </a:p>
        <a:p>
          <a:r>
            <a:rPr kumimoji="1" lang="ja-JP" altLang="en-US" sz="1300">
              <a:latin typeface="ＭＳ Ｐゴシック" panose="020B0600070205080204" pitchFamily="50" charset="-128"/>
              <a:ea typeface="ＭＳ Ｐゴシック" panose="020B0600070205080204" pitchFamily="50" charset="-128"/>
            </a:rPr>
            <a:t>　災害復旧費は、令和５年、令和６年発生災害により、</a:t>
          </a:r>
          <a:r>
            <a:rPr kumimoji="1" lang="en-US" altLang="ja-JP" sz="1300">
              <a:latin typeface="ＭＳ Ｐゴシック" panose="020B0600070205080204" pitchFamily="50" charset="-128"/>
              <a:ea typeface="ＭＳ Ｐゴシック" panose="020B0600070205080204" pitchFamily="50" charset="-128"/>
            </a:rPr>
            <a:t>37,790</a:t>
          </a:r>
          <a:r>
            <a:rPr kumimoji="1" lang="ja-JP" altLang="en-US" sz="1300">
              <a:latin typeface="ＭＳ Ｐゴシック" panose="020B0600070205080204" pitchFamily="50" charset="-128"/>
              <a:ea typeface="ＭＳ Ｐゴシック" panose="020B0600070205080204" pitchFamily="50" charset="-128"/>
            </a:rPr>
            <a:t>円（類似団体平均比較</a:t>
          </a:r>
          <a:r>
            <a:rPr kumimoji="1" lang="en-US" altLang="ja-JP" sz="1300">
              <a:latin typeface="ＭＳ Ｐゴシック" panose="020B0600070205080204" pitchFamily="50" charset="-128"/>
              <a:ea typeface="ＭＳ Ｐゴシック" panose="020B0600070205080204" pitchFamily="50" charset="-128"/>
            </a:rPr>
            <a:t>35,117</a:t>
          </a:r>
          <a:r>
            <a:rPr kumimoji="1" lang="ja-JP" altLang="en-US" sz="1300">
              <a:latin typeface="ＭＳ Ｐゴシック" panose="020B0600070205080204" pitchFamily="50" charset="-128"/>
              <a:ea typeface="ＭＳ Ｐゴシック" panose="020B0600070205080204" pitchFamily="50" charset="-128"/>
            </a:rPr>
            <a:t>円高）で、類似団体を上回っている。</a:t>
          </a: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年度以降に行った大型事業の元金償還開始等により、</a:t>
          </a:r>
          <a:r>
            <a:rPr kumimoji="1" lang="en-US" altLang="ja-JP" sz="1300">
              <a:latin typeface="ＭＳ Ｐゴシック" panose="020B0600070205080204" pitchFamily="50" charset="-128"/>
              <a:ea typeface="ＭＳ Ｐゴシック" panose="020B0600070205080204" pitchFamily="50" charset="-128"/>
            </a:rPr>
            <a:t>128,098</a:t>
          </a:r>
          <a:r>
            <a:rPr kumimoji="1" lang="ja-JP" altLang="en-US" sz="1300">
              <a:latin typeface="ＭＳ Ｐゴシック" panose="020B0600070205080204" pitchFamily="50" charset="-128"/>
              <a:ea typeface="ＭＳ Ｐゴシック" panose="020B0600070205080204" pitchFamily="50" charset="-128"/>
            </a:rPr>
            <a:t>円（類似団体比較</a:t>
          </a:r>
          <a:r>
            <a:rPr kumimoji="1" lang="en-US" altLang="ja-JP" sz="1300">
              <a:latin typeface="ＭＳ Ｐゴシック" panose="020B0600070205080204" pitchFamily="50" charset="-128"/>
              <a:ea typeface="ＭＳ Ｐゴシック" panose="020B0600070205080204" pitchFamily="50" charset="-128"/>
            </a:rPr>
            <a:t>64,571</a:t>
          </a:r>
          <a:r>
            <a:rPr kumimoji="1" lang="ja-JP" altLang="en-US" sz="1300">
              <a:latin typeface="ＭＳ Ｐゴシック" panose="020B0600070205080204" pitchFamily="50" charset="-128"/>
              <a:ea typeface="ＭＳ Ｐゴシック" panose="020B0600070205080204" pitchFamily="50" charset="-128"/>
            </a:rPr>
            <a:t>円高）で、類似団体平均の約</a:t>
          </a:r>
          <a:r>
            <a:rPr kumimoji="1" lang="en-US" altLang="ja-JP" sz="1300">
              <a:latin typeface="ＭＳ Ｐゴシック" panose="020B0600070205080204" pitchFamily="50" charset="-128"/>
              <a:ea typeface="ＭＳ Ｐゴシック" panose="020B0600070205080204" pitchFamily="50" charset="-128"/>
            </a:rPr>
            <a:t>2.02</a:t>
          </a:r>
          <a:r>
            <a:rPr kumimoji="1" lang="ja-JP" altLang="en-US" sz="1300">
              <a:latin typeface="ＭＳ Ｐゴシック" panose="020B0600070205080204" pitchFamily="50" charset="-128"/>
              <a:ea typeface="ＭＳ Ｐゴシック" panose="020B0600070205080204" pitchFamily="50" charset="-128"/>
            </a:rPr>
            <a:t>倍となっている。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兵庫県新温泉町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実質収支額は、歳入予算に対する決算の増収や歳出不用額の状況により増減はあるものの、赤字を示すマイナスとなることはなく、概ね適正の範囲内で推移している。</a:t>
          </a:r>
        </a:p>
        <a:p>
          <a:r>
            <a:rPr kumimoji="1" lang="ja-JP" altLang="en-US" sz="1400">
              <a:latin typeface="ＭＳ ゴシック" pitchFamily="49" charset="-128"/>
              <a:ea typeface="ＭＳ ゴシック" pitchFamily="49" charset="-128"/>
            </a:rPr>
            <a:t>　財政調整基金については、近年は標準財政規模の</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％程度で推移している。今後も計画的な事業実施、交付税算入率の高い起債の活用等、財政調整基金残高の維持に努めるとともに、計画的な活用を図る。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兵庫県新温泉町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令和６年度決算において、実質収支の赤字や、資金不足が発生している会計はない。</a:t>
          </a:r>
        </a:p>
        <a:p>
          <a:r>
            <a:rPr kumimoji="1" lang="ja-JP" altLang="en-US" sz="1400">
              <a:latin typeface="ＭＳ ゴシック" pitchFamily="49" charset="-128"/>
              <a:ea typeface="ＭＳ ゴシック" pitchFamily="49" charset="-128"/>
            </a:rPr>
            <a:t>　公立浜坂病院事業会計においては、一般会計から</a:t>
          </a:r>
          <a:r>
            <a:rPr kumimoji="1" lang="ja-JP" altLang="en-US" sz="1400">
              <a:solidFill>
                <a:sysClr val="windowText" lastClr="000000"/>
              </a:solidFill>
              <a:latin typeface="ＭＳ ゴシック" pitchFamily="49" charset="-128"/>
              <a:ea typeface="ＭＳ ゴシック" pitchFamily="49" charset="-128"/>
            </a:rPr>
            <a:t>１億</a:t>
          </a:r>
          <a:r>
            <a:rPr kumimoji="1" lang="en-US" altLang="ja-JP" sz="1400">
              <a:solidFill>
                <a:sysClr val="windowText" lastClr="000000"/>
              </a:solidFill>
              <a:latin typeface="ＭＳ ゴシック" pitchFamily="49" charset="-128"/>
              <a:ea typeface="ＭＳ ゴシック" pitchFamily="49" charset="-128"/>
            </a:rPr>
            <a:t>5,000</a:t>
          </a:r>
          <a:r>
            <a:rPr kumimoji="1" lang="ja-JP" altLang="en-US" sz="1400">
              <a:solidFill>
                <a:sysClr val="windowText" lastClr="000000"/>
              </a:solidFill>
              <a:latin typeface="ＭＳ ゴシック" pitchFamily="49" charset="-128"/>
              <a:ea typeface="ＭＳ ゴシック" pitchFamily="49" charset="-128"/>
            </a:rPr>
            <a:t>万円</a:t>
          </a:r>
          <a:r>
            <a:rPr kumimoji="1" lang="ja-JP" altLang="en-US" sz="1400">
              <a:latin typeface="ＭＳ ゴシック" pitchFamily="49" charset="-128"/>
              <a:ea typeface="ＭＳ ゴシック" pitchFamily="49" charset="-128"/>
            </a:rPr>
            <a:t>の経営改善補助金を支出し、資金不足比率を解消している状態が続いているため、常勤医師の確保や医業収入の向上に向けた住民へのＰＲ、支出削減を図るなど、今後も、病院経営強化プランに基づき、医療体制の確保、経営改善計画の推進等、収支改善に向けた具体的な方策を着実に実行していく。</a:t>
          </a:r>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兵庫県新温泉町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実質公債費比率（分子）の大半を占める元利償還金は、地方債の発行額と連動している。地方債の元利償還金は、地域振興基金造成事業、</a:t>
          </a:r>
          <a:r>
            <a:rPr kumimoji="1" lang="ja-JP" altLang="en-US" sz="1300">
              <a:solidFill>
                <a:sysClr val="windowText" lastClr="000000"/>
              </a:solidFill>
              <a:latin typeface="ＭＳ ゴシック" pitchFamily="49" charset="-128"/>
              <a:ea typeface="ＭＳ ゴシック" pitchFamily="49" charset="-128"/>
            </a:rPr>
            <a:t>夢ホール耐震化等整備事業等の元金償還開始に伴い増加</a:t>
          </a:r>
          <a:r>
            <a:rPr kumimoji="1" lang="ja-JP" altLang="en-US" sz="1300">
              <a:latin typeface="ＭＳ ゴシック" pitchFamily="49" charset="-128"/>
              <a:ea typeface="ＭＳ ゴシック" pitchFamily="49" charset="-128"/>
            </a:rPr>
            <a:t>。</a:t>
          </a:r>
        </a:p>
        <a:p>
          <a:r>
            <a:rPr kumimoji="1" lang="ja-JP" altLang="en-US" sz="1300">
              <a:latin typeface="ＭＳ ゴシック" pitchFamily="49" charset="-128"/>
              <a:ea typeface="ＭＳ ゴシック" pitchFamily="49" charset="-128"/>
            </a:rPr>
            <a:t>　公営企業債の元利償還金対する繰入額は、下水道事業の元利償還金に係る繰入金が減少したため減少。</a:t>
          </a:r>
        </a:p>
        <a:p>
          <a:r>
            <a:rPr kumimoji="1" lang="ja-JP" altLang="en-US" sz="1300">
              <a:latin typeface="ＭＳ ゴシック" pitchFamily="49" charset="-128"/>
              <a:ea typeface="ＭＳ ゴシック" pitchFamily="49" charset="-128"/>
            </a:rPr>
            <a:t>　元利償還金が増加しているが、算入公債費等の増加などで実質公債費比率の分子は減少している。</a:t>
          </a:r>
        </a:p>
        <a:p>
          <a:r>
            <a:rPr kumimoji="1" lang="ja-JP" altLang="en-US" sz="1300">
              <a:latin typeface="ＭＳ ゴシック" pitchFamily="49" charset="-128"/>
              <a:ea typeface="ＭＳ ゴシック" pitchFamily="49" charset="-128"/>
            </a:rPr>
            <a:t>　今後も引き続き地方債の計画的な発行、交付税算入率の高い起債の活用など公債費の負担軽減に努める。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令和５年度に満期一括償還地方債を発行し、令和６年度で積立てを行った。令和６年度も満期一括償還地方債を発行しており、令和７年度以降積立て予定。</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兵庫県新温泉町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一般会計等に</a:t>
          </a:r>
          <a:r>
            <a:rPr kumimoji="1" lang="ja-JP" altLang="en-US" sz="1100">
              <a:solidFill>
                <a:sysClr val="windowText" lastClr="000000"/>
              </a:solidFill>
              <a:latin typeface="ＭＳ ゴシック" pitchFamily="49" charset="-128"/>
              <a:ea typeface="ＭＳ ゴシック" pitchFamily="49" charset="-128"/>
            </a:rPr>
            <a:t>係る地方債の現在高は、令和２年度までは、北但広域ごみ処理施設建設事業、夢ホール耐震化事業、新残土処分場整備事業等実施により増加傾向、令和３年度以降は、大型事業終了により減少傾向であった。令和６年度はケーブルテレビ整備事業等実施により、対前年で増加している。</a:t>
          </a:r>
        </a:p>
        <a:p>
          <a:r>
            <a:rPr kumimoji="1" lang="ja-JP" altLang="en-US" sz="1100">
              <a:latin typeface="ＭＳ ゴシック" pitchFamily="49" charset="-128"/>
              <a:ea typeface="ＭＳ ゴシック" pitchFamily="49" charset="-128"/>
            </a:rPr>
            <a:t>　公営企業債等繰入見込額（公営企業債等償還に係る一般会計負担見込額）は、平成</a:t>
          </a:r>
          <a:r>
            <a:rPr kumimoji="1" lang="en-US" altLang="ja-JP" sz="1100">
              <a:latin typeface="ＭＳ ゴシック" pitchFamily="49" charset="-128"/>
              <a:ea typeface="ＭＳ ゴシック" pitchFamily="49" charset="-128"/>
            </a:rPr>
            <a:t>22</a:t>
          </a:r>
          <a:r>
            <a:rPr kumimoji="1" lang="ja-JP" altLang="en-US" sz="1100">
              <a:latin typeface="ＭＳ ゴシック" pitchFamily="49" charset="-128"/>
              <a:ea typeface="ＭＳ ゴシック" pitchFamily="49" charset="-128"/>
            </a:rPr>
            <a:t>年度をピークに減少している。</a:t>
          </a:r>
        </a:p>
        <a:p>
          <a:r>
            <a:rPr kumimoji="1" lang="ja-JP" altLang="en-US" sz="1100">
              <a:latin typeface="ＭＳ ゴシック" pitchFamily="49" charset="-128"/>
              <a:ea typeface="ＭＳ ゴシック" pitchFamily="49" charset="-128"/>
            </a:rPr>
            <a:t>　また、将来負担比率算定上の分子から控除（マイナス）される充当可能基金現在高は、財政調整基金、減債基金等の計画的な積立により近年増加傾向となっている。</a:t>
          </a:r>
          <a:r>
            <a:rPr kumimoji="1" lang="ja-JP" altLang="en-US" sz="1100">
              <a:solidFill>
                <a:sysClr val="windowText" lastClr="000000"/>
              </a:solidFill>
              <a:latin typeface="ＭＳ ゴシック" pitchFamily="49" charset="-128"/>
              <a:ea typeface="ＭＳ ゴシック" pitchFamily="49" charset="-128"/>
            </a:rPr>
            <a:t>令和４年度から新残土処分場整備事業の元金償還の開始に伴い大幅に増加して以降、充当する地方債現在高の減少により、充当可能特定歳入は、減少傾向となっている。</a:t>
          </a:r>
          <a:endParaRPr kumimoji="1" lang="en-US" altLang="ja-JP" sz="1100">
            <a:solidFill>
              <a:sysClr val="windowText" lastClr="000000"/>
            </a:solidFill>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a:t>
          </a:r>
          <a:r>
            <a:rPr kumimoji="1" lang="ja-JP" altLang="en-US" sz="1100">
              <a:solidFill>
                <a:sysClr val="windowText" lastClr="000000"/>
              </a:solidFill>
              <a:latin typeface="ＭＳ ゴシック" pitchFamily="49" charset="-128"/>
              <a:ea typeface="ＭＳ ゴシック" pitchFamily="49" charset="-128"/>
            </a:rPr>
            <a:t>結果、将来負担比率の分子において、将来負担額と分子から控除される充当可能財源等はともに減少しているが、将来負担額の減少幅がより大きく、分子が減少している。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兵庫県新温泉町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令和６年度は、災害復旧事業に伴う財源不足を補うため財政調整基金から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、また公債費償還等の財源として減債基金から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百万円取崩し、ふるさとづくり基金から寄付者の目的に沿った事業へ活用するため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百万円の取崩しを行っている。一方で、財政調整基金に歳計剰余金処分による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百万円を積立、減債基金に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百万円の積立、ふるさとづくり寄付金を原資としたふるさとづくり基金に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百万円の積立、また残土処分場使用料を原資とした和泉谷残土処分場整備基金に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百万円の積立を行った。結果、基金全体として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の使途の明確化を図りつつ、災害等への備えや後年度の地方債の償還に備えるため、前年度剰余金等を活用し、財政調整基金や減債基金等に積立てていくことを予定している。ふるさとづくり基金はふるさとづくり寄付金を財源として基金積立を行い、後年度以降、寄付金受入の際、指定された使途に応じて各事業に活用する。新残土処分場整備事業の元利償還に備えるため、残土処分場使用料収入を和泉谷残土処分場整備基金に積立て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和泉谷残土処分場整備基金は、残土処分場使用料を財源として基金積立を行い、新残土処分場整備事業の元利償還に充当を行う。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地域振興基金は合併特例債を活用して基金積立を行い、将来、町で行う大型事業等に対して充当を行う。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ふるさとづくり基金はふるさとづくり寄付金を財源として基金積立を行い、寄付金受入の際、指定された使途に応じて、各事業に充当する。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森林環境基金は森林環境譲与税を財源として基金積立を行い、後年度、町が実施する木材等活用した公共施設の整備事業に対して充当を行う。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交通安全対策基金は市町交通災害共済の解散に伴う清算金を財源として基金積立を行い、後年度、町が実施する交通安全対策事業に対して充当を行う。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和泉谷残土処分場整備基金は、後年度の元利償還に備えるため積立を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百万円行ったため、令和６年度末残高で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地域振興基金は、令和６年度末残高で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百万円（前年度比増減なし）となった。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ふるさとづくり基金は、令和６年度中に積立を行った金額より、取崩して事業に活用した金額が多かったため、令和６年度末残高で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森林環境基金は、後年度の活用に備え基金積立を行ったため、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交通安全対策基金は令和６年度中に取崩して交通安全対策事業に活用したため、令和６年度末残高で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和泉谷残土処分場整備基金は、残土処分場使用料を財源として基金積立を行い、後年度の元利償還に備える。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地域振興基金は、合併特例債を活用して基金積立可能額範囲内の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百万円まで積立済であるため、今後は、計画的に活用していく。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地場産品などの魅力発信を積極的に行い、ふるさとづくり寄付金の拡大を図るとともに、受入れた寄付金から経費を除いた額を一度基金に積立て、寄付金受入の際の指定された使途に応じて、後年度各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森林環境基金は、後年度の活用に備え、基金積立を行い、木材等活用した公共施設の整備事業等に充当する。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交通安全対策基金は市町交通災害共済の解散に伴う清算金を財源として基金積立を行っているため、後年度、町が実施する交通安全対策事業に対して充当を行う。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令和６年度は、前年度の決算剰余金や基金利子の積立を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百万円行った一方で、災害復旧事業に伴う財源不足を補うため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百万円の取崩しを行ったため、令和６度末残高で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人口減による普通交付税の減少等、歳入不足を見越し、今後も剰余金を活用して財政調整基金の積立を行っていく。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後年度の公債費等の増加に備えるため、令和６年度は減債基金へ積立を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百万円行った一方で、公債費償還等の財源として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百万円の取崩しを行った。令和６年度末残高で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今後の大型事業の実施伴う公債費や地方債残高の増が見込まれるため、剰余金等を活用しながら減債基金の積立を計画的に行う。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7D0561-4C21-46A1-9E9D-7D4C389B5D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6C47933-3F6D-49E2-A63B-8A65F60EB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F3A3D30-D5B7-4095-B040-7EBDCBF540F5}"/>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B7EB806-53C2-4542-8F3C-057EDD98D3F2}"/>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DC067C6-CEB1-45C2-B0B5-2D1015F0AB32}"/>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BAC825C-C20E-4A97-8117-5D57FC905BC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73B0950-0A6B-4074-90DF-027414B1CBBD}"/>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2CC2AF0-B950-43EC-81FC-95745B5CB4A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C31E2AB-0933-4FCD-A059-8A1EC489D86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C1E3499-7450-4598-8369-9DF119A4012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F5ADD85-C8FE-456D-B05B-3E0FEAD2D643}"/>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8604EC8-0F66-4A21-9DD8-F55502FE344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7DFA36E-9429-4DED-90A3-519848AB2838}"/>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790C197-F252-4D3E-8A45-1D877CC3B7D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E050019-0C0E-47A9-9E90-B863D17AF31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B4E74F8-29E4-4DDD-826A-F5AD8226FBDF}"/>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91D5285-83FC-42EC-B720-693C2C87956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D9BB83-82EB-4C80-82F9-5F4636BA7F24}"/>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AD9EEE3-29A6-4AB7-B569-58D9AFB22F2F}"/>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CD3AF19-F835-42FA-94E4-3236E86DCFA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8B74A9-DC47-46FC-A989-27E0E6389E66}"/>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4876077-25A2-4F5D-8141-F5AD718A088B}"/>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2D53C28-B029-45E0-81E1-8D12751C0F1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113568F-C50A-4159-A232-CE08332EC31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135D1F7-30D4-4EB4-AAD6-7234AEF421A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4DC824E-7078-4B51-9C2A-F097B6266DA7}"/>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0B8F274-2C12-43FD-BE16-D319AEBBDB12}"/>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FAEC19F-D689-406D-9C5E-0F84D16387DF}"/>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99A6B02-7E8D-4409-A293-55D000E7964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F376526-7B08-4A84-9D75-F33C58FCD9D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00974C7-7EC5-45F0-B766-9F83B4DFEE8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1FAF823-499B-4CBC-A55D-AA95B0C2D8FC}"/>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EAB898C-EB8C-4117-8584-031E7A925D1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FD3E944-20EE-437E-949C-AED95D12999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2C0DA5B-D656-4434-9C91-CBAC8F61E883}"/>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1484D29-A65F-44F2-80A1-D227C1BD41BD}"/>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D623448-AC4F-4978-8FC4-D1F8B4977BC2}"/>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B285B8E-0C06-4E60-8721-57BA66B15A7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4309143-AFFE-4C65-877C-F00EFAAFCA35}"/>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1090C55-4B86-4215-B2B3-9D4319125A4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5DE61DB-F2B5-4A15-8766-1F0BDDFFBD4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8B94B26-74D6-4251-897B-9AEFCF50D239}"/>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3A79F8D-7D58-4AFF-B78A-94A7F87D1705}"/>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58360D8-9783-4BBA-ABAF-812B749A9F08}"/>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3C38A7E-22F7-4184-A3D9-11CB5638E03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DE42CCF-087D-4C35-A0CD-48A4849117E7}"/>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2068C22-DC84-40DA-A136-771A2B8B1DD3}"/>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類似団体平均と比較して高い傾向にあるため、公共施設等総合管理計画及び個別施設計画に基づき、老朽化した施設の集約化・複合化や除却を進めていく。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FEE665E-B991-4A02-951D-7107E945B7F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A24B487-0AF6-4FB0-A88C-7A76E72BF767}"/>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F66D778-FB21-4957-AB6C-14D4E659D817}"/>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FE3A2EA5-1751-4287-9B20-686FAC8D1AA6}"/>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76AB9B24-5E1E-422E-A091-8AC729251959}"/>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CCB523D8-A7BA-426C-9888-D168832F1D1F}"/>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288C85FD-1B8D-4A3B-A1EF-DA62C413DE72}"/>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4AEC014E-7E28-431C-BA37-BBC4519E7F7B}"/>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CE8D37B6-710B-48E9-8AEA-79A8E72C3955}"/>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2FECAEF8-F82F-4E05-AAE0-7F09EF6CBDE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9710480E-8F47-4D4D-ABB0-C9CD8C1DA809}"/>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D45ED64F-088C-422B-8490-D634726344B3}"/>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7499D618-5607-41D1-820E-4183F4C93CA7}"/>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DB664193-6CEC-45AB-8683-B058048EDAAB}"/>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DE74A294-259D-470E-8334-E8E2D0E6757F}"/>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FBF879CB-FE73-4ED3-AF11-80BC1FA18371}"/>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58463E17-AC80-46C4-A30C-075056BFFE25}"/>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9F003FDC-CE02-4DCD-A40F-4B970A116D3A}"/>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25D083A7-AEBD-4D27-B06F-DAE1FE6FA6F5}"/>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9F137DD2-628D-4E25-8423-37B53D62D96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CA3796F9-92FA-40E1-94BE-50942B0B8E9C}"/>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3D90BBED-4568-43B6-9BB5-130956D38E4E}"/>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51172859-D36E-4905-99D6-DA5808148C96}"/>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FA16C22D-5A31-4648-AFDC-03F382F4AB24}"/>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7132B1BA-2654-4804-BBC5-700AA727427A}"/>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2542F6A7-65D8-4437-BF42-A88B3E21716E}"/>
            </a:ext>
          </a:extLst>
        </xdr:cNvPr>
        <xdr:cNvSpPr txBox="1"/>
      </xdr:nvSpPr>
      <xdr:spPr>
        <a:xfrm>
          <a:off x="4813300" y="520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90D587AB-356D-41B1-901F-9BE83DA4C77C}"/>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58EECEF9-50B9-4B23-9D69-EE2056470ED5}"/>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10D08367-E98F-422B-A4C6-BD3DCC4E61C0}"/>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0C0A3984-CAAD-4EDC-BF9B-A8094981A38A}"/>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FB54BE0A-C2E3-4DEE-95BF-9514F030EC38}"/>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4BAC471-EF55-4981-ACCE-15423636DC8E}"/>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4E8E9C3-9561-4CA9-9C17-FC608D2DC01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F0673F2-6EB6-48FE-AD01-082EB2CA81CE}"/>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DE4E1B6-BEFE-4843-9FC8-8DE224429A6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0935F6C-4C65-493E-A659-555FD986BCB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109696</xdr:rowOff>
    </xdr:from>
    <xdr:to>
      <xdr:col>23</xdr:col>
      <xdr:colOff>136525</xdr:colOff>
      <xdr:row>33</xdr:row>
      <xdr:rowOff>39846</xdr:rowOff>
    </xdr:to>
    <xdr:sp macro="" textlink="">
      <xdr:nvSpPr>
        <xdr:cNvPr id="85" name="楕円 84">
          <a:extLst>
            <a:ext uri="{FF2B5EF4-FFF2-40B4-BE49-F238E27FC236}">
              <a16:creationId xmlns:a16="http://schemas.microsoft.com/office/drawing/2014/main" id="{79BB93B2-7196-4AC1-AB41-DBE8E0D958C0}"/>
            </a:ext>
          </a:extLst>
        </xdr:cNvPr>
        <xdr:cNvSpPr/>
      </xdr:nvSpPr>
      <xdr:spPr>
        <a:xfrm>
          <a:off x="4711700" y="55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88123</xdr:rowOff>
    </xdr:from>
    <xdr:ext cx="405111" cy="259045"/>
    <xdr:sp macro="" textlink="">
      <xdr:nvSpPr>
        <xdr:cNvPr id="86" name="有形固定資産減価償却率該当値テキスト">
          <a:extLst>
            <a:ext uri="{FF2B5EF4-FFF2-40B4-BE49-F238E27FC236}">
              <a16:creationId xmlns:a16="http://schemas.microsoft.com/office/drawing/2014/main" id="{466D2D4F-9E3F-4D40-BA58-BF71F2A97F44}"/>
            </a:ext>
          </a:extLst>
        </xdr:cNvPr>
        <xdr:cNvSpPr txBox="1"/>
      </xdr:nvSpPr>
      <xdr:spPr>
        <a:xfrm>
          <a:off x="4813300" y="557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88106</xdr:rowOff>
    </xdr:from>
    <xdr:to>
      <xdr:col>19</xdr:col>
      <xdr:colOff>187325</xdr:colOff>
      <xdr:row>33</xdr:row>
      <xdr:rowOff>18256</xdr:rowOff>
    </xdr:to>
    <xdr:sp macro="" textlink="">
      <xdr:nvSpPr>
        <xdr:cNvPr id="87" name="楕円 86">
          <a:extLst>
            <a:ext uri="{FF2B5EF4-FFF2-40B4-BE49-F238E27FC236}">
              <a16:creationId xmlns:a16="http://schemas.microsoft.com/office/drawing/2014/main" id="{B8352FA1-6AD1-448C-BA9D-36DCF57701E0}"/>
            </a:ext>
          </a:extLst>
        </xdr:cNvPr>
        <xdr:cNvSpPr/>
      </xdr:nvSpPr>
      <xdr:spPr>
        <a:xfrm>
          <a:off x="4000500" y="557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138906</xdr:rowOff>
    </xdr:from>
    <xdr:to>
      <xdr:col>23</xdr:col>
      <xdr:colOff>85725</xdr:colOff>
      <xdr:row>32</xdr:row>
      <xdr:rowOff>160496</xdr:rowOff>
    </xdr:to>
    <xdr:cxnSp macro="">
      <xdr:nvCxnSpPr>
        <xdr:cNvPr id="88" name="直線コネクタ 87">
          <a:extLst>
            <a:ext uri="{FF2B5EF4-FFF2-40B4-BE49-F238E27FC236}">
              <a16:creationId xmlns:a16="http://schemas.microsoft.com/office/drawing/2014/main" id="{79C0752F-2058-4FE6-998D-0A2330A8850A}"/>
            </a:ext>
          </a:extLst>
        </xdr:cNvPr>
        <xdr:cNvCxnSpPr/>
      </xdr:nvCxnSpPr>
      <xdr:spPr>
        <a:xfrm>
          <a:off x="4051300" y="5625306"/>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77311</xdr:rowOff>
    </xdr:from>
    <xdr:to>
      <xdr:col>15</xdr:col>
      <xdr:colOff>187325</xdr:colOff>
      <xdr:row>33</xdr:row>
      <xdr:rowOff>7461</xdr:rowOff>
    </xdr:to>
    <xdr:sp macro="" textlink="">
      <xdr:nvSpPr>
        <xdr:cNvPr id="89" name="楕円 88">
          <a:extLst>
            <a:ext uri="{FF2B5EF4-FFF2-40B4-BE49-F238E27FC236}">
              <a16:creationId xmlns:a16="http://schemas.microsoft.com/office/drawing/2014/main" id="{0AAF11A0-AA69-4AA5-AB7A-3165C6776D54}"/>
            </a:ext>
          </a:extLst>
        </xdr:cNvPr>
        <xdr:cNvSpPr/>
      </xdr:nvSpPr>
      <xdr:spPr>
        <a:xfrm>
          <a:off x="3238500" y="556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128111</xdr:rowOff>
    </xdr:from>
    <xdr:to>
      <xdr:col>19</xdr:col>
      <xdr:colOff>136525</xdr:colOff>
      <xdr:row>32</xdr:row>
      <xdr:rowOff>138906</xdr:rowOff>
    </xdr:to>
    <xdr:cxnSp macro="">
      <xdr:nvCxnSpPr>
        <xdr:cNvPr id="90" name="直線コネクタ 89">
          <a:extLst>
            <a:ext uri="{FF2B5EF4-FFF2-40B4-BE49-F238E27FC236}">
              <a16:creationId xmlns:a16="http://schemas.microsoft.com/office/drawing/2014/main" id="{4B2C0031-98AF-4F1F-873B-6161D4CF941C}"/>
            </a:ext>
          </a:extLst>
        </xdr:cNvPr>
        <xdr:cNvCxnSpPr/>
      </xdr:nvCxnSpPr>
      <xdr:spPr>
        <a:xfrm>
          <a:off x="3289300" y="5614511"/>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71914</xdr:rowOff>
    </xdr:from>
    <xdr:to>
      <xdr:col>11</xdr:col>
      <xdr:colOff>187325</xdr:colOff>
      <xdr:row>33</xdr:row>
      <xdr:rowOff>2064</xdr:rowOff>
    </xdr:to>
    <xdr:sp macro="" textlink="">
      <xdr:nvSpPr>
        <xdr:cNvPr id="91" name="楕円 90">
          <a:extLst>
            <a:ext uri="{FF2B5EF4-FFF2-40B4-BE49-F238E27FC236}">
              <a16:creationId xmlns:a16="http://schemas.microsoft.com/office/drawing/2014/main" id="{3FF0C098-B5CF-4D7C-ACB0-C611C1C5A018}"/>
            </a:ext>
          </a:extLst>
        </xdr:cNvPr>
        <xdr:cNvSpPr/>
      </xdr:nvSpPr>
      <xdr:spPr>
        <a:xfrm>
          <a:off x="2476500" y="555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122714</xdr:rowOff>
    </xdr:from>
    <xdr:to>
      <xdr:col>15</xdr:col>
      <xdr:colOff>136525</xdr:colOff>
      <xdr:row>32</xdr:row>
      <xdr:rowOff>128111</xdr:rowOff>
    </xdr:to>
    <xdr:cxnSp macro="">
      <xdr:nvCxnSpPr>
        <xdr:cNvPr id="92" name="直線コネクタ 91">
          <a:extLst>
            <a:ext uri="{FF2B5EF4-FFF2-40B4-BE49-F238E27FC236}">
              <a16:creationId xmlns:a16="http://schemas.microsoft.com/office/drawing/2014/main" id="{EEC8DF4C-5DA7-49F0-B2B4-8F27A7DF9310}"/>
            </a:ext>
          </a:extLst>
        </xdr:cNvPr>
        <xdr:cNvCxnSpPr/>
      </xdr:nvCxnSpPr>
      <xdr:spPr>
        <a:xfrm>
          <a:off x="2527300" y="5609114"/>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34131</xdr:rowOff>
    </xdr:from>
    <xdr:to>
      <xdr:col>7</xdr:col>
      <xdr:colOff>187325</xdr:colOff>
      <xdr:row>32</xdr:row>
      <xdr:rowOff>135731</xdr:rowOff>
    </xdr:to>
    <xdr:sp macro="" textlink="">
      <xdr:nvSpPr>
        <xdr:cNvPr id="93" name="楕円 92">
          <a:extLst>
            <a:ext uri="{FF2B5EF4-FFF2-40B4-BE49-F238E27FC236}">
              <a16:creationId xmlns:a16="http://schemas.microsoft.com/office/drawing/2014/main" id="{CFA38B8F-05B0-450E-8C77-6FFCF14BE038}"/>
            </a:ext>
          </a:extLst>
        </xdr:cNvPr>
        <xdr:cNvSpPr/>
      </xdr:nvSpPr>
      <xdr:spPr>
        <a:xfrm>
          <a:off x="1714500" y="552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84931</xdr:rowOff>
    </xdr:from>
    <xdr:to>
      <xdr:col>11</xdr:col>
      <xdr:colOff>136525</xdr:colOff>
      <xdr:row>32</xdr:row>
      <xdr:rowOff>122714</xdr:rowOff>
    </xdr:to>
    <xdr:cxnSp macro="">
      <xdr:nvCxnSpPr>
        <xdr:cNvPr id="94" name="直線コネクタ 93">
          <a:extLst>
            <a:ext uri="{FF2B5EF4-FFF2-40B4-BE49-F238E27FC236}">
              <a16:creationId xmlns:a16="http://schemas.microsoft.com/office/drawing/2014/main" id="{FFECE2B5-E40D-46F7-9008-F5ED80BA41DE}"/>
            </a:ext>
          </a:extLst>
        </xdr:cNvPr>
        <xdr:cNvCxnSpPr/>
      </xdr:nvCxnSpPr>
      <xdr:spPr>
        <a:xfrm>
          <a:off x="1765300" y="5571331"/>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72FEB7F0-DE8B-40AB-9349-D4318D03C559}"/>
            </a:ext>
          </a:extLst>
        </xdr:cNvPr>
        <xdr:cNvSpPr txBox="1"/>
      </xdr:nvSpPr>
      <xdr:spPr>
        <a:xfrm>
          <a:off x="38360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AC3B8B72-2DCF-450E-BA00-56710F5508EC}"/>
            </a:ext>
          </a:extLst>
        </xdr:cNvPr>
        <xdr:cNvSpPr txBox="1"/>
      </xdr:nvSpPr>
      <xdr:spPr>
        <a:xfrm>
          <a:off x="30867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0BF8E030-E075-44D7-9873-58954F044F98}"/>
            </a:ext>
          </a:extLst>
        </xdr:cNvPr>
        <xdr:cNvSpPr txBox="1"/>
      </xdr:nvSpPr>
      <xdr:spPr>
        <a:xfrm>
          <a:off x="2324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761E38AA-2460-4D9D-A89D-D331A493CF72}"/>
            </a:ext>
          </a:extLst>
        </xdr:cNvPr>
        <xdr:cNvSpPr txBox="1"/>
      </xdr:nvSpPr>
      <xdr:spPr>
        <a:xfrm>
          <a:off x="1562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9383</xdr:rowOff>
    </xdr:from>
    <xdr:ext cx="405111" cy="259045"/>
    <xdr:sp macro="" textlink="">
      <xdr:nvSpPr>
        <xdr:cNvPr id="99" name="n_1mainValue有形固定資産減価償却率">
          <a:extLst>
            <a:ext uri="{FF2B5EF4-FFF2-40B4-BE49-F238E27FC236}">
              <a16:creationId xmlns:a16="http://schemas.microsoft.com/office/drawing/2014/main" id="{CD9FA0E4-DEC3-4DF4-AD10-CC8C5AE57A24}"/>
            </a:ext>
          </a:extLst>
        </xdr:cNvPr>
        <xdr:cNvSpPr txBox="1"/>
      </xdr:nvSpPr>
      <xdr:spPr>
        <a:xfrm>
          <a:off x="3836044" y="5667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170038</xdr:rowOff>
    </xdr:from>
    <xdr:ext cx="405111" cy="259045"/>
    <xdr:sp macro="" textlink="">
      <xdr:nvSpPr>
        <xdr:cNvPr id="100" name="n_2mainValue有形固定資産減価償却率">
          <a:extLst>
            <a:ext uri="{FF2B5EF4-FFF2-40B4-BE49-F238E27FC236}">
              <a16:creationId xmlns:a16="http://schemas.microsoft.com/office/drawing/2014/main" id="{58A46AE4-98BD-477A-B37D-0D370D1EA2BB}"/>
            </a:ext>
          </a:extLst>
        </xdr:cNvPr>
        <xdr:cNvSpPr txBox="1"/>
      </xdr:nvSpPr>
      <xdr:spPr>
        <a:xfrm>
          <a:off x="3086744" y="565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164641</xdr:rowOff>
    </xdr:from>
    <xdr:ext cx="405111" cy="259045"/>
    <xdr:sp macro="" textlink="">
      <xdr:nvSpPr>
        <xdr:cNvPr id="101" name="n_3mainValue有形固定資産減価償却率">
          <a:extLst>
            <a:ext uri="{FF2B5EF4-FFF2-40B4-BE49-F238E27FC236}">
              <a16:creationId xmlns:a16="http://schemas.microsoft.com/office/drawing/2014/main" id="{702A6600-1CA0-46D0-BE4F-BE9FD68E74C0}"/>
            </a:ext>
          </a:extLst>
        </xdr:cNvPr>
        <xdr:cNvSpPr txBox="1"/>
      </xdr:nvSpPr>
      <xdr:spPr>
        <a:xfrm>
          <a:off x="2324744" y="565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126858</xdr:rowOff>
    </xdr:from>
    <xdr:ext cx="405111" cy="259045"/>
    <xdr:sp macro="" textlink="">
      <xdr:nvSpPr>
        <xdr:cNvPr id="102" name="n_4mainValue有形固定資産減価償却率">
          <a:extLst>
            <a:ext uri="{FF2B5EF4-FFF2-40B4-BE49-F238E27FC236}">
              <a16:creationId xmlns:a16="http://schemas.microsoft.com/office/drawing/2014/main" id="{AF43DB54-24E2-43E6-AF54-C5559213D177}"/>
            </a:ext>
          </a:extLst>
        </xdr:cNvPr>
        <xdr:cNvSpPr txBox="1"/>
      </xdr:nvSpPr>
      <xdr:spPr>
        <a:xfrm>
          <a:off x="1562744" y="561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EFBA895B-3D5A-45D2-8348-B71EC16E7B03}"/>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23C9DC7-2132-4075-A3B7-019B2B1A0A62}"/>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B174A68-EBB1-488D-B109-B7DC82452E2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77032D9B-9C61-4B68-AF6D-F1CA912C0B8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D0E099C8-7C1B-435C-9368-941AF4BAF8E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C1A3F09D-A3F2-4F43-94AC-31F312DD41D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C526442C-90FA-4DB3-AF57-2F9D5434AC4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2BE7E3E3-1C5D-4E7B-B956-67E4C4DF414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27453A3F-C47A-4D50-A1EF-3A80CD17A80C}"/>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39340886-6B66-45EC-AC5F-625B8F6A1C2C}"/>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CFE59B4-23AF-477A-83F5-ED0C182CD67E}"/>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D702D84A-5BD9-48D1-8BFF-B23E1CE75AD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86AB5E2B-1F00-4587-848C-9C9585C8B223}"/>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債務償還比率は、実質公債費比率や将来負担比率にも表れているように、近年の大型事業実施等により、類似団体と比較して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120.4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a:t>
          </a:r>
          <a:r>
            <a:rPr kumimoji="1" lang="ja-JP" altLang="en-US" sz="1100">
              <a:latin typeface="ＭＳ Ｐゴシック" panose="020B0600070205080204" pitchFamily="50" charset="-128"/>
              <a:ea typeface="ＭＳ Ｐゴシック" panose="020B0600070205080204" pitchFamily="50" charset="-128"/>
            </a:rPr>
            <a:t>上回っている。</a:t>
          </a:r>
        </a:p>
        <a:p>
          <a:r>
            <a:rPr kumimoji="1" lang="ja-JP" altLang="en-US" sz="1100">
              <a:latin typeface="ＭＳ Ｐゴシック" panose="020B0600070205080204" pitchFamily="50" charset="-128"/>
              <a:ea typeface="ＭＳ Ｐゴシック" panose="020B0600070205080204" pitchFamily="50" charset="-128"/>
            </a:rPr>
            <a:t>　今後は、公共施設の適切な管理等による、行政経費の削減や財政計画に基づいた計画的な地方債の発行に努める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80FC5754-DD10-44E1-B8C7-75083F3A4BC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36CE24E5-5B92-4F34-BCEA-D7CDCD504793}"/>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1DB9D4A-9FF4-4ADD-956C-9AFE6A328A41}"/>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69D0B347-10F3-4BFD-B88F-003B59CB37FC}"/>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98F03FA7-D9B6-4833-AD63-5D831B283DBB}"/>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28791DBF-11F7-414B-B532-2B0F76427E31}"/>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2495924-8BF1-4D4C-B67E-61325D17F6D3}"/>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7A9F283A-B7D0-469C-89B3-A1451122200C}"/>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AF11B64D-C821-463D-92B3-212D05913B54}"/>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1E5AF838-4541-48D2-8432-50342606425B}"/>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846085DF-F2F3-403C-8839-CDC1E34B1822}"/>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C6C2443D-6F8C-4BAC-87E6-04BE3D5E9A83}"/>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67FE7078-26F1-43ED-A685-01CC92BA6E2D}"/>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F68D28B4-1B14-43F4-A2D2-B8C94CB147F5}"/>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CF860F23-88FB-4A66-83C0-5CED21094DFC}"/>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781DE004-6600-4673-8193-9EAB30DBC34C}"/>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4B11BD5-3A68-4F2B-A07C-86B38A4EF63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5737C0B1-C046-45EF-AC7D-0F370BE6FF5C}"/>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FC23F81D-6A82-40F7-B5DF-C1E82D406FFD}"/>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E502B23B-4A31-4F6B-8578-86B16C07A000}"/>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DB06CED5-2083-474B-B321-53B5D231A1C3}"/>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D9C8970F-C82A-479F-A42C-6C37E3590B6B}"/>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C5A4B375-C1A2-4224-A57E-D52EBA0A2CFC}"/>
            </a:ext>
          </a:extLst>
        </xdr:cNvPr>
        <xdr:cNvSpPr txBox="1"/>
      </xdr:nvSpPr>
      <xdr:spPr>
        <a:xfrm>
          <a:off x="14846300" y="4944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20ACEEBF-32EC-4E96-AA81-EFDFDB41184D}"/>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CC30DF0E-A014-4777-8FAF-9C3E2E15E352}"/>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A0544DC0-6547-4143-8228-02B7EDC88B53}"/>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85C4EA05-DF71-4B9A-BF71-27277193EA56}"/>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3" name="フローチャート: 判断 142">
          <a:extLst>
            <a:ext uri="{FF2B5EF4-FFF2-40B4-BE49-F238E27FC236}">
              <a16:creationId xmlns:a16="http://schemas.microsoft.com/office/drawing/2014/main" id="{3291C3F2-7127-40A4-A8F0-42B48201054C}"/>
            </a:ext>
          </a:extLst>
        </xdr:cNvPr>
        <xdr:cNvSpPr/>
      </xdr:nvSpPr>
      <xdr:spPr>
        <a:xfrm>
          <a:off x="11747500" y="525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0CDB2A2-4F6F-4749-98A3-D8F7B5BF71C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39393B3-2013-4B67-878D-4900A02C758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8A85C23-7AF5-416E-909B-9B32AD1A93B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AF6DC31-C5CE-4365-A7AD-69DEE367904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E8CE771-D72C-4525-898B-004020D0184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135300</xdr:rowOff>
    </xdr:from>
    <xdr:to>
      <xdr:col>76</xdr:col>
      <xdr:colOff>73025</xdr:colOff>
      <xdr:row>31</xdr:row>
      <xdr:rowOff>65450</xdr:rowOff>
    </xdr:to>
    <xdr:sp macro="" textlink="">
      <xdr:nvSpPr>
        <xdr:cNvPr id="149" name="楕円 148">
          <a:extLst>
            <a:ext uri="{FF2B5EF4-FFF2-40B4-BE49-F238E27FC236}">
              <a16:creationId xmlns:a16="http://schemas.microsoft.com/office/drawing/2014/main" id="{D0CB772A-CD1D-4C8B-AAE0-4C3607797871}"/>
            </a:ext>
          </a:extLst>
        </xdr:cNvPr>
        <xdr:cNvSpPr/>
      </xdr:nvSpPr>
      <xdr:spPr>
        <a:xfrm>
          <a:off x="14744700" y="527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113727</xdr:rowOff>
    </xdr:from>
    <xdr:ext cx="469744" cy="259045"/>
    <xdr:sp macro="" textlink="">
      <xdr:nvSpPr>
        <xdr:cNvPr id="150" name="債務償還比率該当値テキスト">
          <a:extLst>
            <a:ext uri="{FF2B5EF4-FFF2-40B4-BE49-F238E27FC236}">
              <a16:creationId xmlns:a16="http://schemas.microsoft.com/office/drawing/2014/main" id="{536BBCA4-8224-4FA8-BF07-A6C6820B30E0}"/>
            </a:ext>
          </a:extLst>
        </xdr:cNvPr>
        <xdr:cNvSpPr txBox="1"/>
      </xdr:nvSpPr>
      <xdr:spPr>
        <a:xfrm>
          <a:off x="14846300" y="525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135763</xdr:rowOff>
    </xdr:from>
    <xdr:to>
      <xdr:col>72</xdr:col>
      <xdr:colOff>123825</xdr:colOff>
      <xdr:row>31</xdr:row>
      <xdr:rowOff>65913</xdr:rowOff>
    </xdr:to>
    <xdr:sp macro="" textlink="">
      <xdr:nvSpPr>
        <xdr:cNvPr id="151" name="楕円 150">
          <a:extLst>
            <a:ext uri="{FF2B5EF4-FFF2-40B4-BE49-F238E27FC236}">
              <a16:creationId xmlns:a16="http://schemas.microsoft.com/office/drawing/2014/main" id="{05D59902-0252-406E-BFE6-83D0F322284C}"/>
            </a:ext>
          </a:extLst>
        </xdr:cNvPr>
        <xdr:cNvSpPr/>
      </xdr:nvSpPr>
      <xdr:spPr>
        <a:xfrm>
          <a:off x="14033500" y="527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14650</xdr:rowOff>
    </xdr:from>
    <xdr:to>
      <xdr:col>76</xdr:col>
      <xdr:colOff>22225</xdr:colOff>
      <xdr:row>31</xdr:row>
      <xdr:rowOff>15113</xdr:rowOff>
    </xdr:to>
    <xdr:cxnSp macro="">
      <xdr:nvCxnSpPr>
        <xdr:cNvPr id="152" name="直線コネクタ 151">
          <a:extLst>
            <a:ext uri="{FF2B5EF4-FFF2-40B4-BE49-F238E27FC236}">
              <a16:creationId xmlns:a16="http://schemas.microsoft.com/office/drawing/2014/main" id="{375D65B1-EABB-41D7-AAE9-2BDD15DC3709}"/>
            </a:ext>
          </a:extLst>
        </xdr:cNvPr>
        <xdr:cNvCxnSpPr/>
      </xdr:nvCxnSpPr>
      <xdr:spPr>
        <a:xfrm flipV="1">
          <a:off x="14084300" y="5329600"/>
          <a:ext cx="711200" cy="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84101</xdr:rowOff>
    </xdr:from>
    <xdr:to>
      <xdr:col>68</xdr:col>
      <xdr:colOff>123825</xdr:colOff>
      <xdr:row>31</xdr:row>
      <xdr:rowOff>14251</xdr:rowOff>
    </xdr:to>
    <xdr:sp macro="" textlink="">
      <xdr:nvSpPr>
        <xdr:cNvPr id="153" name="楕円 152">
          <a:extLst>
            <a:ext uri="{FF2B5EF4-FFF2-40B4-BE49-F238E27FC236}">
              <a16:creationId xmlns:a16="http://schemas.microsoft.com/office/drawing/2014/main" id="{1A20C903-41D5-406C-BFE0-F7DF63B63921}"/>
            </a:ext>
          </a:extLst>
        </xdr:cNvPr>
        <xdr:cNvSpPr/>
      </xdr:nvSpPr>
      <xdr:spPr>
        <a:xfrm>
          <a:off x="13271500" y="522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134901</xdr:rowOff>
    </xdr:from>
    <xdr:to>
      <xdr:col>72</xdr:col>
      <xdr:colOff>73025</xdr:colOff>
      <xdr:row>31</xdr:row>
      <xdr:rowOff>15113</xdr:rowOff>
    </xdr:to>
    <xdr:cxnSp macro="">
      <xdr:nvCxnSpPr>
        <xdr:cNvPr id="154" name="直線コネクタ 153">
          <a:extLst>
            <a:ext uri="{FF2B5EF4-FFF2-40B4-BE49-F238E27FC236}">
              <a16:creationId xmlns:a16="http://schemas.microsoft.com/office/drawing/2014/main" id="{B855B1BD-D6CE-4919-A1A0-32654D95EA82}"/>
            </a:ext>
          </a:extLst>
        </xdr:cNvPr>
        <xdr:cNvCxnSpPr/>
      </xdr:nvCxnSpPr>
      <xdr:spPr>
        <a:xfrm>
          <a:off x="13322300" y="5278401"/>
          <a:ext cx="762000" cy="5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167531</xdr:rowOff>
    </xdr:from>
    <xdr:to>
      <xdr:col>64</xdr:col>
      <xdr:colOff>123825</xdr:colOff>
      <xdr:row>31</xdr:row>
      <xdr:rowOff>97681</xdr:rowOff>
    </xdr:to>
    <xdr:sp macro="" textlink="">
      <xdr:nvSpPr>
        <xdr:cNvPr id="155" name="楕円 154">
          <a:extLst>
            <a:ext uri="{FF2B5EF4-FFF2-40B4-BE49-F238E27FC236}">
              <a16:creationId xmlns:a16="http://schemas.microsoft.com/office/drawing/2014/main" id="{B723E960-27CA-4AC2-B529-435F6AF1CCF2}"/>
            </a:ext>
          </a:extLst>
        </xdr:cNvPr>
        <xdr:cNvSpPr/>
      </xdr:nvSpPr>
      <xdr:spPr>
        <a:xfrm>
          <a:off x="12509500" y="531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134901</xdr:rowOff>
    </xdr:from>
    <xdr:to>
      <xdr:col>68</xdr:col>
      <xdr:colOff>73025</xdr:colOff>
      <xdr:row>31</xdr:row>
      <xdr:rowOff>46881</xdr:rowOff>
    </xdr:to>
    <xdr:cxnSp macro="">
      <xdr:nvCxnSpPr>
        <xdr:cNvPr id="156" name="直線コネクタ 155">
          <a:extLst>
            <a:ext uri="{FF2B5EF4-FFF2-40B4-BE49-F238E27FC236}">
              <a16:creationId xmlns:a16="http://schemas.microsoft.com/office/drawing/2014/main" id="{109CBD3F-9B3F-4351-A853-97E9639C41F1}"/>
            </a:ext>
          </a:extLst>
        </xdr:cNvPr>
        <xdr:cNvCxnSpPr/>
      </xdr:nvCxnSpPr>
      <xdr:spPr>
        <a:xfrm flipV="1">
          <a:off x="12560300" y="5278401"/>
          <a:ext cx="762000" cy="8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4907</xdr:rowOff>
    </xdr:from>
    <xdr:to>
      <xdr:col>60</xdr:col>
      <xdr:colOff>123825</xdr:colOff>
      <xdr:row>32</xdr:row>
      <xdr:rowOff>106507</xdr:rowOff>
    </xdr:to>
    <xdr:sp macro="" textlink="">
      <xdr:nvSpPr>
        <xdr:cNvPr id="157" name="楕円 156">
          <a:extLst>
            <a:ext uri="{FF2B5EF4-FFF2-40B4-BE49-F238E27FC236}">
              <a16:creationId xmlns:a16="http://schemas.microsoft.com/office/drawing/2014/main" id="{8530447E-B1D7-4F82-96BF-AD377A2AC87D}"/>
            </a:ext>
          </a:extLst>
        </xdr:cNvPr>
        <xdr:cNvSpPr/>
      </xdr:nvSpPr>
      <xdr:spPr>
        <a:xfrm>
          <a:off x="11747500" y="549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46881</xdr:rowOff>
    </xdr:from>
    <xdr:to>
      <xdr:col>64</xdr:col>
      <xdr:colOff>73025</xdr:colOff>
      <xdr:row>32</xdr:row>
      <xdr:rowOff>55707</xdr:rowOff>
    </xdr:to>
    <xdr:cxnSp macro="">
      <xdr:nvCxnSpPr>
        <xdr:cNvPr id="158" name="直線コネクタ 157">
          <a:extLst>
            <a:ext uri="{FF2B5EF4-FFF2-40B4-BE49-F238E27FC236}">
              <a16:creationId xmlns:a16="http://schemas.microsoft.com/office/drawing/2014/main" id="{6641FD6E-C3A1-4E0C-B7C6-7DF1A25FFE17}"/>
            </a:ext>
          </a:extLst>
        </xdr:cNvPr>
        <xdr:cNvCxnSpPr/>
      </xdr:nvCxnSpPr>
      <xdr:spPr>
        <a:xfrm flipV="1">
          <a:off x="11798300" y="5361831"/>
          <a:ext cx="762000" cy="18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819F0668-2FFE-4623-A3B5-EA5189E624A3}"/>
            </a:ext>
          </a:extLst>
        </xdr:cNvPr>
        <xdr:cNvSpPr txBox="1"/>
      </xdr:nvSpPr>
      <xdr:spPr>
        <a:xfrm>
          <a:off x="13836727" y="488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98C26340-C7A6-426F-8124-04918FF69637}"/>
            </a:ext>
          </a:extLst>
        </xdr:cNvPr>
        <xdr:cNvSpPr txBox="1"/>
      </xdr:nvSpPr>
      <xdr:spPr>
        <a:xfrm>
          <a:off x="13087427" y="486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FB320A53-CA8F-41D0-8369-8A35DB78E208}"/>
            </a:ext>
          </a:extLst>
        </xdr:cNvPr>
        <xdr:cNvSpPr txBox="1"/>
      </xdr:nvSpPr>
      <xdr:spPr>
        <a:xfrm>
          <a:off x="12325427" y="48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58074</xdr:rowOff>
    </xdr:from>
    <xdr:ext cx="469744" cy="259045"/>
    <xdr:sp macro="" textlink="">
      <xdr:nvSpPr>
        <xdr:cNvPr id="162" name="n_4aveValue債務償還比率">
          <a:extLst>
            <a:ext uri="{FF2B5EF4-FFF2-40B4-BE49-F238E27FC236}">
              <a16:creationId xmlns:a16="http://schemas.microsoft.com/office/drawing/2014/main" id="{A96AC147-71B2-4815-9119-407D50255C4E}"/>
            </a:ext>
          </a:extLst>
        </xdr:cNvPr>
        <xdr:cNvSpPr txBox="1"/>
      </xdr:nvSpPr>
      <xdr:spPr>
        <a:xfrm>
          <a:off x="11563427" y="503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57040</xdr:rowOff>
    </xdr:from>
    <xdr:ext cx="469744" cy="259045"/>
    <xdr:sp macro="" textlink="">
      <xdr:nvSpPr>
        <xdr:cNvPr id="163" name="n_1mainValue債務償還比率">
          <a:extLst>
            <a:ext uri="{FF2B5EF4-FFF2-40B4-BE49-F238E27FC236}">
              <a16:creationId xmlns:a16="http://schemas.microsoft.com/office/drawing/2014/main" id="{09943BAE-B867-4715-81AA-E252DDFA11D1}"/>
            </a:ext>
          </a:extLst>
        </xdr:cNvPr>
        <xdr:cNvSpPr txBox="1"/>
      </xdr:nvSpPr>
      <xdr:spPr>
        <a:xfrm>
          <a:off x="13836727" y="53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5378</xdr:rowOff>
    </xdr:from>
    <xdr:ext cx="469744" cy="259045"/>
    <xdr:sp macro="" textlink="">
      <xdr:nvSpPr>
        <xdr:cNvPr id="164" name="n_2mainValue債務償還比率">
          <a:extLst>
            <a:ext uri="{FF2B5EF4-FFF2-40B4-BE49-F238E27FC236}">
              <a16:creationId xmlns:a16="http://schemas.microsoft.com/office/drawing/2014/main" id="{BF857D10-5431-49A7-BCDD-88214FFC3B2D}"/>
            </a:ext>
          </a:extLst>
        </xdr:cNvPr>
        <xdr:cNvSpPr txBox="1"/>
      </xdr:nvSpPr>
      <xdr:spPr>
        <a:xfrm>
          <a:off x="13087427" y="532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88808</xdr:rowOff>
    </xdr:from>
    <xdr:ext cx="469744" cy="259045"/>
    <xdr:sp macro="" textlink="">
      <xdr:nvSpPr>
        <xdr:cNvPr id="165" name="n_3mainValue債務償還比率">
          <a:extLst>
            <a:ext uri="{FF2B5EF4-FFF2-40B4-BE49-F238E27FC236}">
              <a16:creationId xmlns:a16="http://schemas.microsoft.com/office/drawing/2014/main" id="{7B937AC4-1496-40F0-AFB3-6F7F6260C5ED}"/>
            </a:ext>
          </a:extLst>
        </xdr:cNvPr>
        <xdr:cNvSpPr txBox="1"/>
      </xdr:nvSpPr>
      <xdr:spPr>
        <a:xfrm>
          <a:off x="12325427" y="540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97634</xdr:rowOff>
    </xdr:from>
    <xdr:ext cx="469744" cy="259045"/>
    <xdr:sp macro="" textlink="">
      <xdr:nvSpPr>
        <xdr:cNvPr id="166" name="n_4mainValue債務償還比率">
          <a:extLst>
            <a:ext uri="{FF2B5EF4-FFF2-40B4-BE49-F238E27FC236}">
              <a16:creationId xmlns:a16="http://schemas.microsoft.com/office/drawing/2014/main" id="{66F0F649-289A-4C22-8516-F203786EAB9C}"/>
            </a:ext>
          </a:extLst>
        </xdr:cNvPr>
        <xdr:cNvSpPr txBox="1"/>
      </xdr:nvSpPr>
      <xdr:spPr>
        <a:xfrm>
          <a:off x="11563427" y="558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B56E93C-403A-41E0-AD0C-86F0CB5C004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D008C727-7F1B-41EB-ACC9-FB369DBEACC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1BE231CE-702D-4619-899A-4BA27B10DE28}"/>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1E73BF5-A8DE-44E0-89F9-31095314E6D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E5106A0-BA1F-4013-B0FD-744259B005C6}"/>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396357E9-20DD-4887-B606-62C68DE0DFF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B8C408-437B-4AA0-9151-3BC0D251511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512DBC-8B09-4EC8-81CD-89223313682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0817A06-0D04-4E3E-B9DB-33AD767E330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07883F-33C0-4E2C-83B7-EB259752442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548B64-08C5-4872-BCAC-AA3E428CAC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F5A132-A163-4B9F-B2E0-92EEA6DC1DC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E6A37E-2E76-40E8-9A8C-FF6FDD91FCE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2D5D12-B843-49F1-8080-E49F510B3F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F5FCBD-4882-4FEA-8A80-706405E51E5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3E5983-7548-4DEA-9ADA-6936B8523F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07B048-4E79-46F8-9276-3904AA1836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562C1E-408D-48E3-95C8-8B7C75C075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10CD71-7148-4BF5-B5BA-8DB4AA16B0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B6B970-E03B-4E66-99E1-3EE31A4D5E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D23B70-AAB8-414E-AF07-1FB5CBCA2A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F3D6B99-BF73-4484-9E70-539EA1B1AE4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C48DA18-4947-4F81-B09A-995A5B08B5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EFC31D-63B8-4DEE-8905-335F1D10626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3C50DF-396E-48EE-8E5A-FCAF6833CB0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187B52-00B1-4776-98D7-7FC990A561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C2774E-2F73-4C2E-84CE-A05DDA93058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D960BA-1E06-4AD8-8C68-11B99BEF25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2C05B9-6747-4BA2-BCAC-718969271F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C942F9-D3EF-4299-AC31-E3E75968562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FBFD5B-25FB-4574-A6D5-21B6B1AF77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868D69-101C-4404-956B-B494D190E20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8F7C06-21AC-4F03-8246-6DE1340F2E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3639838-2123-493F-B1F8-6C17FD7721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E70887E-6AC4-4CE0-9CE6-EF51D7A89D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A8186C0-74FF-40F9-8C49-76B636D628B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0A3651-A5D8-4311-BB40-F0D1B8DAC74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D9C1D9-7561-4743-8EC3-A79ABB844AE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967408-A9D7-45E9-84D3-4269C6E94E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A374F4-103C-4A2A-AA11-2AB447F126B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2185E5-22EB-4E17-BD89-B13DF4555E3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BAEB08-EEDB-436E-9363-0DC40BC9EF7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5C7A3D-DCAE-4AE2-85DE-1E7B07F193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B15E80-06F7-4396-8869-C76A975BB8F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0AC9B9-5CED-4AA2-8C09-41D7AC749E9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A8A473-BE56-4F85-92FA-8E997F0FBAD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0A8F41-FF49-4221-8A79-E3111981260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194F3A-5ECF-40D8-8F77-7F434775FE6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C192A31-5BE7-496A-84D6-8C741B73369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4B69042-B740-4188-9155-058B2C01A4D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B4CFBEB-C015-432F-955A-ED6D4B384AC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95F28B5-C697-42FE-80D2-5E45CB67899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206F150-E655-4E5E-966D-E938BBE63C2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CBB76DB-98C7-4A5F-A771-DF4256C3672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F33B9EC-2C07-4EA7-BE68-8B2EE12DD2C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C73967B-2B22-4FA7-B118-235C14839EC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B6EF55C-650A-43BA-B8BE-E5ACF663E42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A73E82E-1C07-45FB-B802-DEC032AEA67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4CFF757-A14A-46EA-9DB7-6882F3BA80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E08114C9-C1EF-4BD8-A987-C5AE5B3AC31C}"/>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B9825E94-EE88-4431-B731-3C94D684531D}"/>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3594FBC5-94E3-4889-BBD1-67BD5DAFCF87}"/>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5878D717-808B-461B-A670-22CCA8E8BF22}"/>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21D7827E-6009-4F83-8F56-4EA8DF29612F}"/>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355F0A3E-61F5-449A-BEC9-18E60F195AFD}"/>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76354E90-EE17-4713-BA7F-FB4F3CE93105}"/>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3E54C55A-A3CA-4350-B478-43851A642BD1}"/>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4735AE34-F434-4B20-8B3F-B382116D164B}"/>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055F777-2ABF-405C-BEBD-3A4EAF40EF9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498B0DB1-1D98-4AE0-A44B-12F8FED9A46A}"/>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28BC836-97C2-42B4-946C-00AF80ABC34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77BD8E5-387D-416E-B7C8-2DC0C4F52CF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4FAF66A-4C8F-4650-AD01-D16FFFAC07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D861F0-CA04-46D3-8642-2BC530999B7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2830DA-6038-48F2-AEC9-7E0D2085BA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xdr:rowOff>
    </xdr:from>
    <xdr:to>
      <xdr:col>24</xdr:col>
      <xdr:colOff>114300</xdr:colOff>
      <xdr:row>39</xdr:row>
      <xdr:rowOff>110998</xdr:rowOff>
    </xdr:to>
    <xdr:sp macro="" textlink="">
      <xdr:nvSpPr>
        <xdr:cNvPr id="71" name="楕円 70">
          <a:extLst>
            <a:ext uri="{FF2B5EF4-FFF2-40B4-BE49-F238E27FC236}">
              <a16:creationId xmlns:a16="http://schemas.microsoft.com/office/drawing/2014/main" id="{4FCE3F34-40A4-4031-A00D-F9009B1D2DE7}"/>
            </a:ext>
          </a:extLst>
        </xdr:cNvPr>
        <xdr:cNvSpPr/>
      </xdr:nvSpPr>
      <xdr:spPr>
        <a:xfrm>
          <a:off x="45847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159275</xdr:rowOff>
    </xdr:from>
    <xdr:ext cx="405111" cy="259045"/>
    <xdr:sp macro="" textlink="">
      <xdr:nvSpPr>
        <xdr:cNvPr id="72" name="【道路】&#10;有形固定資産減価償却率該当値テキスト">
          <a:extLst>
            <a:ext uri="{FF2B5EF4-FFF2-40B4-BE49-F238E27FC236}">
              <a16:creationId xmlns:a16="http://schemas.microsoft.com/office/drawing/2014/main" id="{CCC950BA-E753-4B69-BBF8-C802D7BC5400}"/>
            </a:ext>
          </a:extLst>
        </xdr:cNvPr>
        <xdr:cNvSpPr txBox="1"/>
      </xdr:nvSpPr>
      <xdr:spPr>
        <a:xfrm>
          <a:off x="4673600" y="667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23114</xdr:rowOff>
    </xdr:from>
    <xdr:to>
      <xdr:col>20</xdr:col>
      <xdr:colOff>38100</xdr:colOff>
      <xdr:row>39</xdr:row>
      <xdr:rowOff>124714</xdr:rowOff>
    </xdr:to>
    <xdr:sp macro="" textlink="">
      <xdr:nvSpPr>
        <xdr:cNvPr id="73" name="楕円 72">
          <a:extLst>
            <a:ext uri="{FF2B5EF4-FFF2-40B4-BE49-F238E27FC236}">
              <a16:creationId xmlns:a16="http://schemas.microsoft.com/office/drawing/2014/main" id="{ABDECFF8-51E6-495A-9FD5-C75B856C78BF}"/>
            </a:ext>
          </a:extLst>
        </xdr:cNvPr>
        <xdr:cNvSpPr/>
      </xdr:nvSpPr>
      <xdr:spPr>
        <a:xfrm>
          <a:off x="37465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60198</xdr:rowOff>
    </xdr:from>
    <xdr:to>
      <xdr:col>24</xdr:col>
      <xdr:colOff>63500</xdr:colOff>
      <xdr:row>39</xdr:row>
      <xdr:rowOff>73914</xdr:rowOff>
    </xdr:to>
    <xdr:cxnSp macro="">
      <xdr:nvCxnSpPr>
        <xdr:cNvPr id="74" name="直線コネクタ 73">
          <a:extLst>
            <a:ext uri="{FF2B5EF4-FFF2-40B4-BE49-F238E27FC236}">
              <a16:creationId xmlns:a16="http://schemas.microsoft.com/office/drawing/2014/main" id="{2624C1B2-BFF5-4C5D-AE98-50B880E7FB3C}"/>
            </a:ext>
          </a:extLst>
        </xdr:cNvPr>
        <xdr:cNvCxnSpPr/>
      </xdr:nvCxnSpPr>
      <xdr:spPr>
        <a:xfrm flipV="1">
          <a:off x="3797300" y="67467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43688</xdr:rowOff>
    </xdr:from>
    <xdr:to>
      <xdr:col>15</xdr:col>
      <xdr:colOff>101600</xdr:colOff>
      <xdr:row>39</xdr:row>
      <xdr:rowOff>145288</xdr:rowOff>
    </xdr:to>
    <xdr:sp macro="" textlink="">
      <xdr:nvSpPr>
        <xdr:cNvPr id="75" name="楕円 74">
          <a:extLst>
            <a:ext uri="{FF2B5EF4-FFF2-40B4-BE49-F238E27FC236}">
              <a16:creationId xmlns:a16="http://schemas.microsoft.com/office/drawing/2014/main" id="{748D977C-391D-488E-B201-AEF7872ADADE}"/>
            </a:ext>
          </a:extLst>
        </xdr:cNvPr>
        <xdr:cNvSpPr/>
      </xdr:nvSpPr>
      <xdr:spPr>
        <a:xfrm>
          <a:off x="2857500" y="673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73914</xdr:rowOff>
    </xdr:from>
    <xdr:to>
      <xdr:col>19</xdr:col>
      <xdr:colOff>177800</xdr:colOff>
      <xdr:row>39</xdr:row>
      <xdr:rowOff>94488</xdr:rowOff>
    </xdr:to>
    <xdr:cxnSp macro="">
      <xdr:nvCxnSpPr>
        <xdr:cNvPr id="76" name="直線コネクタ 75">
          <a:extLst>
            <a:ext uri="{FF2B5EF4-FFF2-40B4-BE49-F238E27FC236}">
              <a16:creationId xmlns:a16="http://schemas.microsoft.com/office/drawing/2014/main" id="{105E8F2B-027A-4D52-96C7-4CB6E1ACF42B}"/>
            </a:ext>
          </a:extLst>
        </xdr:cNvPr>
        <xdr:cNvCxnSpPr/>
      </xdr:nvCxnSpPr>
      <xdr:spPr>
        <a:xfrm flipV="1">
          <a:off x="2908300" y="676046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16256</xdr:rowOff>
    </xdr:from>
    <xdr:to>
      <xdr:col>10</xdr:col>
      <xdr:colOff>165100</xdr:colOff>
      <xdr:row>39</xdr:row>
      <xdr:rowOff>117856</xdr:rowOff>
    </xdr:to>
    <xdr:sp macro="" textlink="">
      <xdr:nvSpPr>
        <xdr:cNvPr id="77" name="楕円 76">
          <a:extLst>
            <a:ext uri="{FF2B5EF4-FFF2-40B4-BE49-F238E27FC236}">
              <a16:creationId xmlns:a16="http://schemas.microsoft.com/office/drawing/2014/main" id="{94BE297B-DC4B-4FF7-B7CD-26387B8D2CC7}"/>
            </a:ext>
          </a:extLst>
        </xdr:cNvPr>
        <xdr:cNvSpPr/>
      </xdr:nvSpPr>
      <xdr:spPr>
        <a:xfrm>
          <a:off x="1968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67056</xdr:rowOff>
    </xdr:from>
    <xdr:to>
      <xdr:col>15</xdr:col>
      <xdr:colOff>50800</xdr:colOff>
      <xdr:row>39</xdr:row>
      <xdr:rowOff>94488</xdr:rowOff>
    </xdr:to>
    <xdr:cxnSp macro="">
      <xdr:nvCxnSpPr>
        <xdr:cNvPr id="78" name="直線コネクタ 77">
          <a:extLst>
            <a:ext uri="{FF2B5EF4-FFF2-40B4-BE49-F238E27FC236}">
              <a16:creationId xmlns:a16="http://schemas.microsoft.com/office/drawing/2014/main" id="{D67C47AB-3CCA-4A88-9EEB-A61FE98B2083}"/>
            </a:ext>
          </a:extLst>
        </xdr:cNvPr>
        <xdr:cNvCxnSpPr/>
      </xdr:nvCxnSpPr>
      <xdr:spPr>
        <a:xfrm>
          <a:off x="2019300" y="675360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139700</xdr:rowOff>
    </xdr:from>
    <xdr:to>
      <xdr:col>6</xdr:col>
      <xdr:colOff>38100</xdr:colOff>
      <xdr:row>39</xdr:row>
      <xdr:rowOff>69850</xdr:rowOff>
    </xdr:to>
    <xdr:sp macro="" textlink="">
      <xdr:nvSpPr>
        <xdr:cNvPr id="79" name="楕円 78">
          <a:extLst>
            <a:ext uri="{FF2B5EF4-FFF2-40B4-BE49-F238E27FC236}">
              <a16:creationId xmlns:a16="http://schemas.microsoft.com/office/drawing/2014/main" id="{7B9771A0-5CDB-4669-96CA-742AB50C1698}"/>
            </a:ext>
          </a:extLst>
        </xdr:cNvPr>
        <xdr:cNvSpPr/>
      </xdr:nvSpPr>
      <xdr:spPr>
        <a:xfrm>
          <a:off x="107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19050</xdr:rowOff>
    </xdr:from>
    <xdr:to>
      <xdr:col>10</xdr:col>
      <xdr:colOff>114300</xdr:colOff>
      <xdr:row>39</xdr:row>
      <xdr:rowOff>67056</xdr:rowOff>
    </xdr:to>
    <xdr:cxnSp macro="">
      <xdr:nvCxnSpPr>
        <xdr:cNvPr id="80" name="直線コネクタ 79">
          <a:extLst>
            <a:ext uri="{FF2B5EF4-FFF2-40B4-BE49-F238E27FC236}">
              <a16:creationId xmlns:a16="http://schemas.microsoft.com/office/drawing/2014/main" id="{F52A2300-AF2F-4AA0-9516-F96A42A0DFCC}"/>
            </a:ext>
          </a:extLst>
        </xdr:cNvPr>
        <xdr:cNvCxnSpPr/>
      </xdr:nvCxnSpPr>
      <xdr:spPr>
        <a:xfrm>
          <a:off x="1130300" y="670560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2968A28A-13FA-4A4D-B0FA-46CDB61DE6AA}"/>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35BE93FA-8E91-4CF5-B9F1-E2453941C1D2}"/>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EF3C863F-625D-433F-B3CA-E04B3827C5B8}"/>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4" name="n_4aveValue【道路】&#10;有形固定資産減価償却率">
          <a:extLst>
            <a:ext uri="{FF2B5EF4-FFF2-40B4-BE49-F238E27FC236}">
              <a16:creationId xmlns:a16="http://schemas.microsoft.com/office/drawing/2014/main" id="{9493B34B-7057-4660-930C-3A1E96120C8F}"/>
            </a:ext>
          </a:extLst>
        </xdr:cNvPr>
        <xdr:cNvSpPr txBox="1"/>
      </xdr:nvSpPr>
      <xdr:spPr>
        <a:xfrm>
          <a:off x="927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115841</xdr:rowOff>
    </xdr:from>
    <xdr:ext cx="405111" cy="259045"/>
    <xdr:sp macro="" textlink="">
      <xdr:nvSpPr>
        <xdr:cNvPr id="85" name="n_1mainValue【道路】&#10;有形固定資産減価償却率">
          <a:extLst>
            <a:ext uri="{FF2B5EF4-FFF2-40B4-BE49-F238E27FC236}">
              <a16:creationId xmlns:a16="http://schemas.microsoft.com/office/drawing/2014/main" id="{9AFC95A6-2759-4D56-84DE-6DD6AF420A00}"/>
            </a:ext>
          </a:extLst>
        </xdr:cNvPr>
        <xdr:cNvSpPr txBox="1"/>
      </xdr:nvSpPr>
      <xdr:spPr>
        <a:xfrm>
          <a:off x="3582044" y="680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136415</xdr:rowOff>
    </xdr:from>
    <xdr:ext cx="405111" cy="259045"/>
    <xdr:sp macro="" textlink="">
      <xdr:nvSpPr>
        <xdr:cNvPr id="86" name="n_2mainValue【道路】&#10;有形固定資産減価償却率">
          <a:extLst>
            <a:ext uri="{FF2B5EF4-FFF2-40B4-BE49-F238E27FC236}">
              <a16:creationId xmlns:a16="http://schemas.microsoft.com/office/drawing/2014/main" id="{50917800-A06C-4E02-8133-AE76F442D275}"/>
            </a:ext>
          </a:extLst>
        </xdr:cNvPr>
        <xdr:cNvSpPr txBox="1"/>
      </xdr:nvSpPr>
      <xdr:spPr>
        <a:xfrm>
          <a:off x="2705744" y="68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108983</xdr:rowOff>
    </xdr:from>
    <xdr:ext cx="405111" cy="259045"/>
    <xdr:sp macro="" textlink="">
      <xdr:nvSpPr>
        <xdr:cNvPr id="87" name="n_3mainValue【道路】&#10;有形固定資産減価償却率">
          <a:extLst>
            <a:ext uri="{FF2B5EF4-FFF2-40B4-BE49-F238E27FC236}">
              <a16:creationId xmlns:a16="http://schemas.microsoft.com/office/drawing/2014/main" id="{18BA2649-A6DA-4409-B44C-26E2013E5EBD}"/>
            </a:ext>
          </a:extLst>
        </xdr:cNvPr>
        <xdr:cNvSpPr txBox="1"/>
      </xdr:nvSpPr>
      <xdr:spPr>
        <a:xfrm>
          <a:off x="1816744"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60977</xdr:rowOff>
    </xdr:from>
    <xdr:ext cx="405111" cy="259045"/>
    <xdr:sp macro="" textlink="">
      <xdr:nvSpPr>
        <xdr:cNvPr id="88" name="n_4mainValue【道路】&#10;有形固定資産減価償却率">
          <a:extLst>
            <a:ext uri="{FF2B5EF4-FFF2-40B4-BE49-F238E27FC236}">
              <a16:creationId xmlns:a16="http://schemas.microsoft.com/office/drawing/2014/main" id="{090402E6-485C-4E59-8E1B-BCD8F570DD38}"/>
            </a:ext>
          </a:extLst>
        </xdr:cNvPr>
        <xdr:cNvSpPr txBox="1"/>
      </xdr:nvSpPr>
      <xdr:spPr>
        <a:xfrm>
          <a:off x="927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05C3B32-9F81-460C-A4AB-239A2E11DDC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79EB1C7-BF52-4958-A725-29D1F570F9F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6775F69-8558-402F-AB18-1B0B83E4BBD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5CF3984-529A-4C8C-97FF-5C3597A623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226C632-7874-43F8-8C0C-5773BCEE1F8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6AD68F0-EB49-4D81-AB82-62E81E828E8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609919F-9EBC-4922-8D41-CC184F7D7A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39EE044-6734-411F-8B50-7ACADE3839D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E6D90CD-4CA9-4A4B-807D-171198B65B5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564585F-086D-49B9-BE17-AE507771437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DBD0A9F-6554-4C7E-8750-813473C41CD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C78B5BB-5A5D-491C-BE18-64049228318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C4E7F40-9998-4267-AB95-428D3DAFAF1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67ED384-9FED-415D-9EFD-CFFF1005B33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2BBEC7D-2E1F-4878-A6A4-3496CBE71A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7225726-84D7-4081-A8CD-D0139B10466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CD8DD4E-ADD2-442C-9561-96476E45EB0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1A6112A-B496-4E0C-B709-3C5355E5A9C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9A4C794-2F22-40C0-9B83-F8DF8269343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22CD732-73DE-4DA1-B3FE-5FC888C3CDE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82E61E4-B9E3-455D-994A-E605099ECAA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CB2DD90B-5E1C-4F0D-A68B-DEFC44CE311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CD6FB07-4139-4E30-8C2C-D210E3B6675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4E9A05F0-1C69-40DA-9C53-0D12DAE4DAF5}"/>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9EB74298-782E-429B-BE89-504FAAF8B626}"/>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C79A68ED-19C8-4C67-A291-7F800E3A16D5}"/>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E9F1A5E-A4E8-41AD-91C2-5C89C5468617}"/>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D8DA1695-E3FD-49CB-851C-A686A88DD09C}"/>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C70419C5-0040-425F-864F-8B17E32C6D3C}"/>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B3B5118F-1087-40F4-AD52-2E2129AD707A}"/>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2BDDFC2C-80CB-456F-84C5-81C9A5C68D7E}"/>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91A513A1-6F8C-4996-9588-2684E353BC8F}"/>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D8F80A80-9AC3-4CF0-89BE-710A720C91C4}"/>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75C7F3AE-5028-4552-9D8B-56349BABA3C9}"/>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35712EA-548E-4934-BE08-B508975153B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0E9A70C-441D-48FF-843D-B6D50CD3EE8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A6FD323-2FC0-43BC-912A-9E977C9D729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E83EF9-9DA0-4C3C-AF35-0C22AC1097D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4772B7-7F5D-4345-ADF4-8CCF8A50059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92437</xdr:rowOff>
    </xdr:from>
    <xdr:to>
      <xdr:col>55</xdr:col>
      <xdr:colOff>50800</xdr:colOff>
      <xdr:row>39</xdr:row>
      <xdr:rowOff>22587</xdr:rowOff>
    </xdr:to>
    <xdr:sp macro="" textlink="">
      <xdr:nvSpPr>
        <xdr:cNvPr id="128" name="楕円 127">
          <a:extLst>
            <a:ext uri="{FF2B5EF4-FFF2-40B4-BE49-F238E27FC236}">
              <a16:creationId xmlns:a16="http://schemas.microsoft.com/office/drawing/2014/main" id="{ADC91EF1-A9D3-4253-9454-C188F8CFCD22}"/>
            </a:ext>
          </a:extLst>
        </xdr:cNvPr>
        <xdr:cNvSpPr/>
      </xdr:nvSpPr>
      <xdr:spPr>
        <a:xfrm>
          <a:off x="10426700" y="660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115314</xdr:rowOff>
    </xdr:from>
    <xdr:ext cx="534377" cy="259045"/>
    <xdr:sp macro="" textlink="">
      <xdr:nvSpPr>
        <xdr:cNvPr id="129" name="【道路】&#10;一人当たり延長該当値テキスト">
          <a:extLst>
            <a:ext uri="{FF2B5EF4-FFF2-40B4-BE49-F238E27FC236}">
              <a16:creationId xmlns:a16="http://schemas.microsoft.com/office/drawing/2014/main" id="{BF6CEA07-9008-40F3-B47B-BA7C7E8284AD}"/>
            </a:ext>
          </a:extLst>
        </xdr:cNvPr>
        <xdr:cNvSpPr txBox="1"/>
      </xdr:nvSpPr>
      <xdr:spPr>
        <a:xfrm>
          <a:off x="10515600" y="645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104191</xdr:rowOff>
    </xdr:from>
    <xdr:to>
      <xdr:col>50</xdr:col>
      <xdr:colOff>165100</xdr:colOff>
      <xdr:row>39</xdr:row>
      <xdr:rowOff>34341</xdr:rowOff>
    </xdr:to>
    <xdr:sp macro="" textlink="">
      <xdr:nvSpPr>
        <xdr:cNvPr id="130" name="楕円 129">
          <a:extLst>
            <a:ext uri="{FF2B5EF4-FFF2-40B4-BE49-F238E27FC236}">
              <a16:creationId xmlns:a16="http://schemas.microsoft.com/office/drawing/2014/main" id="{AB9A5DEA-CFD1-43E9-92D7-49F8622A4472}"/>
            </a:ext>
          </a:extLst>
        </xdr:cNvPr>
        <xdr:cNvSpPr/>
      </xdr:nvSpPr>
      <xdr:spPr>
        <a:xfrm>
          <a:off x="9588500" y="66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143237</xdr:rowOff>
    </xdr:from>
    <xdr:to>
      <xdr:col>55</xdr:col>
      <xdr:colOff>0</xdr:colOff>
      <xdr:row>38</xdr:row>
      <xdr:rowOff>154991</xdr:rowOff>
    </xdr:to>
    <xdr:cxnSp macro="">
      <xdr:nvCxnSpPr>
        <xdr:cNvPr id="131" name="直線コネクタ 130">
          <a:extLst>
            <a:ext uri="{FF2B5EF4-FFF2-40B4-BE49-F238E27FC236}">
              <a16:creationId xmlns:a16="http://schemas.microsoft.com/office/drawing/2014/main" id="{54C3BF38-6E64-4B8C-A622-562B86150A23}"/>
            </a:ext>
          </a:extLst>
        </xdr:cNvPr>
        <xdr:cNvCxnSpPr/>
      </xdr:nvCxnSpPr>
      <xdr:spPr>
        <a:xfrm flipV="1">
          <a:off x="9639300" y="6658337"/>
          <a:ext cx="8382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117831</xdr:rowOff>
    </xdr:from>
    <xdr:to>
      <xdr:col>46</xdr:col>
      <xdr:colOff>38100</xdr:colOff>
      <xdr:row>39</xdr:row>
      <xdr:rowOff>47981</xdr:rowOff>
    </xdr:to>
    <xdr:sp macro="" textlink="">
      <xdr:nvSpPr>
        <xdr:cNvPr id="132" name="楕円 131">
          <a:extLst>
            <a:ext uri="{FF2B5EF4-FFF2-40B4-BE49-F238E27FC236}">
              <a16:creationId xmlns:a16="http://schemas.microsoft.com/office/drawing/2014/main" id="{17BA0855-8E96-4ABF-95A6-71CFF38A7455}"/>
            </a:ext>
          </a:extLst>
        </xdr:cNvPr>
        <xdr:cNvSpPr/>
      </xdr:nvSpPr>
      <xdr:spPr>
        <a:xfrm>
          <a:off x="8699500" y="663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154991</xdr:rowOff>
    </xdr:from>
    <xdr:to>
      <xdr:col>50</xdr:col>
      <xdr:colOff>114300</xdr:colOff>
      <xdr:row>38</xdr:row>
      <xdr:rowOff>168631</xdr:rowOff>
    </xdr:to>
    <xdr:cxnSp macro="">
      <xdr:nvCxnSpPr>
        <xdr:cNvPr id="133" name="直線コネクタ 132">
          <a:extLst>
            <a:ext uri="{FF2B5EF4-FFF2-40B4-BE49-F238E27FC236}">
              <a16:creationId xmlns:a16="http://schemas.microsoft.com/office/drawing/2014/main" id="{B961298F-80E0-437C-8A49-3EA4770418C9}"/>
            </a:ext>
          </a:extLst>
        </xdr:cNvPr>
        <xdr:cNvCxnSpPr/>
      </xdr:nvCxnSpPr>
      <xdr:spPr>
        <a:xfrm flipV="1">
          <a:off x="8750300" y="6670091"/>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127203</xdr:rowOff>
    </xdr:from>
    <xdr:to>
      <xdr:col>41</xdr:col>
      <xdr:colOff>101600</xdr:colOff>
      <xdr:row>39</xdr:row>
      <xdr:rowOff>57353</xdr:rowOff>
    </xdr:to>
    <xdr:sp macro="" textlink="">
      <xdr:nvSpPr>
        <xdr:cNvPr id="134" name="楕円 133">
          <a:extLst>
            <a:ext uri="{FF2B5EF4-FFF2-40B4-BE49-F238E27FC236}">
              <a16:creationId xmlns:a16="http://schemas.microsoft.com/office/drawing/2014/main" id="{142C273B-77CA-46B7-93E4-A2553E15A22C}"/>
            </a:ext>
          </a:extLst>
        </xdr:cNvPr>
        <xdr:cNvSpPr/>
      </xdr:nvSpPr>
      <xdr:spPr>
        <a:xfrm>
          <a:off x="7810500" y="664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168631</xdr:rowOff>
    </xdr:from>
    <xdr:to>
      <xdr:col>45</xdr:col>
      <xdr:colOff>177800</xdr:colOff>
      <xdr:row>39</xdr:row>
      <xdr:rowOff>6553</xdr:rowOff>
    </xdr:to>
    <xdr:cxnSp macro="">
      <xdr:nvCxnSpPr>
        <xdr:cNvPr id="135" name="直線コネクタ 134">
          <a:extLst>
            <a:ext uri="{FF2B5EF4-FFF2-40B4-BE49-F238E27FC236}">
              <a16:creationId xmlns:a16="http://schemas.microsoft.com/office/drawing/2014/main" id="{C5C75369-FF48-4F9E-B032-0CD802727857}"/>
            </a:ext>
          </a:extLst>
        </xdr:cNvPr>
        <xdr:cNvCxnSpPr/>
      </xdr:nvCxnSpPr>
      <xdr:spPr>
        <a:xfrm flipV="1">
          <a:off x="7861300" y="6683731"/>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127298</xdr:rowOff>
    </xdr:from>
    <xdr:to>
      <xdr:col>36</xdr:col>
      <xdr:colOff>165100</xdr:colOff>
      <xdr:row>39</xdr:row>
      <xdr:rowOff>57448</xdr:rowOff>
    </xdr:to>
    <xdr:sp macro="" textlink="">
      <xdr:nvSpPr>
        <xdr:cNvPr id="136" name="楕円 135">
          <a:extLst>
            <a:ext uri="{FF2B5EF4-FFF2-40B4-BE49-F238E27FC236}">
              <a16:creationId xmlns:a16="http://schemas.microsoft.com/office/drawing/2014/main" id="{9B694D92-5459-4F4E-8B81-7AF23A2F8D37}"/>
            </a:ext>
          </a:extLst>
        </xdr:cNvPr>
        <xdr:cNvSpPr/>
      </xdr:nvSpPr>
      <xdr:spPr>
        <a:xfrm>
          <a:off x="6921500" y="664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6553</xdr:rowOff>
    </xdr:from>
    <xdr:to>
      <xdr:col>41</xdr:col>
      <xdr:colOff>50800</xdr:colOff>
      <xdr:row>39</xdr:row>
      <xdr:rowOff>6648</xdr:rowOff>
    </xdr:to>
    <xdr:cxnSp macro="">
      <xdr:nvCxnSpPr>
        <xdr:cNvPr id="137" name="直線コネクタ 136">
          <a:extLst>
            <a:ext uri="{FF2B5EF4-FFF2-40B4-BE49-F238E27FC236}">
              <a16:creationId xmlns:a16="http://schemas.microsoft.com/office/drawing/2014/main" id="{17605879-18DC-4284-94E4-338DE0B05F07}"/>
            </a:ext>
          </a:extLst>
        </xdr:cNvPr>
        <xdr:cNvCxnSpPr/>
      </xdr:nvCxnSpPr>
      <xdr:spPr>
        <a:xfrm flipV="1">
          <a:off x="6972300" y="6693103"/>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7C865A59-A59C-426F-9FD6-4193500498B5}"/>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98A85EB0-29ED-4456-88C7-34619C94E27A}"/>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1CACBF6C-5350-400D-A645-AED4D383F714}"/>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1" name="n_4aveValue【道路】&#10;一人当たり延長">
          <a:extLst>
            <a:ext uri="{FF2B5EF4-FFF2-40B4-BE49-F238E27FC236}">
              <a16:creationId xmlns:a16="http://schemas.microsoft.com/office/drawing/2014/main" id="{D97F9EE6-8FB0-4EE0-B9DF-8776F5EF8390}"/>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50868</xdr:rowOff>
    </xdr:from>
    <xdr:ext cx="534377" cy="259045"/>
    <xdr:sp macro="" textlink="">
      <xdr:nvSpPr>
        <xdr:cNvPr id="142" name="n_1mainValue【道路】&#10;一人当たり延長">
          <a:extLst>
            <a:ext uri="{FF2B5EF4-FFF2-40B4-BE49-F238E27FC236}">
              <a16:creationId xmlns:a16="http://schemas.microsoft.com/office/drawing/2014/main" id="{95F7C448-4CB1-4BF5-8943-34A3F9F9B6E2}"/>
            </a:ext>
          </a:extLst>
        </xdr:cNvPr>
        <xdr:cNvSpPr txBox="1"/>
      </xdr:nvSpPr>
      <xdr:spPr>
        <a:xfrm>
          <a:off x="9359411" y="63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64508</xdr:rowOff>
    </xdr:from>
    <xdr:ext cx="534377" cy="259045"/>
    <xdr:sp macro="" textlink="">
      <xdr:nvSpPr>
        <xdr:cNvPr id="143" name="n_2mainValue【道路】&#10;一人当たり延長">
          <a:extLst>
            <a:ext uri="{FF2B5EF4-FFF2-40B4-BE49-F238E27FC236}">
              <a16:creationId xmlns:a16="http://schemas.microsoft.com/office/drawing/2014/main" id="{2BB64A5E-FCA4-443B-B63F-7BB8F6D3766F}"/>
            </a:ext>
          </a:extLst>
        </xdr:cNvPr>
        <xdr:cNvSpPr txBox="1"/>
      </xdr:nvSpPr>
      <xdr:spPr>
        <a:xfrm>
          <a:off x="8483111" y="64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73880</xdr:rowOff>
    </xdr:from>
    <xdr:ext cx="534377" cy="259045"/>
    <xdr:sp macro="" textlink="">
      <xdr:nvSpPr>
        <xdr:cNvPr id="144" name="n_3mainValue【道路】&#10;一人当たり延長">
          <a:extLst>
            <a:ext uri="{FF2B5EF4-FFF2-40B4-BE49-F238E27FC236}">
              <a16:creationId xmlns:a16="http://schemas.microsoft.com/office/drawing/2014/main" id="{22D91485-6EB8-4E73-83E7-6DD5A8559150}"/>
            </a:ext>
          </a:extLst>
        </xdr:cNvPr>
        <xdr:cNvSpPr txBox="1"/>
      </xdr:nvSpPr>
      <xdr:spPr>
        <a:xfrm>
          <a:off x="7594111" y="641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48575</xdr:rowOff>
    </xdr:from>
    <xdr:ext cx="534377" cy="259045"/>
    <xdr:sp macro="" textlink="">
      <xdr:nvSpPr>
        <xdr:cNvPr id="145" name="n_4mainValue【道路】&#10;一人当たり延長">
          <a:extLst>
            <a:ext uri="{FF2B5EF4-FFF2-40B4-BE49-F238E27FC236}">
              <a16:creationId xmlns:a16="http://schemas.microsoft.com/office/drawing/2014/main" id="{3747D053-2AC5-4014-A63C-870FD4FB5A4B}"/>
            </a:ext>
          </a:extLst>
        </xdr:cNvPr>
        <xdr:cNvSpPr txBox="1"/>
      </xdr:nvSpPr>
      <xdr:spPr>
        <a:xfrm>
          <a:off x="6705111" y="673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BDCD5BA-4C53-4006-9E03-FBF7D38762D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0157AA3-291D-499D-9DA9-047AF3C69D8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C19485F-69CF-4E86-9A37-B36284964F5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8CB8DE1-B816-4A01-97D9-5FC630B329C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15F0550-9C6B-43A2-B46C-1F0FFD6196C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4134814-8F94-4CE8-891B-E4BEC847EA3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A2421A-4418-4DD8-A7AE-BC5B7867283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71961D5-DB97-426E-B222-DFF4CC0A0B8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C4C3BF1-D6CE-4F0E-A45F-F339BB0FD98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DDA0CA7-AE52-48C4-AD23-9BF83F329B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4A1158E-C0E0-4DE1-88BB-80B2DA05DE3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2208108-F3A8-496A-A86B-E1468D8E17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2894342-3ED7-4CAF-8101-8123B96FEFA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AD11982-F552-4C68-8965-BFA4C5D83EF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48AA4FF-2500-4C85-A71F-CFAB6DEE66F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C92AF68-AE0F-49B3-8C3E-06231525C1C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D9907D2-BFF5-4425-A8D4-35378FA3AAD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E7622AF-47F6-4D18-9C8A-321BD98CAEB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6BEC5E7-2ECA-4766-96FF-1EEC09E86CE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ADEDB8E-C8E7-41CD-BB85-1E4AE544E32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E52A479-88B0-4D33-B001-41C21C6A575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2EA68EB-D1F5-4212-9DE2-BC2467A115D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F1D6F1E-E6EA-4971-B364-F8A38A515F8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5B433C8-ACCF-45B3-B058-B900962CBAC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BC92E16-61CC-4F56-9065-B25DE9B822A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C1C3BA52-F644-45AF-9F1D-F2C13CBCE58F}"/>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526F519F-6339-45C1-BA38-EB4FA76C0ED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2DEC59F4-65EE-4F6E-92A9-AF0824774D2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BDBE29E-7EA9-4C93-9E29-61FFEA9A5157}"/>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C312EB5B-0091-43AD-BF52-25367205A978}"/>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9091D5E-A7D3-40C2-AC91-CA6F8C785DD4}"/>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52BAD99-6D34-4D26-A3F4-B4A818ED1506}"/>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BB2CDB43-9381-4D62-9E57-0C0014B51163}"/>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AA301147-FF9E-4264-81E2-2CBB9AD3049F}"/>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C93A2D22-5F4E-4154-AA1D-21EE7BD52D4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BA0061D9-D9E2-4C6F-8EA3-9E356A6A5992}"/>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AFA5643-DB40-40EF-8755-D9F3407C1EE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37D61E4-BEA1-4951-8D9C-96B4B8F6626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275E925-1978-48BB-A52B-899BDFAF45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E155D5-CADB-48ED-97EF-118F332BE2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FE4FF5-8E4B-4F87-A0FE-F7D07CA43C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87" name="楕円 186">
          <a:extLst>
            <a:ext uri="{FF2B5EF4-FFF2-40B4-BE49-F238E27FC236}">
              <a16:creationId xmlns:a16="http://schemas.microsoft.com/office/drawing/2014/main" id="{244A9EEC-BBCF-4C26-9E9C-A81A3712982A}"/>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E6F54A5-E744-46FB-A632-D613718F2864}"/>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83094</xdr:rowOff>
    </xdr:from>
    <xdr:to>
      <xdr:col>20</xdr:col>
      <xdr:colOff>38100</xdr:colOff>
      <xdr:row>63</xdr:row>
      <xdr:rowOff>13244</xdr:rowOff>
    </xdr:to>
    <xdr:sp macro="" textlink="">
      <xdr:nvSpPr>
        <xdr:cNvPr id="189" name="楕円 188">
          <a:extLst>
            <a:ext uri="{FF2B5EF4-FFF2-40B4-BE49-F238E27FC236}">
              <a16:creationId xmlns:a16="http://schemas.microsoft.com/office/drawing/2014/main" id="{0F8268E9-88F5-4E9A-AD1A-87E828922E5D}"/>
            </a:ext>
          </a:extLst>
        </xdr:cNvPr>
        <xdr:cNvSpPr/>
      </xdr:nvSpPr>
      <xdr:spPr>
        <a:xfrm>
          <a:off x="3746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133894</xdr:rowOff>
    </xdr:from>
    <xdr:to>
      <xdr:col>24</xdr:col>
      <xdr:colOff>63500</xdr:colOff>
      <xdr:row>62</xdr:row>
      <xdr:rowOff>148590</xdr:rowOff>
    </xdr:to>
    <xdr:cxnSp macro="">
      <xdr:nvCxnSpPr>
        <xdr:cNvPr id="190" name="直線コネクタ 189">
          <a:extLst>
            <a:ext uri="{FF2B5EF4-FFF2-40B4-BE49-F238E27FC236}">
              <a16:creationId xmlns:a16="http://schemas.microsoft.com/office/drawing/2014/main" id="{7B3A40DA-85B1-4BCB-B3A6-19C99CB7179C}"/>
            </a:ext>
          </a:extLst>
        </xdr:cNvPr>
        <xdr:cNvCxnSpPr/>
      </xdr:nvCxnSpPr>
      <xdr:spPr>
        <a:xfrm>
          <a:off x="3797300" y="1076379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97790</xdr:rowOff>
    </xdr:from>
    <xdr:to>
      <xdr:col>15</xdr:col>
      <xdr:colOff>101600</xdr:colOff>
      <xdr:row>63</xdr:row>
      <xdr:rowOff>27940</xdr:rowOff>
    </xdr:to>
    <xdr:sp macro="" textlink="">
      <xdr:nvSpPr>
        <xdr:cNvPr id="191" name="楕円 190">
          <a:extLst>
            <a:ext uri="{FF2B5EF4-FFF2-40B4-BE49-F238E27FC236}">
              <a16:creationId xmlns:a16="http://schemas.microsoft.com/office/drawing/2014/main" id="{9E3C62CE-B774-4733-A961-722B4608B838}"/>
            </a:ext>
          </a:extLst>
        </xdr:cNvPr>
        <xdr:cNvSpPr/>
      </xdr:nvSpPr>
      <xdr:spPr>
        <a:xfrm>
          <a:off x="2857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133894</xdr:rowOff>
    </xdr:from>
    <xdr:to>
      <xdr:col>19</xdr:col>
      <xdr:colOff>177800</xdr:colOff>
      <xdr:row>62</xdr:row>
      <xdr:rowOff>148590</xdr:rowOff>
    </xdr:to>
    <xdr:cxnSp macro="">
      <xdr:nvCxnSpPr>
        <xdr:cNvPr id="192" name="直線コネクタ 191">
          <a:extLst>
            <a:ext uri="{FF2B5EF4-FFF2-40B4-BE49-F238E27FC236}">
              <a16:creationId xmlns:a16="http://schemas.microsoft.com/office/drawing/2014/main" id="{31657862-F49D-4F2C-B0CC-72008D7B6CC3}"/>
            </a:ext>
          </a:extLst>
        </xdr:cNvPr>
        <xdr:cNvCxnSpPr/>
      </xdr:nvCxnSpPr>
      <xdr:spPr>
        <a:xfrm flipV="1">
          <a:off x="2908300" y="1076379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94524</xdr:rowOff>
    </xdr:from>
    <xdr:to>
      <xdr:col>10</xdr:col>
      <xdr:colOff>165100</xdr:colOff>
      <xdr:row>63</xdr:row>
      <xdr:rowOff>24674</xdr:rowOff>
    </xdr:to>
    <xdr:sp macro="" textlink="">
      <xdr:nvSpPr>
        <xdr:cNvPr id="193" name="楕円 192">
          <a:extLst>
            <a:ext uri="{FF2B5EF4-FFF2-40B4-BE49-F238E27FC236}">
              <a16:creationId xmlns:a16="http://schemas.microsoft.com/office/drawing/2014/main" id="{AC138E28-730D-459D-B173-CB3D159ADEEA}"/>
            </a:ext>
          </a:extLst>
        </xdr:cNvPr>
        <xdr:cNvSpPr/>
      </xdr:nvSpPr>
      <xdr:spPr>
        <a:xfrm>
          <a:off x="1968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145324</xdr:rowOff>
    </xdr:from>
    <xdr:to>
      <xdr:col>15</xdr:col>
      <xdr:colOff>50800</xdr:colOff>
      <xdr:row>62</xdr:row>
      <xdr:rowOff>148590</xdr:rowOff>
    </xdr:to>
    <xdr:cxnSp macro="">
      <xdr:nvCxnSpPr>
        <xdr:cNvPr id="194" name="直線コネクタ 193">
          <a:extLst>
            <a:ext uri="{FF2B5EF4-FFF2-40B4-BE49-F238E27FC236}">
              <a16:creationId xmlns:a16="http://schemas.microsoft.com/office/drawing/2014/main" id="{0B73DC1D-E5A1-464B-937F-458AE0C4B13B}"/>
            </a:ext>
          </a:extLst>
        </xdr:cNvPr>
        <xdr:cNvCxnSpPr/>
      </xdr:nvCxnSpPr>
      <xdr:spPr>
        <a:xfrm>
          <a:off x="2019300" y="1077522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71665</xdr:rowOff>
    </xdr:from>
    <xdr:to>
      <xdr:col>6</xdr:col>
      <xdr:colOff>38100</xdr:colOff>
      <xdr:row>63</xdr:row>
      <xdr:rowOff>1815</xdr:rowOff>
    </xdr:to>
    <xdr:sp macro="" textlink="">
      <xdr:nvSpPr>
        <xdr:cNvPr id="195" name="楕円 194">
          <a:extLst>
            <a:ext uri="{FF2B5EF4-FFF2-40B4-BE49-F238E27FC236}">
              <a16:creationId xmlns:a16="http://schemas.microsoft.com/office/drawing/2014/main" id="{D0EBF7CC-2C18-4C50-B990-56CD5EF6AE6C}"/>
            </a:ext>
          </a:extLst>
        </xdr:cNvPr>
        <xdr:cNvSpPr/>
      </xdr:nvSpPr>
      <xdr:spPr>
        <a:xfrm>
          <a:off x="1079500" y="1070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122465</xdr:rowOff>
    </xdr:from>
    <xdr:to>
      <xdr:col>10</xdr:col>
      <xdr:colOff>114300</xdr:colOff>
      <xdr:row>62</xdr:row>
      <xdr:rowOff>145324</xdr:rowOff>
    </xdr:to>
    <xdr:cxnSp macro="">
      <xdr:nvCxnSpPr>
        <xdr:cNvPr id="196" name="直線コネクタ 195">
          <a:extLst>
            <a:ext uri="{FF2B5EF4-FFF2-40B4-BE49-F238E27FC236}">
              <a16:creationId xmlns:a16="http://schemas.microsoft.com/office/drawing/2014/main" id="{EA2EFB02-8B8A-4F65-8DFF-0653D29F044F}"/>
            </a:ext>
          </a:extLst>
        </xdr:cNvPr>
        <xdr:cNvCxnSpPr/>
      </xdr:nvCxnSpPr>
      <xdr:spPr>
        <a:xfrm>
          <a:off x="1130300" y="1075236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4AAB9D5-A210-4F55-AD03-6D377F5C467D}"/>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5E2B94B-E0B6-4261-B871-0BA2F553EB3E}"/>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E52543E-3B33-4820-A5B6-0553AE095E80}"/>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EE4ECE4-C712-449E-B7F3-B07D63422A85}"/>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4371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C35F5E3-1A2D-405F-BDC4-B6730053F1F5}"/>
            </a:ext>
          </a:extLst>
        </xdr:cNvPr>
        <xdr:cNvSpPr txBox="1"/>
      </xdr:nvSpPr>
      <xdr:spPr>
        <a:xfrm>
          <a:off x="35820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19067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2D102AB-1EED-4EB9-83A8-B688BE21A1B1}"/>
            </a:ext>
          </a:extLst>
        </xdr:cNvPr>
        <xdr:cNvSpPr txBox="1"/>
      </xdr:nvSpPr>
      <xdr:spPr>
        <a:xfrm>
          <a:off x="2705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15801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99E1E48-9CE1-47AD-B991-C3B6099D4786}"/>
            </a:ext>
          </a:extLst>
        </xdr:cNvPr>
        <xdr:cNvSpPr txBox="1"/>
      </xdr:nvSpPr>
      <xdr:spPr>
        <a:xfrm>
          <a:off x="18167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164392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FE166F4-4EF3-4833-ACFF-CBA76AF5B5C9}"/>
            </a:ext>
          </a:extLst>
        </xdr:cNvPr>
        <xdr:cNvSpPr txBox="1"/>
      </xdr:nvSpPr>
      <xdr:spPr>
        <a:xfrm>
          <a:off x="927744" y="1079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543C321-F437-409B-A1CF-AC99F97A2EE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9A5199D-0495-4D33-B381-D1D328FC6C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123BC8A-45AB-482D-BD05-40F06CCB36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8257B46-2F70-44EC-A635-AFB294AD411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52D35A2-3008-42C9-8616-CE9DA6D3AF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D5852F6-7A62-42C7-B795-15421D839D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C7E8307-0655-486C-A8A0-10A9244087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F45C93F-98E6-41C7-BC13-C29D7B9BD1B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E23F6EC-FF75-4D81-8F0D-C7E83274A36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3E5FEBF-3958-4A70-A203-63819854716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2AA7EA7-A001-4A27-B861-B7B49B45D9A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5532CCEA-EDA2-4A76-8207-27ED920AAEC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5BF12FC4-B653-4336-AF27-E5AD42316C7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A2069C89-6A78-4DC3-B797-406DCA7CD84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A4E3485-8913-4EAA-81E9-0E05D70900C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CC388D2-E693-41BD-B8EF-FE3D1BEEF7AF}"/>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DB8BA5CB-BD3F-4521-AB7F-BA4C8D7FF9D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DD7A003C-BE61-43FA-BE3C-C76F86ADBDA2}"/>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EA8EAE56-0959-441C-A3C5-10CFD37B7BD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A39033C-3427-49C7-A064-CCEC467E5B1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3A6FD1B-7288-4533-952F-35EEE84CE17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95B9C90D-CF4D-4B9B-A422-951752B823CB}"/>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38F4978-17B9-4B0F-A455-168488E6A38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0FA9087-70DE-427A-9679-D41123D6F39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4DF81E8-84FD-4FE2-B618-B3A9976055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9ECD1266-EF80-47D5-9FE3-7AE299F3A564}"/>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EC4E230-5E3B-490B-9713-435C039AE9F9}"/>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FF96B5B-BA72-45AE-9432-6E060AE0FAB8}"/>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3D83BD8-B10F-4A7C-8BCB-C02CF7AC3B8D}"/>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35BD4038-99F4-487C-A905-F7D8705BE0AA}"/>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6A4A33C-7D6A-4117-8D2C-F9E461C1507E}"/>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239069F6-E981-44CB-9A10-B6640DEADBF0}"/>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BBAD82F1-FF71-4AA2-8225-40671F190EAB}"/>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6BE83B80-2F46-4176-BBAD-223F572BAE34}"/>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87258A5B-B2ED-4CE7-A67A-2F1534F54D5B}"/>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4CF638D8-A387-44CF-B691-33A00071AF86}"/>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EEC6627-C973-4D0C-8004-52D59F425F6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678DEED-BE2B-44DE-B8A2-A0FED6C48A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EABEA75-01CC-421F-9460-129D8736B0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8174F23-337D-4943-9129-D65A50422CB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1487D46-9AA3-4EE2-B0BB-170A91C14F3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131428</xdr:rowOff>
    </xdr:from>
    <xdr:to>
      <xdr:col>55</xdr:col>
      <xdr:colOff>50800</xdr:colOff>
      <xdr:row>58</xdr:row>
      <xdr:rowOff>61578</xdr:rowOff>
    </xdr:to>
    <xdr:sp macro="" textlink="">
      <xdr:nvSpPr>
        <xdr:cNvPr id="246" name="楕円 245">
          <a:extLst>
            <a:ext uri="{FF2B5EF4-FFF2-40B4-BE49-F238E27FC236}">
              <a16:creationId xmlns:a16="http://schemas.microsoft.com/office/drawing/2014/main" id="{6490B2FC-C60E-4BC0-9145-DDDF32D0E0D5}"/>
            </a:ext>
          </a:extLst>
        </xdr:cNvPr>
        <xdr:cNvSpPr/>
      </xdr:nvSpPr>
      <xdr:spPr>
        <a:xfrm>
          <a:off x="10426700" y="990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154305</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39C6FAC8-1A54-4DE8-B310-998FC8D2EBC2}"/>
            </a:ext>
          </a:extLst>
        </xdr:cNvPr>
        <xdr:cNvSpPr txBox="1"/>
      </xdr:nvSpPr>
      <xdr:spPr>
        <a:xfrm>
          <a:off x="10515600" y="97555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162150</xdr:rowOff>
    </xdr:from>
    <xdr:to>
      <xdr:col>50</xdr:col>
      <xdr:colOff>165100</xdr:colOff>
      <xdr:row>58</xdr:row>
      <xdr:rowOff>92300</xdr:rowOff>
    </xdr:to>
    <xdr:sp macro="" textlink="">
      <xdr:nvSpPr>
        <xdr:cNvPr id="248" name="楕円 247">
          <a:extLst>
            <a:ext uri="{FF2B5EF4-FFF2-40B4-BE49-F238E27FC236}">
              <a16:creationId xmlns:a16="http://schemas.microsoft.com/office/drawing/2014/main" id="{27C4FB4C-0B40-470E-B329-E9F06FDE2C21}"/>
            </a:ext>
          </a:extLst>
        </xdr:cNvPr>
        <xdr:cNvSpPr/>
      </xdr:nvSpPr>
      <xdr:spPr>
        <a:xfrm>
          <a:off x="9588500" y="993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10778</xdr:rowOff>
    </xdr:from>
    <xdr:to>
      <xdr:col>55</xdr:col>
      <xdr:colOff>0</xdr:colOff>
      <xdr:row>58</xdr:row>
      <xdr:rowOff>41500</xdr:rowOff>
    </xdr:to>
    <xdr:cxnSp macro="">
      <xdr:nvCxnSpPr>
        <xdr:cNvPr id="249" name="直線コネクタ 248">
          <a:extLst>
            <a:ext uri="{FF2B5EF4-FFF2-40B4-BE49-F238E27FC236}">
              <a16:creationId xmlns:a16="http://schemas.microsoft.com/office/drawing/2014/main" id="{3377E7A4-29C2-45DF-81AD-2C7245ABA725}"/>
            </a:ext>
          </a:extLst>
        </xdr:cNvPr>
        <xdr:cNvCxnSpPr/>
      </xdr:nvCxnSpPr>
      <xdr:spPr>
        <a:xfrm flipV="1">
          <a:off x="9639300" y="9954878"/>
          <a:ext cx="838200" cy="3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47909</xdr:rowOff>
    </xdr:from>
    <xdr:to>
      <xdr:col>46</xdr:col>
      <xdr:colOff>38100</xdr:colOff>
      <xdr:row>58</xdr:row>
      <xdr:rowOff>149509</xdr:rowOff>
    </xdr:to>
    <xdr:sp macro="" textlink="">
      <xdr:nvSpPr>
        <xdr:cNvPr id="250" name="楕円 249">
          <a:extLst>
            <a:ext uri="{FF2B5EF4-FFF2-40B4-BE49-F238E27FC236}">
              <a16:creationId xmlns:a16="http://schemas.microsoft.com/office/drawing/2014/main" id="{36AF0143-BBB3-4543-974F-88312948C4A4}"/>
            </a:ext>
          </a:extLst>
        </xdr:cNvPr>
        <xdr:cNvSpPr/>
      </xdr:nvSpPr>
      <xdr:spPr>
        <a:xfrm>
          <a:off x="8699500" y="999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41500</xdr:rowOff>
    </xdr:from>
    <xdr:to>
      <xdr:col>50</xdr:col>
      <xdr:colOff>114300</xdr:colOff>
      <xdr:row>58</xdr:row>
      <xdr:rowOff>98709</xdr:rowOff>
    </xdr:to>
    <xdr:cxnSp macro="">
      <xdr:nvCxnSpPr>
        <xdr:cNvPr id="251" name="直線コネクタ 250">
          <a:extLst>
            <a:ext uri="{FF2B5EF4-FFF2-40B4-BE49-F238E27FC236}">
              <a16:creationId xmlns:a16="http://schemas.microsoft.com/office/drawing/2014/main" id="{3EAFDD24-611C-4250-B384-30754B0A38A1}"/>
            </a:ext>
          </a:extLst>
        </xdr:cNvPr>
        <xdr:cNvCxnSpPr/>
      </xdr:nvCxnSpPr>
      <xdr:spPr>
        <a:xfrm flipV="1">
          <a:off x="8750300" y="9985600"/>
          <a:ext cx="889000" cy="5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82237</xdr:rowOff>
    </xdr:from>
    <xdr:to>
      <xdr:col>41</xdr:col>
      <xdr:colOff>101600</xdr:colOff>
      <xdr:row>59</xdr:row>
      <xdr:rowOff>12387</xdr:rowOff>
    </xdr:to>
    <xdr:sp macro="" textlink="">
      <xdr:nvSpPr>
        <xdr:cNvPr id="252" name="楕円 251">
          <a:extLst>
            <a:ext uri="{FF2B5EF4-FFF2-40B4-BE49-F238E27FC236}">
              <a16:creationId xmlns:a16="http://schemas.microsoft.com/office/drawing/2014/main" id="{CDD5590F-3950-4E98-9518-9C587B8F1059}"/>
            </a:ext>
          </a:extLst>
        </xdr:cNvPr>
        <xdr:cNvSpPr/>
      </xdr:nvSpPr>
      <xdr:spPr>
        <a:xfrm>
          <a:off x="7810500" y="1002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98709</xdr:rowOff>
    </xdr:from>
    <xdr:to>
      <xdr:col>45</xdr:col>
      <xdr:colOff>177800</xdr:colOff>
      <xdr:row>58</xdr:row>
      <xdr:rowOff>133037</xdr:rowOff>
    </xdr:to>
    <xdr:cxnSp macro="">
      <xdr:nvCxnSpPr>
        <xdr:cNvPr id="253" name="直線コネクタ 252">
          <a:extLst>
            <a:ext uri="{FF2B5EF4-FFF2-40B4-BE49-F238E27FC236}">
              <a16:creationId xmlns:a16="http://schemas.microsoft.com/office/drawing/2014/main" id="{DE44546A-5A7D-4D32-9509-4C551A59A6C4}"/>
            </a:ext>
          </a:extLst>
        </xdr:cNvPr>
        <xdr:cNvCxnSpPr/>
      </xdr:nvCxnSpPr>
      <xdr:spPr>
        <a:xfrm flipV="1">
          <a:off x="7861300" y="10042809"/>
          <a:ext cx="889000" cy="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107273</xdr:rowOff>
    </xdr:from>
    <xdr:to>
      <xdr:col>36</xdr:col>
      <xdr:colOff>165100</xdr:colOff>
      <xdr:row>59</xdr:row>
      <xdr:rowOff>37423</xdr:rowOff>
    </xdr:to>
    <xdr:sp macro="" textlink="">
      <xdr:nvSpPr>
        <xdr:cNvPr id="254" name="楕円 253">
          <a:extLst>
            <a:ext uri="{FF2B5EF4-FFF2-40B4-BE49-F238E27FC236}">
              <a16:creationId xmlns:a16="http://schemas.microsoft.com/office/drawing/2014/main" id="{5DEACA3D-5F8A-4F9C-928D-B6DA6CFEBCC6}"/>
            </a:ext>
          </a:extLst>
        </xdr:cNvPr>
        <xdr:cNvSpPr/>
      </xdr:nvSpPr>
      <xdr:spPr>
        <a:xfrm>
          <a:off x="6921500" y="1005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133037</xdr:rowOff>
    </xdr:from>
    <xdr:to>
      <xdr:col>41</xdr:col>
      <xdr:colOff>50800</xdr:colOff>
      <xdr:row>58</xdr:row>
      <xdr:rowOff>158073</xdr:rowOff>
    </xdr:to>
    <xdr:cxnSp macro="">
      <xdr:nvCxnSpPr>
        <xdr:cNvPr id="255" name="直線コネクタ 254">
          <a:extLst>
            <a:ext uri="{FF2B5EF4-FFF2-40B4-BE49-F238E27FC236}">
              <a16:creationId xmlns:a16="http://schemas.microsoft.com/office/drawing/2014/main" id="{F218D54C-3313-4BAF-B43D-5DF1963D3207}"/>
            </a:ext>
          </a:extLst>
        </xdr:cNvPr>
        <xdr:cNvCxnSpPr/>
      </xdr:nvCxnSpPr>
      <xdr:spPr>
        <a:xfrm flipV="1">
          <a:off x="6972300" y="10077137"/>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D3BD96E-9A6F-40AF-A458-90CFD1A51C01}"/>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0487C91-8BDE-4014-B3B4-10B43F1B9778}"/>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EAFFE71-6941-4852-801D-3CCE5DC63E33}"/>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AB77415-4BF8-4674-93F8-038E2D6252F1}"/>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56</xdr:row>
      <xdr:rowOff>108827</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4F95CC22-0F01-4F68-B475-C1C7A8FFF432}"/>
            </a:ext>
          </a:extLst>
        </xdr:cNvPr>
        <xdr:cNvSpPr txBox="1"/>
      </xdr:nvSpPr>
      <xdr:spPr>
        <a:xfrm>
          <a:off x="9281505" y="97100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166036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B52D2DE-6775-4D33-8984-94098E45A092}"/>
            </a:ext>
          </a:extLst>
        </xdr:cNvPr>
        <xdr:cNvSpPr txBox="1"/>
      </xdr:nvSpPr>
      <xdr:spPr>
        <a:xfrm>
          <a:off x="8450795" y="976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28914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893444F-34D2-4C9E-B324-9810874EE82F}"/>
            </a:ext>
          </a:extLst>
        </xdr:cNvPr>
        <xdr:cNvSpPr txBox="1"/>
      </xdr:nvSpPr>
      <xdr:spPr>
        <a:xfrm>
          <a:off x="7561795" y="980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53950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2A57D04-6D3C-48AB-B9B6-691DD7FB9EA5}"/>
            </a:ext>
          </a:extLst>
        </xdr:cNvPr>
        <xdr:cNvSpPr txBox="1"/>
      </xdr:nvSpPr>
      <xdr:spPr>
        <a:xfrm>
          <a:off x="6672795" y="9826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6362A60-FA0A-45BE-8CFA-D7D5E8F88A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C9A4FB1-9953-435B-9F7B-AC7A459CEB9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9282040-5C35-4525-AF4B-2681583C1C7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801A497-4737-4887-B386-D10F51DCD4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38E51AA-6E8A-40CE-B66F-18C57E14062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63C3B81-41FD-439F-9102-14FE7503772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8E04F41-8AF8-44E4-B342-487ECCF1C3A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E1D318-FE41-4D4B-8CA4-F136B5A21FC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B9803C1-4D17-4F1A-B3E6-B8E4A0AD64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41A413E-BB47-46F5-B085-516BAA40BA5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5B012E1-4DC8-4094-9120-19795B7795D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F0AC827-015A-4A09-AB83-232105F0F77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4144A72-9F7A-43FB-AAC0-34D354F610A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46E771C-DC4B-4403-98A0-F4CBA296850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53AE50C-7AE6-4FB3-983C-40E141DAD77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57FE625-B226-4AC7-8ACC-CCE42F3C023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2DDF479-E4B1-4091-9B78-B600E587D90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C24AF7C-AE4F-4346-96F2-8932C624426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518912E-4714-4FBC-9BEC-6BF72E632AC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70ECF3F-683C-4A04-B2EC-A55048BDD63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C4243DC-BBEC-44A3-8545-1DBCC4FCE94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21F0067-33E4-4040-B685-DF927C1CF83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EAE8518-FA69-4462-956A-FE9365BDB2C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7BAC412-B196-438F-BB0E-F4387B06F11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F29E2C7-FBF2-4D94-AA0C-77955A0464B2}"/>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00B820F-1F69-42D8-BB15-9BFD9A2A32C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C7A035E-637D-40BD-81B0-2EF200A34EB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292B7C5-A350-4BFC-BB42-CCF8B02C26E7}"/>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F53B6705-AF7B-4B5C-B132-A67E6D9889BE}"/>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D1D554B-FBF1-4174-9AED-FC43BA651D46}"/>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A6872FB-B713-4389-B76B-CF56713130C1}"/>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2FF97737-E749-4AFB-BAD7-DA6CBEC0B612}"/>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2DF69272-6A4A-4C48-9005-FBDC0C2F1A2B}"/>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89D6C21B-C402-4069-A43D-52092C4ED48F}"/>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E4723481-63AC-4AAB-9192-250F837D0BF5}"/>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88796D3-70B2-4938-B03A-6D80743D87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633B68C-2B7A-4C85-B9FC-0FB520F89F9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D6552F6-3643-4DDF-800A-3BF7157B4B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D450555-A8DA-4198-9C2D-5029DB37FF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780355-C815-46D1-9483-1AF4EDAAA85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164464</xdr:rowOff>
    </xdr:from>
    <xdr:to>
      <xdr:col>24</xdr:col>
      <xdr:colOff>114300</xdr:colOff>
      <xdr:row>84</xdr:row>
      <xdr:rowOff>94614</xdr:rowOff>
    </xdr:to>
    <xdr:sp macro="" textlink="">
      <xdr:nvSpPr>
        <xdr:cNvPr id="304" name="楕円 303">
          <a:extLst>
            <a:ext uri="{FF2B5EF4-FFF2-40B4-BE49-F238E27FC236}">
              <a16:creationId xmlns:a16="http://schemas.microsoft.com/office/drawing/2014/main" id="{332BCFA0-C7E7-4F5B-8B19-944CF9D0ABCF}"/>
            </a:ext>
          </a:extLst>
        </xdr:cNvPr>
        <xdr:cNvSpPr/>
      </xdr:nvSpPr>
      <xdr:spPr>
        <a:xfrm>
          <a:off x="45847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142891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B7EF655-2AB4-4E8D-A4DB-B331915D60FB}"/>
            </a:ext>
          </a:extLst>
        </xdr:cNvPr>
        <xdr:cNvSpPr txBox="1"/>
      </xdr:nvSpPr>
      <xdr:spPr>
        <a:xfrm>
          <a:off x="4673600"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149225</xdr:rowOff>
    </xdr:from>
    <xdr:to>
      <xdr:col>20</xdr:col>
      <xdr:colOff>38100</xdr:colOff>
      <xdr:row>84</xdr:row>
      <xdr:rowOff>79375</xdr:rowOff>
    </xdr:to>
    <xdr:sp macro="" textlink="">
      <xdr:nvSpPr>
        <xdr:cNvPr id="306" name="楕円 305">
          <a:extLst>
            <a:ext uri="{FF2B5EF4-FFF2-40B4-BE49-F238E27FC236}">
              <a16:creationId xmlns:a16="http://schemas.microsoft.com/office/drawing/2014/main" id="{80CA7AD2-2413-4456-AF31-726F14B9FC51}"/>
            </a:ext>
          </a:extLst>
        </xdr:cNvPr>
        <xdr:cNvSpPr/>
      </xdr:nvSpPr>
      <xdr:spPr>
        <a:xfrm>
          <a:off x="3746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28575</xdr:rowOff>
    </xdr:from>
    <xdr:to>
      <xdr:col>24</xdr:col>
      <xdr:colOff>63500</xdr:colOff>
      <xdr:row>84</xdr:row>
      <xdr:rowOff>43814</xdr:rowOff>
    </xdr:to>
    <xdr:cxnSp macro="">
      <xdr:nvCxnSpPr>
        <xdr:cNvPr id="307" name="直線コネクタ 306">
          <a:extLst>
            <a:ext uri="{FF2B5EF4-FFF2-40B4-BE49-F238E27FC236}">
              <a16:creationId xmlns:a16="http://schemas.microsoft.com/office/drawing/2014/main" id="{907B8EA5-DC49-4A9F-92F3-44B62F4D9527}"/>
            </a:ext>
          </a:extLst>
        </xdr:cNvPr>
        <xdr:cNvCxnSpPr/>
      </xdr:nvCxnSpPr>
      <xdr:spPr>
        <a:xfrm>
          <a:off x="3797300" y="14430375"/>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132080</xdr:rowOff>
    </xdr:from>
    <xdr:to>
      <xdr:col>15</xdr:col>
      <xdr:colOff>101600</xdr:colOff>
      <xdr:row>84</xdr:row>
      <xdr:rowOff>62230</xdr:rowOff>
    </xdr:to>
    <xdr:sp macro="" textlink="">
      <xdr:nvSpPr>
        <xdr:cNvPr id="308" name="楕円 307">
          <a:extLst>
            <a:ext uri="{FF2B5EF4-FFF2-40B4-BE49-F238E27FC236}">
              <a16:creationId xmlns:a16="http://schemas.microsoft.com/office/drawing/2014/main" id="{C84FD3FA-0570-4EF3-9119-C2BAE1438FC7}"/>
            </a:ext>
          </a:extLst>
        </xdr:cNvPr>
        <xdr:cNvSpPr/>
      </xdr:nvSpPr>
      <xdr:spPr>
        <a:xfrm>
          <a:off x="2857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xdr:rowOff>
    </xdr:from>
    <xdr:to>
      <xdr:col>19</xdr:col>
      <xdr:colOff>177800</xdr:colOff>
      <xdr:row>84</xdr:row>
      <xdr:rowOff>28575</xdr:rowOff>
    </xdr:to>
    <xdr:cxnSp macro="">
      <xdr:nvCxnSpPr>
        <xdr:cNvPr id="309" name="直線コネクタ 308">
          <a:extLst>
            <a:ext uri="{FF2B5EF4-FFF2-40B4-BE49-F238E27FC236}">
              <a16:creationId xmlns:a16="http://schemas.microsoft.com/office/drawing/2014/main" id="{7D34D7FB-559E-442E-BF62-6D4253B5F98D}"/>
            </a:ext>
          </a:extLst>
        </xdr:cNvPr>
        <xdr:cNvCxnSpPr/>
      </xdr:nvCxnSpPr>
      <xdr:spPr>
        <a:xfrm>
          <a:off x="2908300" y="144132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116839</xdr:rowOff>
    </xdr:from>
    <xdr:to>
      <xdr:col>10</xdr:col>
      <xdr:colOff>165100</xdr:colOff>
      <xdr:row>84</xdr:row>
      <xdr:rowOff>46989</xdr:rowOff>
    </xdr:to>
    <xdr:sp macro="" textlink="">
      <xdr:nvSpPr>
        <xdr:cNvPr id="310" name="楕円 309">
          <a:extLst>
            <a:ext uri="{FF2B5EF4-FFF2-40B4-BE49-F238E27FC236}">
              <a16:creationId xmlns:a16="http://schemas.microsoft.com/office/drawing/2014/main" id="{06550678-0BDA-4CDB-8B1F-36C579AC9F2F}"/>
            </a:ext>
          </a:extLst>
        </xdr:cNvPr>
        <xdr:cNvSpPr/>
      </xdr:nvSpPr>
      <xdr:spPr>
        <a:xfrm>
          <a:off x="1968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167639</xdr:rowOff>
    </xdr:from>
    <xdr:to>
      <xdr:col>15</xdr:col>
      <xdr:colOff>50800</xdr:colOff>
      <xdr:row>84</xdr:row>
      <xdr:rowOff>11430</xdr:rowOff>
    </xdr:to>
    <xdr:cxnSp macro="">
      <xdr:nvCxnSpPr>
        <xdr:cNvPr id="311" name="直線コネクタ 310">
          <a:extLst>
            <a:ext uri="{FF2B5EF4-FFF2-40B4-BE49-F238E27FC236}">
              <a16:creationId xmlns:a16="http://schemas.microsoft.com/office/drawing/2014/main" id="{84B38AD9-8E16-423D-9629-B9CF6BB88879}"/>
            </a:ext>
          </a:extLst>
        </xdr:cNvPr>
        <xdr:cNvCxnSpPr/>
      </xdr:nvCxnSpPr>
      <xdr:spPr>
        <a:xfrm>
          <a:off x="2019300" y="143979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99695</xdr:rowOff>
    </xdr:from>
    <xdr:to>
      <xdr:col>6</xdr:col>
      <xdr:colOff>38100</xdr:colOff>
      <xdr:row>84</xdr:row>
      <xdr:rowOff>29845</xdr:rowOff>
    </xdr:to>
    <xdr:sp macro="" textlink="">
      <xdr:nvSpPr>
        <xdr:cNvPr id="312" name="楕円 311">
          <a:extLst>
            <a:ext uri="{FF2B5EF4-FFF2-40B4-BE49-F238E27FC236}">
              <a16:creationId xmlns:a16="http://schemas.microsoft.com/office/drawing/2014/main" id="{6B6E3AF3-AFE5-43B6-8EF6-B487F5EF2F25}"/>
            </a:ext>
          </a:extLst>
        </xdr:cNvPr>
        <xdr:cNvSpPr/>
      </xdr:nvSpPr>
      <xdr:spPr>
        <a:xfrm>
          <a:off x="1079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150495</xdr:rowOff>
    </xdr:from>
    <xdr:to>
      <xdr:col>10</xdr:col>
      <xdr:colOff>114300</xdr:colOff>
      <xdr:row>83</xdr:row>
      <xdr:rowOff>167639</xdr:rowOff>
    </xdr:to>
    <xdr:cxnSp macro="">
      <xdr:nvCxnSpPr>
        <xdr:cNvPr id="313" name="直線コネクタ 312">
          <a:extLst>
            <a:ext uri="{FF2B5EF4-FFF2-40B4-BE49-F238E27FC236}">
              <a16:creationId xmlns:a16="http://schemas.microsoft.com/office/drawing/2014/main" id="{A11948A5-7E3F-424D-BCC6-D96F63E90FF2}"/>
            </a:ext>
          </a:extLst>
        </xdr:cNvPr>
        <xdr:cNvCxnSpPr/>
      </xdr:nvCxnSpPr>
      <xdr:spPr>
        <a:xfrm>
          <a:off x="1130300" y="1438084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7A600A78-8CD0-4868-8CBE-E4FAD8F19EC3}"/>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5DDA6C31-57D8-47D6-A94B-3C5507C0CFCD}"/>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6083A28B-5415-4C63-9EBE-FE8546EE412C}"/>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7" name="n_4aveValue【公営住宅】&#10;有形固定資産減価償却率">
          <a:extLst>
            <a:ext uri="{FF2B5EF4-FFF2-40B4-BE49-F238E27FC236}">
              <a16:creationId xmlns:a16="http://schemas.microsoft.com/office/drawing/2014/main" id="{5C114FCE-D8EB-4A4B-B869-2CDF1C28C927}"/>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70502</xdr:rowOff>
    </xdr:from>
    <xdr:ext cx="405111" cy="259045"/>
    <xdr:sp macro="" textlink="">
      <xdr:nvSpPr>
        <xdr:cNvPr id="318" name="n_1mainValue【公営住宅】&#10;有形固定資産減価償却率">
          <a:extLst>
            <a:ext uri="{FF2B5EF4-FFF2-40B4-BE49-F238E27FC236}">
              <a16:creationId xmlns:a16="http://schemas.microsoft.com/office/drawing/2014/main" id="{A8DDD906-448F-4278-96E2-95FF1FC7A3BA}"/>
            </a:ext>
          </a:extLst>
        </xdr:cNvPr>
        <xdr:cNvSpPr txBox="1"/>
      </xdr:nvSpPr>
      <xdr:spPr>
        <a:xfrm>
          <a:off x="35820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53357</xdr:rowOff>
    </xdr:from>
    <xdr:ext cx="405111" cy="259045"/>
    <xdr:sp macro="" textlink="">
      <xdr:nvSpPr>
        <xdr:cNvPr id="319" name="n_2mainValue【公営住宅】&#10;有形固定資産減価償却率">
          <a:extLst>
            <a:ext uri="{FF2B5EF4-FFF2-40B4-BE49-F238E27FC236}">
              <a16:creationId xmlns:a16="http://schemas.microsoft.com/office/drawing/2014/main" id="{488F2330-CFED-4DB3-B722-AD109EEA5F7B}"/>
            </a:ext>
          </a:extLst>
        </xdr:cNvPr>
        <xdr:cNvSpPr txBox="1"/>
      </xdr:nvSpPr>
      <xdr:spPr>
        <a:xfrm>
          <a:off x="2705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38116</xdr:rowOff>
    </xdr:from>
    <xdr:ext cx="405111" cy="259045"/>
    <xdr:sp macro="" textlink="">
      <xdr:nvSpPr>
        <xdr:cNvPr id="320" name="n_3mainValue【公営住宅】&#10;有形固定資産減価償却率">
          <a:extLst>
            <a:ext uri="{FF2B5EF4-FFF2-40B4-BE49-F238E27FC236}">
              <a16:creationId xmlns:a16="http://schemas.microsoft.com/office/drawing/2014/main" id="{BD535B5D-3EF8-4D7B-97F2-B5212F333E10}"/>
            </a:ext>
          </a:extLst>
        </xdr:cNvPr>
        <xdr:cNvSpPr txBox="1"/>
      </xdr:nvSpPr>
      <xdr:spPr>
        <a:xfrm>
          <a:off x="18167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20972</xdr:rowOff>
    </xdr:from>
    <xdr:ext cx="405111" cy="259045"/>
    <xdr:sp macro="" textlink="">
      <xdr:nvSpPr>
        <xdr:cNvPr id="321" name="n_4mainValue【公営住宅】&#10;有形固定資産減価償却率">
          <a:extLst>
            <a:ext uri="{FF2B5EF4-FFF2-40B4-BE49-F238E27FC236}">
              <a16:creationId xmlns:a16="http://schemas.microsoft.com/office/drawing/2014/main" id="{C847CFD8-F0C8-4C82-B101-F57CCA01771E}"/>
            </a:ext>
          </a:extLst>
        </xdr:cNvPr>
        <xdr:cNvSpPr txBox="1"/>
      </xdr:nvSpPr>
      <xdr:spPr>
        <a:xfrm>
          <a:off x="927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A30E18F-6793-4587-A155-94A3B1ADE4B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48AF99A-CF98-483B-AD3B-C380D78FE0E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2B0004A-D8CC-4702-87A2-CBA4FC20E2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BFD8135-2A94-4C7D-8CCA-027CBC6CF43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44294E6-22B5-45D7-8B26-A88F1998FAA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F2B013B-F78F-410B-AD95-450F5076714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DC116FC-236E-40F5-8104-A8C7B2D259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A6986D5-18A0-4B7B-8A3E-9AA76128FAD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723A1C8-2C76-47F2-BDE4-FF0D4B7EB58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E46389E-CCB8-4863-ACE7-8643DE59709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3C20141-AB46-4989-B53E-4D0DD789AF7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2EA8243-3997-4797-8AF0-A659287879D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5249134-3DAC-4CCF-851F-09F7449152A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B5831B3-2DED-4C6A-8357-DA34776744C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FBCE1CD-7EE9-4AEC-98FD-FC9B9DF7693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97A2CE5-3DD7-4982-9C00-A500DEE3572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B224BC7-8A68-4A25-9325-65C93B5A873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CCEA6F0D-93EB-47A4-9C49-E093BC39BA8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D7CAEEC-6F1C-410E-9005-5E274A07081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EBC22FD-18A4-4CE4-980C-F685FADD6CD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0EDCB61-18EA-4CC3-B85D-526C3511BC7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96B3488-4770-456B-85FC-1825A92BC85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17E9962B-34D6-4F72-AB07-6CE7068DB6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1305770C-110E-4406-85B9-A0CF8BF1976F}"/>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A48E4F52-D0B6-4060-B3F4-211E369A4FEB}"/>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F2C1F004-EDEF-4EE9-A83E-D128A09677D1}"/>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B099B7F2-5437-45D5-A223-B33AA4F9BEEB}"/>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F748FC8C-B980-456D-8132-63BE481621A8}"/>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620DBF6A-ADAE-4BE9-9E96-D13C7DB4693F}"/>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7B053349-8D00-4F28-A7F9-57458158708D}"/>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5D33719B-D1C5-4B7F-85CF-BF53EA6F9096}"/>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C0B6378A-1061-48B5-81CB-9AF028A7B36F}"/>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70CFCCA4-E792-4EB0-8B46-87C3951F12BA}"/>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AF704373-D5CF-4B15-AB6C-57AE7CBE0FEB}"/>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E5EBD7-DC33-4F89-9FEE-7E36725DE33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48A633B-E5E6-41D9-8C3D-794BF6A2AA1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7DB91CC-5321-4113-A4C4-656A5257A3E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FE84A30-369F-44E4-AB30-7A75DB26E90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9D2BD91-E0B7-4DF8-B0A6-E63BF7673E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114364</xdr:rowOff>
    </xdr:from>
    <xdr:to>
      <xdr:col>55</xdr:col>
      <xdr:colOff>50800</xdr:colOff>
      <xdr:row>86</xdr:row>
      <xdr:rowOff>44514</xdr:rowOff>
    </xdr:to>
    <xdr:sp macro="" textlink="">
      <xdr:nvSpPr>
        <xdr:cNvPr id="361" name="楕円 360">
          <a:extLst>
            <a:ext uri="{FF2B5EF4-FFF2-40B4-BE49-F238E27FC236}">
              <a16:creationId xmlns:a16="http://schemas.microsoft.com/office/drawing/2014/main" id="{D744432E-E8F8-4840-A9C1-DC1D799A2879}"/>
            </a:ext>
          </a:extLst>
        </xdr:cNvPr>
        <xdr:cNvSpPr/>
      </xdr:nvSpPr>
      <xdr:spPr>
        <a:xfrm>
          <a:off x="10426700" y="1468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29291</xdr:rowOff>
    </xdr:from>
    <xdr:ext cx="469744" cy="259045"/>
    <xdr:sp macro="" textlink="">
      <xdr:nvSpPr>
        <xdr:cNvPr id="362" name="【公営住宅】&#10;一人当たり面積該当値テキスト">
          <a:extLst>
            <a:ext uri="{FF2B5EF4-FFF2-40B4-BE49-F238E27FC236}">
              <a16:creationId xmlns:a16="http://schemas.microsoft.com/office/drawing/2014/main" id="{4D92318E-D1AD-4175-99F8-7DC571C8A649}"/>
            </a:ext>
          </a:extLst>
        </xdr:cNvPr>
        <xdr:cNvSpPr txBox="1"/>
      </xdr:nvSpPr>
      <xdr:spPr>
        <a:xfrm>
          <a:off x="10515600" y="1460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116839</xdr:rowOff>
    </xdr:from>
    <xdr:to>
      <xdr:col>50</xdr:col>
      <xdr:colOff>165100</xdr:colOff>
      <xdr:row>86</xdr:row>
      <xdr:rowOff>46989</xdr:rowOff>
    </xdr:to>
    <xdr:sp macro="" textlink="">
      <xdr:nvSpPr>
        <xdr:cNvPr id="363" name="楕円 362">
          <a:extLst>
            <a:ext uri="{FF2B5EF4-FFF2-40B4-BE49-F238E27FC236}">
              <a16:creationId xmlns:a16="http://schemas.microsoft.com/office/drawing/2014/main" id="{345CCC93-F10A-4266-B563-C026B2EC838A}"/>
            </a:ext>
          </a:extLst>
        </xdr:cNvPr>
        <xdr:cNvSpPr/>
      </xdr:nvSpPr>
      <xdr:spPr>
        <a:xfrm>
          <a:off x="9588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165164</xdr:rowOff>
    </xdr:from>
    <xdr:to>
      <xdr:col>55</xdr:col>
      <xdr:colOff>0</xdr:colOff>
      <xdr:row>85</xdr:row>
      <xdr:rowOff>167639</xdr:rowOff>
    </xdr:to>
    <xdr:cxnSp macro="">
      <xdr:nvCxnSpPr>
        <xdr:cNvPr id="364" name="直線コネクタ 363">
          <a:extLst>
            <a:ext uri="{FF2B5EF4-FFF2-40B4-BE49-F238E27FC236}">
              <a16:creationId xmlns:a16="http://schemas.microsoft.com/office/drawing/2014/main" id="{61CD7EA4-8A98-491D-BC1C-BAE22E95D722}"/>
            </a:ext>
          </a:extLst>
        </xdr:cNvPr>
        <xdr:cNvCxnSpPr/>
      </xdr:nvCxnSpPr>
      <xdr:spPr>
        <a:xfrm flipV="1">
          <a:off x="9639300" y="14738414"/>
          <a:ext cx="838200" cy="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119698</xdr:rowOff>
    </xdr:from>
    <xdr:to>
      <xdr:col>46</xdr:col>
      <xdr:colOff>38100</xdr:colOff>
      <xdr:row>86</xdr:row>
      <xdr:rowOff>49848</xdr:rowOff>
    </xdr:to>
    <xdr:sp macro="" textlink="">
      <xdr:nvSpPr>
        <xdr:cNvPr id="365" name="楕円 364">
          <a:extLst>
            <a:ext uri="{FF2B5EF4-FFF2-40B4-BE49-F238E27FC236}">
              <a16:creationId xmlns:a16="http://schemas.microsoft.com/office/drawing/2014/main" id="{6D4D524E-6B0E-478A-945E-8AA0D443002F}"/>
            </a:ext>
          </a:extLst>
        </xdr:cNvPr>
        <xdr:cNvSpPr/>
      </xdr:nvSpPr>
      <xdr:spPr>
        <a:xfrm>
          <a:off x="8699500" y="1469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167639</xdr:rowOff>
    </xdr:from>
    <xdr:to>
      <xdr:col>50</xdr:col>
      <xdr:colOff>114300</xdr:colOff>
      <xdr:row>85</xdr:row>
      <xdr:rowOff>170498</xdr:rowOff>
    </xdr:to>
    <xdr:cxnSp macro="">
      <xdr:nvCxnSpPr>
        <xdr:cNvPr id="366" name="直線コネクタ 365">
          <a:extLst>
            <a:ext uri="{FF2B5EF4-FFF2-40B4-BE49-F238E27FC236}">
              <a16:creationId xmlns:a16="http://schemas.microsoft.com/office/drawing/2014/main" id="{38043346-8AC7-47F3-A468-C9D2D74A09D6}"/>
            </a:ext>
          </a:extLst>
        </xdr:cNvPr>
        <xdr:cNvCxnSpPr/>
      </xdr:nvCxnSpPr>
      <xdr:spPr>
        <a:xfrm flipV="1">
          <a:off x="8750300" y="14740889"/>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121602</xdr:rowOff>
    </xdr:from>
    <xdr:to>
      <xdr:col>41</xdr:col>
      <xdr:colOff>101600</xdr:colOff>
      <xdr:row>86</xdr:row>
      <xdr:rowOff>51752</xdr:rowOff>
    </xdr:to>
    <xdr:sp macro="" textlink="">
      <xdr:nvSpPr>
        <xdr:cNvPr id="367" name="楕円 366">
          <a:extLst>
            <a:ext uri="{FF2B5EF4-FFF2-40B4-BE49-F238E27FC236}">
              <a16:creationId xmlns:a16="http://schemas.microsoft.com/office/drawing/2014/main" id="{2585DE29-DA64-4AD0-A527-44865831FEC1}"/>
            </a:ext>
          </a:extLst>
        </xdr:cNvPr>
        <xdr:cNvSpPr/>
      </xdr:nvSpPr>
      <xdr:spPr>
        <a:xfrm>
          <a:off x="7810500" y="1469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170498</xdr:rowOff>
    </xdr:from>
    <xdr:to>
      <xdr:col>45</xdr:col>
      <xdr:colOff>177800</xdr:colOff>
      <xdr:row>86</xdr:row>
      <xdr:rowOff>952</xdr:rowOff>
    </xdr:to>
    <xdr:cxnSp macro="">
      <xdr:nvCxnSpPr>
        <xdr:cNvPr id="368" name="直線コネクタ 367">
          <a:extLst>
            <a:ext uri="{FF2B5EF4-FFF2-40B4-BE49-F238E27FC236}">
              <a16:creationId xmlns:a16="http://schemas.microsoft.com/office/drawing/2014/main" id="{C4771D83-DBF3-442A-B61A-D0A20CA85A72}"/>
            </a:ext>
          </a:extLst>
        </xdr:cNvPr>
        <xdr:cNvCxnSpPr/>
      </xdr:nvCxnSpPr>
      <xdr:spPr>
        <a:xfrm flipV="1">
          <a:off x="7861300" y="1474374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124270</xdr:rowOff>
    </xdr:from>
    <xdr:to>
      <xdr:col>36</xdr:col>
      <xdr:colOff>165100</xdr:colOff>
      <xdr:row>86</xdr:row>
      <xdr:rowOff>54420</xdr:rowOff>
    </xdr:to>
    <xdr:sp macro="" textlink="">
      <xdr:nvSpPr>
        <xdr:cNvPr id="369" name="楕円 368">
          <a:extLst>
            <a:ext uri="{FF2B5EF4-FFF2-40B4-BE49-F238E27FC236}">
              <a16:creationId xmlns:a16="http://schemas.microsoft.com/office/drawing/2014/main" id="{9E2BD08A-9278-467D-BF29-97C3BA808AA7}"/>
            </a:ext>
          </a:extLst>
        </xdr:cNvPr>
        <xdr:cNvSpPr/>
      </xdr:nvSpPr>
      <xdr:spPr>
        <a:xfrm>
          <a:off x="6921500" y="1469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952</xdr:rowOff>
    </xdr:from>
    <xdr:to>
      <xdr:col>41</xdr:col>
      <xdr:colOff>50800</xdr:colOff>
      <xdr:row>86</xdr:row>
      <xdr:rowOff>3620</xdr:rowOff>
    </xdr:to>
    <xdr:cxnSp macro="">
      <xdr:nvCxnSpPr>
        <xdr:cNvPr id="370" name="直線コネクタ 369">
          <a:extLst>
            <a:ext uri="{FF2B5EF4-FFF2-40B4-BE49-F238E27FC236}">
              <a16:creationId xmlns:a16="http://schemas.microsoft.com/office/drawing/2014/main" id="{5CAD7AF4-FAF9-4B03-B5D7-B3EA2FD9D018}"/>
            </a:ext>
          </a:extLst>
        </xdr:cNvPr>
        <xdr:cNvCxnSpPr/>
      </xdr:nvCxnSpPr>
      <xdr:spPr>
        <a:xfrm flipV="1">
          <a:off x="6972300" y="14745652"/>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CA97C067-1E36-40BE-9E1A-F96EB530FCDD}"/>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B222C051-D22C-482E-B7C7-5A4A15F6DC2E}"/>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9E116607-4873-44F2-88FD-D7015DA6D725}"/>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4" name="n_4aveValue【公営住宅】&#10;一人当たり面積">
          <a:extLst>
            <a:ext uri="{FF2B5EF4-FFF2-40B4-BE49-F238E27FC236}">
              <a16:creationId xmlns:a16="http://schemas.microsoft.com/office/drawing/2014/main" id="{5861B253-1B33-4162-B834-474C6BEB14FF}"/>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38116</xdr:rowOff>
    </xdr:from>
    <xdr:ext cx="469744" cy="259045"/>
    <xdr:sp macro="" textlink="">
      <xdr:nvSpPr>
        <xdr:cNvPr id="375" name="n_1mainValue【公営住宅】&#10;一人当たり面積">
          <a:extLst>
            <a:ext uri="{FF2B5EF4-FFF2-40B4-BE49-F238E27FC236}">
              <a16:creationId xmlns:a16="http://schemas.microsoft.com/office/drawing/2014/main" id="{57E8B776-C3B8-48DD-9015-CB287163CC96}"/>
            </a:ext>
          </a:extLst>
        </xdr:cNvPr>
        <xdr:cNvSpPr txBox="1"/>
      </xdr:nvSpPr>
      <xdr:spPr>
        <a:xfrm>
          <a:off x="93917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40975</xdr:rowOff>
    </xdr:from>
    <xdr:ext cx="469744" cy="259045"/>
    <xdr:sp macro="" textlink="">
      <xdr:nvSpPr>
        <xdr:cNvPr id="376" name="n_2mainValue【公営住宅】&#10;一人当たり面積">
          <a:extLst>
            <a:ext uri="{FF2B5EF4-FFF2-40B4-BE49-F238E27FC236}">
              <a16:creationId xmlns:a16="http://schemas.microsoft.com/office/drawing/2014/main" id="{0EEB7B6A-75EE-4D9D-827F-E6DDF665EB6B}"/>
            </a:ext>
          </a:extLst>
        </xdr:cNvPr>
        <xdr:cNvSpPr txBox="1"/>
      </xdr:nvSpPr>
      <xdr:spPr>
        <a:xfrm>
          <a:off x="8515427" y="1478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42879</xdr:rowOff>
    </xdr:from>
    <xdr:ext cx="469744" cy="259045"/>
    <xdr:sp macro="" textlink="">
      <xdr:nvSpPr>
        <xdr:cNvPr id="377" name="n_3mainValue【公営住宅】&#10;一人当たり面積">
          <a:extLst>
            <a:ext uri="{FF2B5EF4-FFF2-40B4-BE49-F238E27FC236}">
              <a16:creationId xmlns:a16="http://schemas.microsoft.com/office/drawing/2014/main" id="{F3DA820B-DD3D-4616-B2EA-5197D35A2825}"/>
            </a:ext>
          </a:extLst>
        </xdr:cNvPr>
        <xdr:cNvSpPr txBox="1"/>
      </xdr:nvSpPr>
      <xdr:spPr>
        <a:xfrm>
          <a:off x="7626427" y="1478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45547</xdr:rowOff>
    </xdr:from>
    <xdr:ext cx="469744" cy="259045"/>
    <xdr:sp macro="" textlink="">
      <xdr:nvSpPr>
        <xdr:cNvPr id="378" name="n_4mainValue【公営住宅】&#10;一人当たり面積">
          <a:extLst>
            <a:ext uri="{FF2B5EF4-FFF2-40B4-BE49-F238E27FC236}">
              <a16:creationId xmlns:a16="http://schemas.microsoft.com/office/drawing/2014/main" id="{E15C0A71-A25F-4163-8379-E8C69712B110}"/>
            </a:ext>
          </a:extLst>
        </xdr:cNvPr>
        <xdr:cNvSpPr txBox="1"/>
      </xdr:nvSpPr>
      <xdr:spPr>
        <a:xfrm>
          <a:off x="6737427" y="147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AB17325-44B4-4D9A-9262-D7F1410648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1F43155-87DE-46FC-B6A1-2FB7F673718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5E92215-55F4-4949-AF7E-9626CACD7D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D1CE365-518C-4039-8221-22EC9AFDEEC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392A10D-1984-4537-891F-BB8888357FC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8B20990-0D94-4377-BAC9-7527B9379EE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627E3D63-4C89-41EF-A172-2F11A430086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9326008-3461-4398-BF92-463FA3F75DC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7CCD7A9D-17AA-4838-B321-C37689EBF5A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8E9E3639-07F7-404E-A058-2EA69E1DCA6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B606DB05-528F-498C-82F7-E6A9061AAA6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2705B69E-725F-452F-A602-87226B6EE39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497C6B21-C139-4187-92F7-2D9A5EF54F3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6A5B7E9D-5A3D-4F54-B260-9956086C08A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C1A35E8-E0A4-415C-86F7-EEDC4852084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56B35C24-283F-42F7-A29A-F93062EFBB8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9A52F658-F846-480B-A3B6-D42A2D98C89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DDBDDF72-1815-476A-A382-2386CA87161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958041F-86C8-40CA-86FD-D279F9C2DC6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BAA2532-4EBA-46F7-BC5B-1CB9C3E0C8B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2771CE11-3412-45BA-95B9-28BF8783D7B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D8D3B83-C7C4-42F3-9416-B933C1815AC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FD10A0F4-C641-4010-8AB3-F033DAEE926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5C4F89-8775-4092-82C0-68B038F90E7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603C0E64-13C7-461C-862F-288BBE3EF0AE}"/>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63782386-4558-4622-9D57-AE8D6154575F}"/>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3119EA35-CF42-4368-B0D4-7F2CA5908322}"/>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83EE142C-1B76-46C9-8591-4D204EFE04D1}"/>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737740C5-3C33-449D-898E-8FF9064B0F83}"/>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D775DB36-4E94-4A24-AD84-B5F0DB7672EC}"/>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C2BC410A-ACBF-4CDE-80AC-C6C7A5F5ECE4}"/>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947C97DE-4657-47E4-B829-D09EAE51FAA6}"/>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8469A1A0-4915-42C8-9621-1A179C7E2163}"/>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8D401DD7-9971-4D85-9BF4-9C7B1D2BEBE2}"/>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3" name="フローチャート: 判断 412">
          <a:extLst>
            <a:ext uri="{FF2B5EF4-FFF2-40B4-BE49-F238E27FC236}">
              <a16:creationId xmlns:a16="http://schemas.microsoft.com/office/drawing/2014/main" id="{2D89263D-5979-46F6-A298-80F8B904629B}"/>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0BC7A8B-B3CF-4874-B9A7-FE7C082A7B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BA9D918-096D-421C-B209-8D35503A295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30238C5-904A-43A9-AB1A-6C0885FA231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B8E7DE7-9D4A-47CD-8F72-3D3547C99A6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529EA49-337C-4780-A46E-EE4279E58EB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145414</xdr:rowOff>
    </xdr:from>
    <xdr:to>
      <xdr:col>24</xdr:col>
      <xdr:colOff>114300</xdr:colOff>
      <xdr:row>106</xdr:row>
      <xdr:rowOff>75564</xdr:rowOff>
    </xdr:to>
    <xdr:sp macro="" textlink="">
      <xdr:nvSpPr>
        <xdr:cNvPr id="419" name="楕円 418">
          <a:extLst>
            <a:ext uri="{FF2B5EF4-FFF2-40B4-BE49-F238E27FC236}">
              <a16:creationId xmlns:a16="http://schemas.microsoft.com/office/drawing/2014/main" id="{82C46160-0273-49B5-AE0D-20DDEB178AA9}"/>
            </a:ext>
          </a:extLst>
        </xdr:cNvPr>
        <xdr:cNvSpPr/>
      </xdr:nvSpPr>
      <xdr:spPr>
        <a:xfrm>
          <a:off x="45847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123841</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6E3C4403-4782-4DD1-8D45-7BD7BFA6B2E8}"/>
            </a:ext>
          </a:extLst>
        </xdr:cNvPr>
        <xdr:cNvSpPr txBox="1"/>
      </xdr:nvSpPr>
      <xdr:spPr>
        <a:xfrm>
          <a:off x="4673600" y="1812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2539</xdr:rowOff>
    </xdr:from>
    <xdr:to>
      <xdr:col>20</xdr:col>
      <xdr:colOff>38100</xdr:colOff>
      <xdr:row>106</xdr:row>
      <xdr:rowOff>104139</xdr:rowOff>
    </xdr:to>
    <xdr:sp macro="" textlink="">
      <xdr:nvSpPr>
        <xdr:cNvPr id="421" name="楕円 420">
          <a:extLst>
            <a:ext uri="{FF2B5EF4-FFF2-40B4-BE49-F238E27FC236}">
              <a16:creationId xmlns:a16="http://schemas.microsoft.com/office/drawing/2014/main" id="{9E6C55C6-DDE0-469D-9826-3A950AB20AF9}"/>
            </a:ext>
          </a:extLst>
        </xdr:cNvPr>
        <xdr:cNvSpPr/>
      </xdr:nvSpPr>
      <xdr:spPr>
        <a:xfrm>
          <a:off x="3746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24764</xdr:rowOff>
    </xdr:from>
    <xdr:to>
      <xdr:col>24</xdr:col>
      <xdr:colOff>63500</xdr:colOff>
      <xdr:row>106</xdr:row>
      <xdr:rowOff>53339</xdr:rowOff>
    </xdr:to>
    <xdr:cxnSp macro="">
      <xdr:nvCxnSpPr>
        <xdr:cNvPr id="422" name="直線コネクタ 421">
          <a:extLst>
            <a:ext uri="{FF2B5EF4-FFF2-40B4-BE49-F238E27FC236}">
              <a16:creationId xmlns:a16="http://schemas.microsoft.com/office/drawing/2014/main" id="{E89B1C26-2CEC-4648-A583-DB11422AA3E8}"/>
            </a:ext>
          </a:extLst>
        </xdr:cNvPr>
        <xdr:cNvCxnSpPr/>
      </xdr:nvCxnSpPr>
      <xdr:spPr>
        <a:xfrm flipV="1">
          <a:off x="3797300" y="18198464"/>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636</xdr:rowOff>
    </xdr:from>
    <xdr:to>
      <xdr:col>15</xdr:col>
      <xdr:colOff>101600</xdr:colOff>
      <xdr:row>106</xdr:row>
      <xdr:rowOff>102236</xdr:rowOff>
    </xdr:to>
    <xdr:sp macro="" textlink="">
      <xdr:nvSpPr>
        <xdr:cNvPr id="423" name="楕円 422">
          <a:extLst>
            <a:ext uri="{FF2B5EF4-FFF2-40B4-BE49-F238E27FC236}">
              <a16:creationId xmlns:a16="http://schemas.microsoft.com/office/drawing/2014/main" id="{709A4661-4FD2-4BF1-8140-97A2FDFA87D6}"/>
            </a:ext>
          </a:extLst>
        </xdr:cNvPr>
        <xdr:cNvSpPr/>
      </xdr:nvSpPr>
      <xdr:spPr>
        <a:xfrm>
          <a:off x="2857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51436</xdr:rowOff>
    </xdr:from>
    <xdr:to>
      <xdr:col>19</xdr:col>
      <xdr:colOff>177800</xdr:colOff>
      <xdr:row>106</xdr:row>
      <xdr:rowOff>53339</xdr:rowOff>
    </xdr:to>
    <xdr:cxnSp macro="">
      <xdr:nvCxnSpPr>
        <xdr:cNvPr id="424" name="直線コネクタ 423">
          <a:extLst>
            <a:ext uri="{FF2B5EF4-FFF2-40B4-BE49-F238E27FC236}">
              <a16:creationId xmlns:a16="http://schemas.microsoft.com/office/drawing/2014/main" id="{F1ECBE9E-78DA-4C27-BA61-768922712DD4}"/>
            </a:ext>
          </a:extLst>
        </xdr:cNvPr>
        <xdr:cNvCxnSpPr/>
      </xdr:nvCxnSpPr>
      <xdr:spPr>
        <a:xfrm>
          <a:off x="2908300" y="182251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141605</xdr:rowOff>
    </xdr:from>
    <xdr:to>
      <xdr:col>10</xdr:col>
      <xdr:colOff>165100</xdr:colOff>
      <xdr:row>106</xdr:row>
      <xdr:rowOff>71755</xdr:rowOff>
    </xdr:to>
    <xdr:sp macro="" textlink="">
      <xdr:nvSpPr>
        <xdr:cNvPr id="425" name="楕円 424">
          <a:extLst>
            <a:ext uri="{FF2B5EF4-FFF2-40B4-BE49-F238E27FC236}">
              <a16:creationId xmlns:a16="http://schemas.microsoft.com/office/drawing/2014/main" id="{B51A642A-FCBC-4DE7-B780-5A84C698CCC1}"/>
            </a:ext>
          </a:extLst>
        </xdr:cNvPr>
        <xdr:cNvSpPr/>
      </xdr:nvSpPr>
      <xdr:spPr>
        <a:xfrm>
          <a:off x="1968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20955</xdr:rowOff>
    </xdr:from>
    <xdr:to>
      <xdr:col>15</xdr:col>
      <xdr:colOff>50800</xdr:colOff>
      <xdr:row>106</xdr:row>
      <xdr:rowOff>51436</xdr:rowOff>
    </xdr:to>
    <xdr:cxnSp macro="">
      <xdr:nvCxnSpPr>
        <xdr:cNvPr id="426" name="直線コネクタ 425">
          <a:extLst>
            <a:ext uri="{FF2B5EF4-FFF2-40B4-BE49-F238E27FC236}">
              <a16:creationId xmlns:a16="http://schemas.microsoft.com/office/drawing/2014/main" id="{E5B75C5C-A070-4051-9188-B32AF8F1F69A}"/>
            </a:ext>
          </a:extLst>
        </xdr:cNvPr>
        <xdr:cNvCxnSpPr/>
      </xdr:nvCxnSpPr>
      <xdr:spPr>
        <a:xfrm>
          <a:off x="2019300" y="1819465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101600</xdr:rowOff>
    </xdr:from>
    <xdr:to>
      <xdr:col>6</xdr:col>
      <xdr:colOff>38100</xdr:colOff>
      <xdr:row>106</xdr:row>
      <xdr:rowOff>31750</xdr:rowOff>
    </xdr:to>
    <xdr:sp macro="" textlink="">
      <xdr:nvSpPr>
        <xdr:cNvPr id="427" name="楕円 426">
          <a:extLst>
            <a:ext uri="{FF2B5EF4-FFF2-40B4-BE49-F238E27FC236}">
              <a16:creationId xmlns:a16="http://schemas.microsoft.com/office/drawing/2014/main" id="{CA75F012-DE2F-4E33-BBD1-56F445A75F05}"/>
            </a:ext>
          </a:extLst>
        </xdr:cNvPr>
        <xdr:cNvSpPr/>
      </xdr:nvSpPr>
      <xdr:spPr>
        <a:xfrm>
          <a:off x="1079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152400</xdr:rowOff>
    </xdr:from>
    <xdr:to>
      <xdr:col>10</xdr:col>
      <xdr:colOff>114300</xdr:colOff>
      <xdr:row>106</xdr:row>
      <xdr:rowOff>20955</xdr:rowOff>
    </xdr:to>
    <xdr:cxnSp macro="">
      <xdr:nvCxnSpPr>
        <xdr:cNvPr id="428" name="直線コネクタ 427">
          <a:extLst>
            <a:ext uri="{FF2B5EF4-FFF2-40B4-BE49-F238E27FC236}">
              <a16:creationId xmlns:a16="http://schemas.microsoft.com/office/drawing/2014/main" id="{54C20334-FB30-4348-B487-3759E9D8E2AB}"/>
            </a:ext>
          </a:extLst>
        </xdr:cNvPr>
        <xdr:cNvCxnSpPr/>
      </xdr:nvCxnSpPr>
      <xdr:spPr>
        <a:xfrm>
          <a:off x="1130300" y="181546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1988F3DB-F1C1-4FD7-A481-FC5032560E57}"/>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D2559999-FBAB-430B-8659-B0CDB34319BA}"/>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EF172CAB-12F2-4B14-B36A-B839FC33E410}"/>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2" name="n_4aveValue【港湾・漁港】&#10;有形固定資産減価償却率">
          <a:extLst>
            <a:ext uri="{FF2B5EF4-FFF2-40B4-BE49-F238E27FC236}">
              <a16:creationId xmlns:a16="http://schemas.microsoft.com/office/drawing/2014/main" id="{50BA1F7B-0AEE-44A4-9024-37FB825B834A}"/>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95266</xdr:rowOff>
    </xdr:from>
    <xdr:ext cx="405111" cy="259045"/>
    <xdr:sp macro="" textlink="">
      <xdr:nvSpPr>
        <xdr:cNvPr id="433" name="n_1mainValue【港湾・漁港】&#10;有形固定資産減価償却率">
          <a:extLst>
            <a:ext uri="{FF2B5EF4-FFF2-40B4-BE49-F238E27FC236}">
              <a16:creationId xmlns:a16="http://schemas.microsoft.com/office/drawing/2014/main" id="{B6D24D65-DCD9-4EBB-8B72-549F17249A88}"/>
            </a:ext>
          </a:extLst>
        </xdr:cNvPr>
        <xdr:cNvSpPr txBox="1"/>
      </xdr:nvSpPr>
      <xdr:spPr>
        <a:xfrm>
          <a:off x="35820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93363</xdr:rowOff>
    </xdr:from>
    <xdr:ext cx="405111" cy="259045"/>
    <xdr:sp macro="" textlink="">
      <xdr:nvSpPr>
        <xdr:cNvPr id="434" name="n_2mainValue【港湾・漁港】&#10;有形固定資産減価償却率">
          <a:extLst>
            <a:ext uri="{FF2B5EF4-FFF2-40B4-BE49-F238E27FC236}">
              <a16:creationId xmlns:a16="http://schemas.microsoft.com/office/drawing/2014/main" id="{79462FFA-9488-49D9-95A3-8DEE379F43C2}"/>
            </a:ext>
          </a:extLst>
        </xdr:cNvPr>
        <xdr:cNvSpPr txBox="1"/>
      </xdr:nvSpPr>
      <xdr:spPr>
        <a:xfrm>
          <a:off x="2705744" y="1826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62882</xdr:rowOff>
    </xdr:from>
    <xdr:ext cx="405111" cy="259045"/>
    <xdr:sp macro="" textlink="">
      <xdr:nvSpPr>
        <xdr:cNvPr id="435" name="n_3mainValue【港湾・漁港】&#10;有形固定資産減価償却率">
          <a:extLst>
            <a:ext uri="{FF2B5EF4-FFF2-40B4-BE49-F238E27FC236}">
              <a16:creationId xmlns:a16="http://schemas.microsoft.com/office/drawing/2014/main" id="{5679FD4B-F5D1-41A4-A3BC-D059244DB607}"/>
            </a:ext>
          </a:extLst>
        </xdr:cNvPr>
        <xdr:cNvSpPr txBox="1"/>
      </xdr:nvSpPr>
      <xdr:spPr>
        <a:xfrm>
          <a:off x="1816744"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22877</xdr:rowOff>
    </xdr:from>
    <xdr:ext cx="405111" cy="259045"/>
    <xdr:sp macro="" textlink="">
      <xdr:nvSpPr>
        <xdr:cNvPr id="436" name="n_4mainValue【港湾・漁港】&#10;有形固定資産減価償却率">
          <a:extLst>
            <a:ext uri="{FF2B5EF4-FFF2-40B4-BE49-F238E27FC236}">
              <a16:creationId xmlns:a16="http://schemas.microsoft.com/office/drawing/2014/main" id="{8C0BC267-5B08-4B59-A3BE-9CB2C0A7EDDC}"/>
            </a:ext>
          </a:extLst>
        </xdr:cNvPr>
        <xdr:cNvSpPr txBox="1"/>
      </xdr:nvSpPr>
      <xdr:spPr>
        <a:xfrm>
          <a:off x="9277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D04D17FB-CD70-4D35-BE19-71B83ED043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1AE59F7-621A-4A3C-8096-0D31AA5F18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B7C75239-2579-43B4-93B4-473A50B455F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7A3FFE9A-0877-4013-8C80-B039D3A2984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1E06907-FB67-424C-9070-04D52BCAB25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AFB2996-DCF5-438F-AC7F-9CAE52A91FC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4ED5C93D-F3B1-438B-BC58-956BA56CD87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865C72A3-4D25-44D7-AAF8-42DE95E17B0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435122FB-0AA1-4710-ABEC-7DEF7C0CF78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2A288114-B480-4BE8-B72B-4AAA95BCF3C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6E626D56-BAC0-47EE-BA53-F10C607808A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4A6DCC61-2B78-4DB8-9D6C-DF8A67B6C12D}"/>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B780A38F-EA17-42C2-940D-D7C4E012D4E6}"/>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3E0064EA-0162-4820-9569-E22D33E8FB47}"/>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3009D778-57A5-42E9-9EA6-5962DB7B0FEB}"/>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04DDAE07-AA6A-4818-B4BA-1EE35E064293}"/>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A9780740-1BB6-4DD5-93D9-70E514261C0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C1C9D022-0548-4017-8B6B-57FD87D9E348}"/>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EFF91D8-A034-4B72-BEA8-FB2CED1D3A3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53C76ED8-3260-4BED-9E3C-BAB7998734A8}"/>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2716F69D-0156-4EEE-99A3-51A7A09A6E5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0F2A6C22-4B2B-4E4C-B489-CD71E8D9572B}"/>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CD120C12-1FC2-4D08-BD77-E3A0FBE3081F}"/>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1F9112FA-6ECF-46C4-B365-847E8FD22ED0}"/>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E9840F2C-8B81-4A09-8F44-F524EED07C78}"/>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F805D7DB-1F4D-4AD1-B90B-EF9E797DE6E2}"/>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4FF320AD-F8F2-44D0-A0E4-E9512821FB0C}"/>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C362D9DE-8693-4C7D-B07B-B40131FCF278}"/>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D3A06D23-0A10-4778-AFE8-9CB130B1F71A}"/>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49711D51-4AB3-4B71-83D3-B756EEBE77EE}"/>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E19FF353-7301-40F3-B7FF-D8B620128862}"/>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43523</xdr:rowOff>
    </xdr:from>
    <xdr:to>
      <xdr:col>36</xdr:col>
      <xdr:colOff>165100</xdr:colOff>
      <xdr:row>107</xdr:row>
      <xdr:rowOff>145123</xdr:rowOff>
    </xdr:to>
    <xdr:sp macro="" textlink="">
      <xdr:nvSpPr>
        <xdr:cNvPr id="468" name="フローチャート: 判断 467">
          <a:extLst>
            <a:ext uri="{FF2B5EF4-FFF2-40B4-BE49-F238E27FC236}">
              <a16:creationId xmlns:a16="http://schemas.microsoft.com/office/drawing/2014/main" id="{42698FD2-599C-41B1-A59A-C36762E27DC1}"/>
            </a:ext>
          </a:extLst>
        </xdr:cNvPr>
        <xdr:cNvSpPr/>
      </xdr:nvSpPr>
      <xdr:spPr>
        <a:xfrm>
          <a:off x="6921500" y="18388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C63BE9E-765D-4588-90F3-978BE1E2B20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E2CBBDA-C872-4137-8624-4BA5A8838DB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D8BAC5A-FFB1-4DEF-971F-C00C38ACEA9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7DADEE8-D277-4209-BD32-17E3D6D97A4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D697D9A-86FA-45CF-B321-FB3A0AB5018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143573</xdr:rowOff>
    </xdr:from>
    <xdr:to>
      <xdr:col>55</xdr:col>
      <xdr:colOff>50800</xdr:colOff>
      <xdr:row>108</xdr:row>
      <xdr:rowOff>73723</xdr:rowOff>
    </xdr:to>
    <xdr:sp macro="" textlink="">
      <xdr:nvSpPr>
        <xdr:cNvPr id="474" name="楕円 473">
          <a:extLst>
            <a:ext uri="{FF2B5EF4-FFF2-40B4-BE49-F238E27FC236}">
              <a16:creationId xmlns:a16="http://schemas.microsoft.com/office/drawing/2014/main" id="{826949B6-0458-441B-8451-37D2C5F844C7}"/>
            </a:ext>
          </a:extLst>
        </xdr:cNvPr>
        <xdr:cNvSpPr/>
      </xdr:nvSpPr>
      <xdr:spPr>
        <a:xfrm>
          <a:off x="10426700" y="1848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58500</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314B6058-B9FB-42D0-B7FB-CEF2D656375B}"/>
            </a:ext>
          </a:extLst>
        </xdr:cNvPr>
        <xdr:cNvSpPr txBox="1"/>
      </xdr:nvSpPr>
      <xdr:spPr>
        <a:xfrm>
          <a:off x="10515600" y="1840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146675</xdr:rowOff>
    </xdr:from>
    <xdr:to>
      <xdr:col>50</xdr:col>
      <xdr:colOff>165100</xdr:colOff>
      <xdr:row>108</xdr:row>
      <xdr:rowOff>76825</xdr:rowOff>
    </xdr:to>
    <xdr:sp macro="" textlink="">
      <xdr:nvSpPr>
        <xdr:cNvPr id="476" name="楕円 475">
          <a:extLst>
            <a:ext uri="{FF2B5EF4-FFF2-40B4-BE49-F238E27FC236}">
              <a16:creationId xmlns:a16="http://schemas.microsoft.com/office/drawing/2014/main" id="{D0298FC2-5FB5-4236-BE04-2FBBB8D7C19A}"/>
            </a:ext>
          </a:extLst>
        </xdr:cNvPr>
        <xdr:cNvSpPr/>
      </xdr:nvSpPr>
      <xdr:spPr>
        <a:xfrm>
          <a:off x="9588500" y="184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22923</xdr:rowOff>
    </xdr:from>
    <xdr:to>
      <xdr:col>55</xdr:col>
      <xdr:colOff>0</xdr:colOff>
      <xdr:row>108</xdr:row>
      <xdr:rowOff>26025</xdr:rowOff>
    </xdr:to>
    <xdr:cxnSp macro="">
      <xdr:nvCxnSpPr>
        <xdr:cNvPr id="477" name="直線コネクタ 476">
          <a:extLst>
            <a:ext uri="{FF2B5EF4-FFF2-40B4-BE49-F238E27FC236}">
              <a16:creationId xmlns:a16="http://schemas.microsoft.com/office/drawing/2014/main" id="{010588E8-BDEF-4A80-864E-25FC0948D23E}"/>
            </a:ext>
          </a:extLst>
        </xdr:cNvPr>
        <xdr:cNvCxnSpPr/>
      </xdr:nvCxnSpPr>
      <xdr:spPr>
        <a:xfrm flipV="1">
          <a:off x="9639300" y="18539523"/>
          <a:ext cx="8382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148865</xdr:rowOff>
    </xdr:from>
    <xdr:to>
      <xdr:col>46</xdr:col>
      <xdr:colOff>38100</xdr:colOff>
      <xdr:row>108</xdr:row>
      <xdr:rowOff>79015</xdr:rowOff>
    </xdr:to>
    <xdr:sp macro="" textlink="">
      <xdr:nvSpPr>
        <xdr:cNvPr id="478" name="楕円 477">
          <a:extLst>
            <a:ext uri="{FF2B5EF4-FFF2-40B4-BE49-F238E27FC236}">
              <a16:creationId xmlns:a16="http://schemas.microsoft.com/office/drawing/2014/main" id="{BDA0C3D1-C6D7-4E6E-97ED-A163AE09CCA5}"/>
            </a:ext>
          </a:extLst>
        </xdr:cNvPr>
        <xdr:cNvSpPr/>
      </xdr:nvSpPr>
      <xdr:spPr>
        <a:xfrm>
          <a:off x="8699500" y="1849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26025</xdr:rowOff>
    </xdr:from>
    <xdr:to>
      <xdr:col>50</xdr:col>
      <xdr:colOff>114300</xdr:colOff>
      <xdr:row>108</xdr:row>
      <xdr:rowOff>28215</xdr:rowOff>
    </xdr:to>
    <xdr:cxnSp macro="">
      <xdr:nvCxnSpPr>
        <xdr:cNvPr id="479" name="直線コネクタ 478">
          <a:extLst>
            <a:ext uri="{FF2B5EF4-FFF2-40B4-BE49-F238E27FC236}">
              <a16:creationId xmlns:a16="http://schemas.microsoft.com/office/drawing/2014/main" id="{8AC9CD38-1722-47D9-8DBD-A8F542EC3B7C}"/>
            </a:ext>
          </a:extLst>
        </xdr:cNvPr>
        <xdr:cNvCxnSpPr/>
      </xdr:nvCxnSpPr>
      <xdr:spPr>
        <a:xfrm flipV="1">
          <a:off x="8750300" y="18542625"/>
          <a:ext cx="8890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149631</xdr:rowOff>
    </xdr:from>
    <xdr:to>
      <xdr:col>41</xdr:col>
      <xdr:colOff>101600</xdr:colOff>
      <xdr:row>108</xdr:row>
      <xdr:rowOff>79781</xdr:rowOff>
    </xdr:to>
    <xdr:sp macro="" textlink="">
      <xdr:nvSpPr>
        <xdr:cNvPr id="480" name="楕円 479">
          <a:extLst>
            <a:ext uri="{FF2B5EF4-FFF2-40B4-BE49-F238E27FC236}">
              <a16:creationId xmlns:a16="http://schemas.microsoft.com/office/drawing/2014/main" id="{8D8D7CBC-B633-469B-BB46-C394790684F5}"/>
            </a:ext>
          </a:extLst>
        </xdr:cNvPr>
        <xdr:cNvSpPr/>
      </xdr:nvSpPr>
      <xdr:spPr>
        <a:xfrm>
          <a:off x="7810500" y="184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28215</xdr:rowOff>
    </xdr:from>
    <xdr:to>
      <xdr:col>45</xdr:col>
      <xdr:colOff>177800</xdr:colOff>
      <xdr:row>108</xdr:row>
      <xdr:rowOff>28981</xdr:rowOff>
    </xdr:to>
    <xdr:cxnSp macro="">
      <xdr:nvCxnSpPr>
        <xdr:cNvPr id="481" name="直線コネクタ 480">
          <a:extLst>
            <a:ext uri="{FF2B5EF4-FFF2-40B4-BE49-F238E27FC236}">
              <a16:creationId xmlns:a16="http://schemas.microsoft.com/office/drawing/2014/main" id="{73C4716F-D37C-4289-823F-241952261F60}"/>
            </a:ext>
          </a:extLst>
        </xdr:cNvPr>
        <xdr:cNvCxnSpPr/>
      </xdr:nvCxnSpPr>
      <xdr:spPr>
        <a:xfrm flipV="1">
          <a:off x="7861300" y="18544815"/>
          <a:ext cx="88900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148152</xdr:rowOff>
    </xdr:from>
    <xdr:to>
      <xdr:col>36</xdr:col>
      <xdr:colOff>165100</xdr:colOff>
      <xdr:row>108</xdr:row>
      <xdr:rowOff>78302</xdr:rowOff>
    </xdr:to>
    <xdr:sp macro="" textlink="">
      <xdr:nvSpPr>
        <xdr:cNvPr id="482" name="楕円 481">
          <a:extLst>
            <a:ext uri="{FF2B5EF4-FFF2-40B4-BE49-F238E27FC236}">
              <a16:creationId xmlns:a16="http://schemas.microsoft.com/office/drawing/2014/main" id="{69208CB0-00CF-4C53-97BF-3D25B7C07D54}"/>
            </a:ext>
          </a:extLst>
        </xdr:cNvPr>
        <xdr:cNvSpPr/>
      </xdr:nvSpPr>
      <xdr:spPr>
        <a:xfrm>
          <a:off x="6921500" y="1849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27502</xdr:rowOff>
    </xdr:from>
    <xdr:to>
      <xdr:col>41</xdr:col>
      <xdr:colOff>50800</xdr:colOff>
      <xdr:row>108</xdr:row>
      <xdr:rowOff>28981</xdr:rowOff>
    </xdr:to>
    <xdr:cxnSp macro="">
      <xdr:nvCxnSpPr>
        <xdr:cNvPr id="483" name="直線コネクタ 482">
          <a:extLst>
            <a:ext uri="{FF2B5EF4-FFF2-40B4-BE49-F238E27FC236}">
              <a16:creationId xmlns:a16="http://schemas.microsoft.com/office/drawing/2014/main" id="{E184AF54-D1AC-44F5-820A-BDB107C568B2}"/>
            </a:ext>
          </a:extLst>
        </xdr:cNvPr>
        <xdr:cNvCxnSpPr/>
      </xdr:nvCxnSpPr>
      <xdr:spPr>
        <a:xfrm>
          <a:off x="6972300" y="18544102"/>
          <a:ext cx="889000" cy="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8F3601B2-F65F-43FE-BC4A-DAAA1E4D8B91}"/>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5B58FE6E-8C89-4851-9C9B-AFF6DDDFFFD4}"/>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6FD40909-ADF4-4AB2-AF86-C1EA7C0A0C28}"/>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161650</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4E859CC2-7F79-44C2-87AE-3B09F5525CEF}"/>
            </a:ext>
          </a:extLst>
        </xdr:cNvPr>
        <xdr:cNvSpPr txBox="1"/>
      </xdr:nvSpPr>
      <xdr:spPr>
        <a:xfrm>
          <a:off x="6672795" y="18163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67952</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1D09F4ED-2082-4AF8-83E9-74CE288BF08F}"/>
            </a:ext>
          </a:extLst>
        </xdr:cNvPr>
        <xdr:cNvSpPr txBox="1"/>
      </xdr:nvSpPr>
      <xdr:spPr>
        <a:xfrm>
          <a:off x="9327095" y="1858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70142</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E516CFB1-DC13-4E28-AFB0-302D048C33CD}"/>
            </a:ext>
          </a:extLst>
        </xdr:cNvPr>
        <xdr:cNvSpPr txBox="1"/>
      </xdr:nvSpPr>
      <xdr:spPr>
        <a:xfrm>
          <a:off x="8450795" y="1858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70908</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792BEE14-1D06-47BD-B5CD-5F755FBEC023}"/>
            </a:ext>
          </a:extLst>
        </xdr:cNvPr>
        <xdr:cNvSpPr txBox="1"/>
      </xdr:nvSpPr>
      <xdr:spPr>
        <a:xfrm>
          <a:off x="7561795" y="18587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69429</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78A032CB-DE1E-422A-90C6-9DC2960F6E92}"/>
            </a:ext>
          </a:extLst>
        </xdr:cNvPr>
        <xdr:cNvSpPr txBox="1"/>
      </xdr:nvSpPr>
      <xdr:spPr>
        <a:xfrm>
          <a:off x="6672795" y="1858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BF2746F4-5A71-4283-961B-8566E896BF8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AB87579F-DE7A-4E1F-8E72-A3F2D7E925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8D668DFA-9A88-4329-B917-A8C617C604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D310B611-1F1C-48B8-9BC6-7FCA41991CA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B9E28E1-DE7B-4FB2-A3F1-97C03356A8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BC30E79F-5874-4649-B7DD-4AA9F95F77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45101A2-CD3E-418A-83D9-A6FA22E61E8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5645C71E-72D1-4992-8ABB-80B2EF8A4E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31B33FF0-0DBF-4928-B003-C21A9E44835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FC27426-0DA2-4C04-8F5A-9E441587F8C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45D7695-B2A0-422F-8D69-6F66653988D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8F124ED2-3148-4728-9D8A-0FA3A9B2CD6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A9F1894-D08C-4FC8-BF85-545A27673AF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E3924C13-4D81-4CF9-AD73-75FF197B8B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ABF6623E-A950-4C2C-A185-59D866F3439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1DB8431-79AB-421E-93B2-5118935BC46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CDA8EC2A-3016-4B88-8527-177E91F61CA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F3760C42-1266-46FA-B422-ACBCAE18679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CBD8FEF-502B-46FA-A9D7-F169FE97D09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730BD401-E309-4A65-8B6F-12AD5CBB676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60695C8B-3B08-480D-BA5D-38F1EE6F576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D40C368-442F-4D87-A268-C58FBF579BC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E85D8496-9145-4713-BF48-1C8095A27F0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93650A9C-07DE-4B5F-8C97-2B151F51683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FE4196C1-07DE-4408-BC5C-BB6DEBC652E4}"/>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82352B44-EA5F-4FEE-A4E1-E5AE2A84E32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C8FD39BA-14B7-401D-A1A3-02BD8783A94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D86FE743-68E0-4616-B6E4-AEF43B53EE78}"/>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5E9902EA-8A26-4673-B26C-1CAAA5907457}"/>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5707D917-896B-4460-9E76-64CE0A06C6AF}"/>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7326B0F1-7B22-4173-A2D1-AF3618C17D2B}"/>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B60DA751-414C-4EE2-96B0-FAFE155238E7}"/>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61F5652C-3A76-4F7D-BA9C-DF4A1A83EFE3}"/>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2FB85E68-F6D5-4426-9343-41A61450BE04}"/>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526" name="フローチャート: 判断 525">
          <a:extLst>
            <a:ext uri="{FF2B5EF4-FFF2-40B4-BE49-F238E27FC236}">
              <a16:creationId xmlns:a16="http://schemas.microsoft.com/office/drawing/2014/main" id="{9AA5013B-44C3-4507-A330-BFA986BF4251}"/>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85B2300-CCD8-4C92-BC12-F802610C136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C7A2121-0C76-481D-9DD8-D3ABD727485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AAEF761-3C2A-45A1-B3C4-16BF84C3EEA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30BAE58-D194-4F32-B79F-751834FE001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4E3082A-4E96-44EA-ADF9-BFFC7A7C98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xdr:rowOff>
    </xdr:from>
    <xdr:to>
      <xdr:col>85</xdr:col>
      <xdr:colOff>177800</xdr:colOff>
      <xdr:row>41</xdr:row>
      <xdr:rowOff>117475</xdr:rowOff>
    </xdr:to>
    <xdr:sp macro="" textlink="">
      <xdr:nvSpPr>
        <xdr:cNvPr id="532" name="楕円 531">
          <a:extLst>
            <a:ext uri="{FF2B5EF4-FFF2-40B4-BE49-F238E27FC236}">
              <a16:creationId xmlns:a16="http://schemas.microsoft.com/office/drawing/2014/main" id="{1F83E027-057A-4C13-900F-DEF044DF5915}"/>
            </a:ext>
          </a:extLst>
        </xdr:cNvPr>
        <xdr:cNvSpPr/>
      </xdr:nvSpPr>
      <xdr:spPr>
        <a:xfrm>
          <a:off x="16268700" y="704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165752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1FF5518B-8F97-4C5F-A906-EFF1BC92EA8E}"/>
            </a:ext>
          </a:extLst>
        </xdr:cNvPr>
        <xdr:cNvSpPr txBox="1"/>
      </xdr:nvSpPr>
      <xdr:spPr>
        <a:xfrm>
          <a:off x="16357600" y="702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170180</xdr:rowOff>
    </xdr:from>
    <xdr:to>
      <xdr:col>81</xdr:col>
      <xdr:colOff>101600</xdr:colOff>
      <xdr:row>41</xdr:row>
      <xdr:rowOff>100330</xdr:rowOff>
    </xdr:to>
    <xdr:sp macro="" textlink="">
      <xdr:nvSpPr>
        <xdr:cNvPr id="534" name="楕円 533">
          <a:extLst>
            <a:ext uri="{FF2B5EF4-FFF2-40B4-BE49-F238E27FC236}">
              <a16:creationId xmlns:a16="http://schemas.microsoft.com/office/drawing/2014/main" id="{1051B59E-D88A-4950-B778-A6F2D57FCF43}"/>
            </a:ext>
          </a:extLst>
        </xdr:cNvPr>
        <xdr:cNvSpPr/>
      </xdr:nvSpPr>
      <xdr:spPr>
        <a:xfrm>
          <a:off x="15430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49530</xdr:rowOff>
    </xdr:from>
    <xdr:to>
      <xdr:col>85</xdr:col>
      <xdr:colOff>127000</xdr:colOff>
      <xdr:row>41</xdr:row>
      <xdr:rowOff>66675</xdr:rowOff>
    </xdr:to>
    <xdr:cxnSp macro="">
      <xdr:nvCxnSpPr>
        <xdr:cNvPr id="535" name="直線コネクタ 534">
          <a:extLst>
            <a:ext uri="{FF2B5EF4-FFF2-40B4-BE49-F238E27FC236}">
              <a16:creationId xmlns:a16="http://schemas.microsoft.com/office/drawing/2014/main" id="{3BEF8730-EF1E-4A14-9F27-0646BF7027E3}"/>
            </a:ext>
          </a:extLst>
        </xdr:cNvPr>
        <xdr:cNvCxnSpPr/>
      </xdr:nvCxnSpPr>
      <xdr:spPr>
        <a:xfrm>
          <a:off x="15481300" y="707898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113030</xdr:rowOff>
    </xdr:from>
    <xdr:to>
      <xdr:col>76</xdr:col>
      <xdr:colOff>165100</xdr:colOff>
      <xdr:row>41</xdr:row>
      <xdr:rowOff>43180</xdr:rowOff>
    </xdr:to>
    <xdr:sp macro="" textlink="">
      <xdr:nvSpPr>
        <xdr:cNvPr id="536" name="楕円 535">
          <a:extLst>
            <a:ext uri="{FF2B5EF4-FFF2-40B4-BE49-F238E27FC236}">
              <a16:creationId xmlns:a16="http://schemas.microsoft.com/office/drawing/2014/main" id="{925812A2-B095-4708-95E0-E6F67DBB61A1}"/>
            </a:ext>
          </a:extLst>
        </xdr:cNvPr>
        <xdr:cNvSpPr/>
      </xdr:nvSpPr>
      <xdr:spPr>
        <a:xfrm>
          <a:off x="1454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163830</xdr:rowOff>
    </xdr:from>
    <xdr:to>
      <xdr:col>81</xdr:col>
      <xdr:colOff>50800</xdr:colOff>
      <xdr:row>41</xdr:row>
      <xdr:rowOff>49530</xdr:rowOff>
    </xdr:to>
    <xdr:cxnSp macro="">
      <xdr:nvCxnSpPr>
        <xdr:cNvPr id="537" name="直線コネクタ 536">
          <a:extLst>
            <a:ext uri="{FF2B5EF4-FFF2-40B4-BE49-F238E27FC236}">
              <a16:creationId xmlns:a16="http://schemas.microsoft.com/office/drawing/2014/main" id="{17F1ED78-5065-48C1-97B9-2DB3F6C12A11}"/>
            </a:ext>
          </a:extLst>
        </xdr:cNvPr>
        <xdr:cNvCxnSpPr/>
      </xdr:nvCxnSpPr>
      <xdr:spPr>
        <a:xfrm>
          <a:off x="14592300" y="70218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86360</xdr:rowOff>
    </xdr:from>
    <xdr:to>
      <xdr:col>72</xdr:col>
      <xdr:colOff>38100</xdr:colOff>
      <xdr:row>41</xdr:row>
      <xdr:rowOff>16510</xdr:rowOff>
    </xdr:to>
    <xdr:sp macro="" textlink="">
      <xdr:nvSpPr>
        <xdr:cNvPr id="538" name="楕円 537">
          <a:extLst>
            <a:ext uri="{FF2B5EF4-FFF2-40B4-BE49-F238E27FC236}">
              <a16:creationId xmlns:a16="http://schemas.microsoft.com/office/drawing/2014/main" id="{706D5792-2E69-4191-95D9-867053C668FF}"/>
            </a:ext>
          </a:extLst>
        </xdr:cNvPr>
        <xdr:cNvSpPr/>
      </xdr:nvSpPr>
      <xdr:spPr>
        <a:xfrm>
          <a:off x="13652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137160</xdr:rowOff>
    </xdr:from>
    <xdr:to>
      <xdr:col>76</xdr:col>
      <xdr:colOff>114300</xdr:colOff>
      <xdr:row>40</xdr:row>
      <xdr:rowOff>163830</xdr:rowOff>
    </xdr:to>
    <xdr:cxnSp macro="">
      <xdr:nvCxnSpPr>
        <xdr:cNvPr id="539" name="直線コネクタ 538">
          <a:extLst>
            <a:ext uri="{FF2B5EF4-FFF2-40B4-BE49-F238E27FC236}">
              <a16:creationId xmlns:a16="http://schemas.microsoft.com/office/drawing/2014/main" id="{12033D8D-F8A7-4FBD-A74C-C52E49315C7A}"/>
            </a:ext>
          </a:extLst>
        </xdr:cNvPr>
        <xdr:cNvCxnSpPr/>
      </xdr:nvCxnSpPr>
      <xdr:spPr>
        <a:xfrm>
          <a:off x="13703300" y="69951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21590</xdr:rowOff>
    </xdr:from>
    <xdr:to>
      <xdr:col>67</xdr:col>
      <xdr:colOff>101600</xdr:colOff>
      <xdr:row>40</xdr:row>
      <xdr:rowOff>123190</xdr:rowOff>
    </xdr:to>
    <xdr:sp macro="" textlink="">
      <xdr:nvSpPr>
        <xdr:cNvPr id="540" name="楕円 539">
          <a:extLst>
            <a:ext uri="{FF2B5EF4-FFF2-40B4-BE49-F238E27FC236}">
              <a16:creationId xmlns:a16="http://schemas.microsoft.com/office/drawing/2014/main" id="{8694EA85-D052-4115-806E-587732A45603}"/>
            </a:ext>
          </a:extLst>
        </xdr:cNvPr>
        <xdr:cNvSpPr/>
      </xdr:nvSpPr>
      <xdr:spPr>
        <a:xfrm>
          <a:off x="12763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72390</xdr:rowOff>
    </xdr:from>
    <xdr:to>
      <xdr:col>71</xdr:col>
      <xdr:colOff>177800</xdr:colOff>
      <xdr:row>40</xdr:row>
      <xdr:rowOff>137160</xdr:rowOff>
    </xdr:to>
    <xdr:cxnSp macro="">
      <xdr:nvCxnSpPr>
        <xdr:cNvPr id="541" name="直線コネクタ 540">
          <a:extLst>
            <a:ext uri="{FF2B5EF4-FFF2-40B4-BE49-F238E27FC236}">
              <a16:creationId xmlns:a16="http://schemas.microsoft.com/office/drawing/2014/main" id="{A886C701-0778-4930-BD84-0973839E33AF}"/>
            </a:ext>
          </a:extLst>
        </xdr:cNvPr>
        <xdr:cNvCxnSpPr/>
      </xdr:nvCxnSpPr>
      <xdr:spPr>
        <a:xfrm>
          <a:off x="12814300" y="69303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B42865FD-D960-43FB-A341-FF8D7C3E9B3E}"/>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53C0BE33-947D-4D96-B7B6-E1E90DFDB424}"/>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9CEDA862-B537-4C10-9DCD-FC1C27812476}"/>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13CAA6BD-A073-4625-8BE3-25AF462469BC}"/>
            </a:ext>
          </a:extLst>
        </xdr:cNvPr>
        <xdr:cNvSpPr txBox="1"/>
      </xdr:nvSpPr>
      <xdr:spPr>
        <a:xfrm>
          <a:off x="12611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91457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57212F39-9EE5-484D-AC24-4C0743BA3685}"/>
            </a:ext>
          </a:extLst>
        </xdr:cNvPr>
        <xdr:cNvSpPr txBox="1"/>
      </xdr:nvSpPr>
      <xdr:spPr>
        <a:xfrm>
          <a:off x="152660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34307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62CF7243-0E0C-4200-A5D0-4ABB078BD8EA}"/>
            </a:ext>
          </a:extLst>
        </xdr:cNvPr>
        <xdr:cNvSpPr txBox="1"/>
      </xdr:nvSpPr>
      <xdr:spPr>
        <a:xfrm>
          <a:off x="1438974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7637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C288DC3D-8DF6-4959-8CEB-A59B15486139}"/>
            </a:ext>
          </a:extLst>
        </xdr:cNvPr>
        <xdr:cNvSpPr txBox="1"/>
      </xdr:nvSpPr>
      <xdr:spPr>
        <a:xfrm>
          <a:off x="1350074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114317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F0B447B7-012C-4031-BEB0-C9CBAAA08D64}"/>
            </a:ext>
          </a:extLst>
        </xdr:cNvPr>
        <xdr:cNvSpPr txBox="1"/>
      </xdr:nvSpPr>
      <xdr:spPr>
        <a:xfrm>
          <a:off x="12611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2D36D69-37CA-43FB-9EAA-F32C3D06397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80AF3758-B0F5-4D77-8BB4-FB6F233E40D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F43F635-A853-4501-83AA-C1ED3DD32BD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EB756C4-F766-4E68-BFE6-8CC1A51C27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D382B5C3-C2EF-45C1-B84E-17E1DB216D3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C9D1D87-5EED-4286-8F99-C58E06E86D8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EFB7C63-E958-458F-AA52-B451FD94FF2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5162630A-20D3-414E-849E-4DEEDFD267D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E809C6F5-A8E6-4DA8-9FB9-0E3320DC21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B143B88-8007-46F4-B7BE-EB4D6AA94CE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D83334E0-C4CD-4550-8BFC-12C79D0C3C8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CDBB8103-5BF5-48FD-978B-CF69DAE7C3B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097C1FC5-49AB-4B18-A842-0AE938D1C47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CDEA4E76-83F1-4ACE-95E5-751D2F58C17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EB59495E-3908-4AE6-A335-4F98EB9875F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05A93F72-20E6-455B-A302-5AE04895E6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E3D75CA2-5B3C-46E1-B4F7-3FF41251300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2D261804-CE6C-4FE6-B1A2-288C3E4F4372}"/>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91D70300-D19B-4186-B002-9E2AF4DD1B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21FA497C-2B1F-4F23-BBCE-98CC244F926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0942F7AF-AF80-4B8C-8DE3-B4BF766BB7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AC3D57E0-DD3C-4CF9-AFF1-8FB62A8BB149}"/>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B9A59963-798C-4A55-AAF1-3422EA97AC4C}"/>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9355ACA2-35D0-42FE-BA29-E7701891BFBF}"/>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C3D1E6A5-11F7-451F-83A0-470B459FEC14}"/>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F0A45F4E-0E00-4C29-9917-3574BE9CE70E}"/>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780F0AB4-9E71-4F73-B34B-06C5A3D7F3CB}"/>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2C52AA38-8DCB-4142-992F-E34F5587A31B}"/>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173EED37-60D4-42D6-BEA3-FD50749DF376}"/>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13915E16-D943-4FF3-9098-2B04644B5C43}"/>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55000959-3FAE-4443-8B5E-FEB17430EA85}"/>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581" name="フローチャート: 判断 580">
          <a:extLst>
            <a:ext uri="{FF2B5EF4-FFF2-40B4-BE49-F238E27FC236}">
              <a16:creationId xmlns:a16="http://schemas.microsoft.com/office/drawing/2014/main" id="{EDC32F92-9C91-4BE2-805A-6283354E032B}"/>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24FF57F-4A23-410F-8794-D9483E925B1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52FBA80-E302-43F8-9E62-52052756700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505BDF2-842C-40D4-98F5-23A1DF4BE24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77C361A-9AD4-4167-970E-DCF6AE7C235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9006ED3-7A8F-40A5-B6CC-5AB8FC2EF8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121412</xdr:rowOff>
    </xdr:from>
    <xdr:to>
      <xdr:col>116</xdr:col>
      <xdr:colOff>114300</xdr:colOff>
      <xdr:row>38</xdr:row>
      <xdr:rowOff>51562</xdr:rowOff>
    </xdr:to>
    <xdr:sp macro="" textlink="">
      <xdr:nvSpPr>
        <xdr:cNvPr id="587" name="楕円 586">
          <a:extLst>
            <a:ext uri="{FF2B5EF4-FFF2-40B4-BE49-F238E27FC236}">
              <a16:creationId xmlns:a16="http://schemas.microsoft.com/office/drawing/2014/main" id="{73366725-A466-4613-9C92-A64EEA400E16}"/>
            </a:ext>
          </a:extLst>
        </xdr:cNvPr>
        <xdr:cNvSpPr/>
      </xdr:nvSpPr>
      <xdr:spPr>
        <a:xfrm>
          <a:off x="22110700" y="646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144289</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12472DCE-1314-43A4-99FF-7C8165BD9610}"/>
            </a:ext>
          </a:extLst>
        </xdr:cNvPr>
        <xdr:cNvSpPr txBox="1"/>
      </xdr:nvSpPr>
      <xdr:spPr>
        <a:xfrm>
          <a:off x="22199600" y="631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135128</xdr:rowOff>
    </xdr:from>
    <xdr:to>
      <xdr:col>112</xdr:col>
      <xdr:colOff>38100</xdr:colOff>
      <xdr:row>38</xdr:row>
      <xdr:rowOff>65278</xdr:rowOff>
    </xdr:to>
    <xdr:sp macro="" textlink="">
      <xdr:nvSpPr>
        <xdr:cNvPr id="589" name="楕円 588">
          <a:extLst>
            <a:ext uri="{FF2B5EF4-FFF2-40B4-BE49-F238E27FC236}">
              <a16:creationId xmlns:a16="http://schemas.microsoft.com/office/drawing/2014/main" id="{BCC8B087-744F-4363-8082-8FFBEF829628}"/>
            </a:ext>
          </a:extLst>
        </xdr:cNvPr>
        <xdr:cNvSpPr/>
      </xdr:nvSpPr>
      <xdr:spPr>
        <a:xfrm>
          <a:off x="21272500" y="647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xdr:rowOff>
    </xdr:from>
    <xdr:to>
      <xdr:col>116</xdr:col>
      <xdr:colOff>63500</xdr:colOff>
      <xdr:row>38</xdr:row>
      <xdr:rowOff>14478</xdr:rowOff>
    </xdr:to>
    <xdr:cxnSp macro="">
      <xdr:nvCxnSpPr>
        <xdr:cNvPr id="590" name="直線コネクタ 589">
          <a:extLst>
            <a:ext uri="{FF2B5EF4-FFF2-40B4-BE49-F238E27FC236}">
              <a16:creationId xmlns:a16="http://schemas.microsoft.com/office/drawing/2014/main" id="{D24567DD-A51D-4849-9495-70F28418BCB2}"/>
            </a:ext>
          </a:extLst>
        </xdr:cNvPr>
        <xdr:cNvCxnSpPr/>
      </xdr:nvCxnSpPr>
      <xdr:spPr>
        <a:xfrm flipV="1">
          <a:off x="21323300" y="651586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151130</xdr:rowOff>
    </xdr:from>
    <xdr:to>
      <xdr:col>107</xdr:col>
      <xdr:colOff>101600</xdr:colOff>
      <xdr:row>38</xdr:row>
      <xdr:rowOff>81280</xdr:rowOff>
    </xdr:to>
    <xdr:sp macro="" textlink="">
      <xdr:nvSpPr>
        <xdr:cNvPr id="591" name="楕円 590">
          <a:extLst>
            <a:ext uri="{FF2B5EF4-FFF2-40B4-BE49-F238E27FC236}">
              <a16:creationId xmlns:a16="http://schemas.microsoft.com/office/drawing/2014/main" id="{A421E835-36E3-45C1-861B-249E3E18209E}"/>
            </a:ext>
          </a:extLst>
        </xdr:cNvPr>
        <xdr:cNvSpPr/>
      </xdr:nvSpPr>
      <xdr:spPr>
        <a:xfrm>
          <a:off x="20383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xdr:rowOff>
    </xdr:from>
    <xdr:to>
      <xdr:col>111</xdr:col>
      <xdr:colOff>177800</xdr:colOff>
      <xdr:row>38</xdr:row>
      <xdr:rowOff>30480</xdr:rowOff>
    </xdr:to>
    <xdr:cxnSp macro="">
      <xdr:nvCxnSpPr>
        <xdr:cNvPr id="592" name="直線コネクタ 591">
          <a:extLst>
            <a:ext uri="{FF2B5EF4-FFF2-40B4-BE49-F238E27FC236}">
              <a16:creationId xmlns:a16="http://schemas.microsoft.com/office/drawing/2014/main" id="{00214640-22F2-430B-A71B-3D6306F8F783}"/>
            </a:ext>
          </a:extLst>
        </xdr:cNvPr>
        <xdr:cNvCxnSpPr/>
      </xdr:nvCxnSpPr>
      <xdr:spPr>
        <a:xfrm flipV="1">
          <a:off x="20434300" y="652957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160274</xdr:rowOff>
    </xdr:from>
    <xdr:to>
      <xdr:col>102</xdr:col>
      <xdr:colOff>165100</xdr:colOff>
      <xdr:row>38</xdr:row>
      <xdr:rowOff>90424</xdr:rowOff>
    </xdr:to>
    <xdr:sp macro="" textlink="">
      <xdr:nvSpPr>
        <xdr:cNvPr id="593" name="楕円 592">
          <a:extLst>
            <a:ext uri="{FF2B5EF4-FFF2-40B4-BE49-F238E27FC236}">
              <a16:creationId xmlns:a16="http://schemas.microsoft.com/office/drawing/2014/main" id="{4A06EE89-C4B9-4999-AB80-B2568F9B1322}"/>
            </a:ext>
          </a:extLst>
        </xdr:cNvPr>
        <xdr:cNvSpPr/>
      </xdr:nvSpPr>
      <xdr:spPr>
        <a:xfrm>
          <a:off x="19494500" y="65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30480</xdr:rowOff>
    </xdr:from>
    <xdr:to>
      <xdr:col>107</xdr:col>
      <xdr:colOff>50800</xdr:colOff>
      <xdr:row>38</xdr:row>
      <xdr:rowOff>39624</xdr:rowOff>
    </xdr:to>
    <xdr:cxnSp macro="">
      <xdr:nvCxnSpPr>
        <xdr:cNvPr id="594" name="直線コネクタ 593">
          <a:extLst>
            <a:ext uri="{FF2B5EF4-FFF2-40B4-BE49-F238E27FC236}">
              <a16:creationId xmlns:a16="http://schemas.microsoft.com/office/drawing/2014/main" id="{8F10AAAE-9C73-4BD1-B2F3-9C63AECBD45C}"/>
            </a:ext>
          </a:extLst>
        </xdr:cNvPr>
        <xdr:cNvCxnSpPr/>
      </xdr:nvCxnSpPr>
      <xdr:spPr>
        <a:xfrm flipV="1">
          <a:off x="19545300" y="65455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137414</xdr:rowOff>
    </xdr:from>
    <xdr:to>
      <xdr:col>98</xdr:col>
      <xdr:colOff>38100</xdr:colOff>
      <xdr:row>38</xdr:row>
      <xdr:rowOff>67564</xdr:rowOff>
    </xdr:to>
    <xdr:sp macro="" textlink="">
      <xdr:nvSpPr>
        <xdr:cNvPr id="595" name="楕円 594">
          <a:extLst>
            <a:ext uri="{FF2B5EF4-FFF2-40B4-BE49-F238E27FC236}">
              <a16:creationId xmlns:a16="http://schemas.microsoft.com/office/drawing/2014/main" id="{D00EC201-D771-4C98-BC1C-A905D5DD6C45}"/>
            </a:ext>
          </a:extLst>
        </xdr:cNvPr>
        <xdr:cNvSpPr/>
      </xdr:nvSpPr>
      <xdr:spPr>
        <a:xfrm>
          <a:off x="18605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xdr:rowOff>
    </xdr:from>
    <xdr:to>
      <xdr:col>102</xdr:col>
      <xdr:colOff>114300</xdr:colOff>
      <xdr:row>38</xdr:row>
      <xdr:rowOff>39624</xdr:rowOff>
    </xdr:to>
    <xdr:cxnSp macro="">
      <xdr:nvCxnSpPr>
        <xdr:cNvPr id="596" name="直線コネクタ 595">
          <a:extLst>
            <a:ext uri="{FF2B5EF4-FFF2-40B4-BE49-F238E27FC236}">
              <a16:creationId xmlns:a16="http://schemas.microsoft.com/office/drawing/2014/main" id="{5959E1C5-A248-434F-9EA0-B7E0AFCF00B6}"/>
            </a:ext>
          </a:extLst>
        </xdr:cNvPr>
        <xdr:cNvCxnSpPr/>
      </xdr:nvCxnSpPr>
      <xdr:spPr>
        <a:xfrm>
          <a:off x="18656300" y="65318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347E4B0F-EFEA-46B3-B2A4-9E1A8811E7BB}"/>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BE14CE9B-52A8-49D1-8527-9928078B5640}"/>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8E902EA0-2462-410F-A367-808333222007}"/>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47515</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2F5E908A-A9B4-4518-B8F1-9F5323310CAF}"/>
            </a:ext>
          </a:extLst>
        </xdr:cNvPr>
        <xdr:cNvSpPr txBox="1"/>
      </xdr:nvSpPr>
      <xdr:spPr>
        <a:xfrm>
          <a:off x="184214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81805</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85B64B3C-6530-4166-B0BB-36CF1707EAE8}"/>
            </a:ext>
          </a:extLst>
        </xdr:cNvPr>
        <xdr:cNvSpPr txBox="1"/>
      </xdr:nvSpPr>
      <xdr:spPr>
        <a:xfrm>
          <a:off x="21075727" y="625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97807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FB737364-A195-47C1-8A97-3E987798BD81}"/>
            </a:ext>
          </a:extLst>
        </xdr:cNvPr>
        <xdr:cNvSpPr txBox="1"/>
      </xdr:nvSpPr>
      <xdr:spPr>
        <a:xfrm>
          <a:off x="20199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106951</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EFB06D62-1394-47BB-865A-85D6CAA3665A}"/>
            </a:ext>
          </a:extLst>
        </xdr:cNvPr>
        <xdr:cNvSpPr txBox="1"/>
      </xdr:nvSpPr>
      <xdr:spPr>
        <a:xfrm>
          <a:off x="19310427" y="627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58691</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C2549B25-CC63-4E25-A44E-D5A4CCC39BF9}"/>
            </a:ext>
          </a:extLst>
        </xdr:cNvPr>
        <xdr:cNvSpPr txBox="1"/>
      </xdr:nvSpPr>
      <xdr:spPr>
        <a:xfrm>
          <a:off x="18421427" y="657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6CDA6788-835D-4C50-BFAA-615389A1D72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D0396DCD-570B-4898-8113-F50CD52A153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E51522C6-370F-4F05-96F6-2A17473F44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71836E7F-3834-49EE-A391-858546E5636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C7834F1D-FF73-4360-93FB-CED34805247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DE8F3F74-7F15-4F5F-AF33-D3D29C334FF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38617C72-AC03-4333-986E-737BBB31A31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A63C4E42-FFED-4C13-9B48-63BA692F43A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4A8C4317-2CB3-4030-A11D-03CB897EA7A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BDEF2745-8B41-4938-B477-1E7B80CCC6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FB038DE0-8956-44D4-ACED-B02AFD609E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AE91724D-6159-49D7-8F3B-01101211744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4A1CBD26-7819-4840-B985-A0F03298DF6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A049AA24-4AF1-4AB7-8638-FE6E6C149E1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C451FA34-C290-479E-94CA-094EC51DAE8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FB871A5D-89DB-42C6-A854-CF1CB10C027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AA33E555-C687-4AE3-8234-B37E2C52B8C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54F51917-91AC-4656-819D-2DA0D15D312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068A6880-063E-42A4-B820-B2BBFD0400C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A3634B6F-4EEF-4853-B6A4-FF58B4A5DAE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29C45067-F1A3-4B54-9177-4322B5FD8C5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E311F3F3-90BD-440B-929D-15FB4F35DB5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98D9E29D-94E8-4854-9CCC-83464A579D5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7E9D0543-9753-4DA8-ADDC-C8DE0C7E2B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7AFEB1FA-AC03-4030-B8E6-2009FADB8C91}"/>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960F3C06-18D6-47E8-BF0C-285F66DD07F3}"/>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CC1238DA-F4BE-4311-BA78-D4AD2D31E33A}"/>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85FD7968-51CA-4074-AB7F-F4C1C9A1D281}"/>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37D8CC26-0AF8-4FB9-8AA4-07D5E957F6A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DB26024A-662D-43F2-972C-C1B036B8AB98}"/>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22A51F31-E825-4BF0-805F-7278A82E8AB8}"/>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98453936-4257-443F-BE1D-197D7792E5A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5A63A334-273D-4730-B810-B0CF220FFEF6}"/>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D64C7170-521E-4303-86A8-371931EC61F7}"/>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639" name="フローチャート: 判断 638">
          <a:extLst>
            <a:ext uri="{FF2B5EF4-FFF2-40B4-BE49-F238E27FC236}">
              <a16:creationId xmlns:a16="http://schemas.microsoft.com/office/drawing/2014/main" id="{7C33AB44-B1E1-4BB8-ADD3-7494382494DC}"/>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4C20D14-3086-42E2-A6C5-35533421D6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21969E2-50CE-492C-B140-D5C3B39B895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38F0366-9775-440F-96F1-BA021101C76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0299A36-35C4-4FEB-A14C-BFE7D615A23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E4C756A-7701-43A3-97EB-3F59D4EBFB9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645" name="楕円 644">
          <a:extLst>
            <a:ext uri="{FF2B5EF4-FFF2-40B4-BE49-F238E27FC236}">
              <a16:creationId xmlns:a16="http://schemas.microsoft.com/office/drawing/2014/main" id="{B83DE07D-EFE7-447D-9B3D-A7F582FC6632}"/>
            </a:ext>
          </a:extLst>
        </xdr:cNvPr>
        <xdr:cNvSpPr/>
      </xdr:nvSpPr>
      <xdr:spPr>
        <a:xfrm>
          <a:off x="16268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1922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5AF52D55-6ECA-497B-9913-97C830CD997F}"/>
            </a:ext>
          </a:extLst>
        </xdr:cNvPr>
        <xdr:cNvSpPr txBox="1"/>
      </xdr:nvSpPr>
      <xdr:spPr>
        <a:xfrm>
          <a:off x="16357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93980</xdr:rowOff>
    </xdr:from>
    <xdr:to>
      <xdr:col>81</xdr:col>
      <xdr:colOff>101600</xdr:colOff>
      <xdr:row>62</xdr:row>
      <xdr:rowOff>24130</xdr:rowOff>
    </xdr:to>
    <xdr:sp macro="" textlink="">
      <xdr:nvSpPr>
        <xdr:cNvPr id="647" name="楕円 646">
          <a:extLst>
            <a:ext uri="{FF2B5EF4-FFF2-40B4-BE49-F238E27FC236}">
              <a16:creationId xmlns:a16="http://schemas.microsoft.com/office/drawing/2014/main" id="{1097CCD8-71D0-4FC1-8B27-DD2CF4C7956E}"/>
            </a:ext>
          </a:extLst>
        </xdr:cNvPr>
        <xdr:cNvSpPr/>
      </xdr:nvSpPr>
      <xdr:spPr>
        <a:xfrm>
          <a:off x="15430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74295</xdr:rowOff>
    </xdr:from>
    <xdr:to>
      <xdr:col>85</xdr:col>
      <xdr:colOff>127000</xdr:colOff>
      <xdr:row>61</xdr:row>
      <xdr:rowOff>144780</xdr:rowOff>
    </xdr:to>
    <xdr:cxnSp macro="">
      <xdr:nvCxnSpPr>
        <xdr:cNvPr id="648" name="直線コネクタ 647">
          <a:extLst>
            <a:ext uri="{FF2B5EF4-FFF2-40B4-BE49-F238E27FC236}">
              <a16:creationId xmlns:a16="http://schemas.microsoft.com/office/drawing/2014/main" id="{077E7CF6-626B-4EDC-95A7-60ED4AA419C2}"/>
            </a:ext>
          </a:extLst>
        </xdr:cNvPr>
        <xdr:cNvCxnSpPr/>
      </xdr:nvCxnSpPr>
      <xdr:spPr>
        <a:xfrm flipV="1">
          <a:off x="15481300" y="1053274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120650</xdr:rowOff>
    </xdr:from>
    <xdr:to>
      <xdr:col>76</xdr:col>
      <xdr:colOff>165100</xdr:colOff>
      <xdr:row>61</xdr:row>
      <xdr:rowOff>50800</xdr:rowOff>
    </xdr:to>
    <xdr:sp macro="" textlink="">
      <xdr:nvSpPr>
        <xdr:cNvPr id="649" name="楕円 648">
          <a:extLst>
            <a:ext uri="{FF2B5EF4-FFF2-40B4-BE49-F238E27FC236}">
              <a16:creationId xmlns:a16="http://schemas.microsoft.com/office/drawing/2014/main" id="{E071CDE1-D02B-43C9-B4CB-79F84D106C70}"/>
            </a:ext>
          </a:extLst>
        </xdr:cNvPr>
        <xdr:cNvSpPr/>
      </xdr:nvSpPr>
      <xdr:spPr>
        <a:xfrm>
          <a:off x="14541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0</xdr:rowOff>
    </xdr:from>
    <xdr:to>
      <xdr:col>81</xdr:col>
      <xdr:colOff>50800</xdr:colOff>
      <xdr:row>61</xdr:row>
      <xdr:rowOff>144780</xdr:rowOff>
    </xdr:to>
    <xdr:cxnSp macro="">
      <xdr:nvCxnSpPr>
        <xdr:cNvPr id="650" name="直線コネクタ 649">
          <a:extLst>
            <a:ext uri="{FF2B5EF4-FFF2-40B4-BE49-F238E27FC236}">
              <a16:creationId xmlns:a16="http://schemas.microsoft.com/office/drawing/2014/main" id="{59F0CD0D-5300-4DD3-A5E4-3601B57D54F4}"/>
            </a:ext>
          </a:extLst>
        </xdr:cNvPr>
        <xdr:cNvCxnSpPr/>
      </xdr:nvCxnSpPr>
      <xdr:spPr>
        <a:xfrm>
          <a:off x="14592300" y="104584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651" name="楕円 650">
          <a:extLst>
            <a:ext uri="{FF2B5EF4-FFF2-40B4-BE49-F238E27FC236}">
              <a16:creationId xmlns:a16="http://schemas.microsoft.com/office/drawing/2014/main" id="{FA487A55-78F1-4453-BDE1-3A5037FCB71E}"/>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0</xdr:rowOff>
    </xdr:to>
    <xdr:cxnSp macro="">
      <xdr:nvCxnSpPr>
        <xdr:cNvPr id="652" name="直線コネクタ 651">
          <a:extLst>
            <a:ext uri="{FF2B5EF4-FFF2-40B4-BE49-F238E27FC236}">
              <a16:creationId xmlns:a16="http://schemas.microsoft.com/office/drawing/2014/main" id="{19D9CAA4-77C6-458E-AC10-8DC2EFCFF33C}"/>
            </a:ext>
          </a:extLst>
        </xdr:cNvPr>
        <xdr:cNvCxnSpPr/>
      </xdr:nvCxnSpPr>
      <xdr:spPr>
        <a:xfrm>
          <a:off x="13703300" y="104432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653" name="楕円 652">
          <a:extLst>
            <a:ext uri="{FF2B5EF4-FFF2-40B4-BE49-F238E27FC236}">
              <a16:creationId xmlns:a16="http://schemas.microsoft.com/office/drawing/2014/main" id="{36FE48E7-9025-4D39-98A3-7FDDEE1BF8B0}"/>
            </a:ext>
          </a:extLst>
        </xdr:cNvPr>
        <xdr:cNvSpPr/>
      </xdr:nvSpPr>
      <xdr:spPr>
        <a:xfrm>
          <a:off x="1276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60</xdr:row>
      <xdr:rowOff>156210</xdr:rowOff>
    </xdr:to>
    <xdr:cxnSp macro="">
      <xdr:nvCxnSpPr>
        <xdr:cNvPr id="654" name="直線コネクタ 653">
          <a:extLst>
            <a:ext uri="{FF2B5EF4-FFF2-40B4-BE49-F238E27FC236}">
              <a16:creationId xmlns:a16="http://schemas.microsoft.com/office/drawing/2014/main" id="{865F5E46-9D57-4CB5-9ABE-ADBE76EFF2E2}"/>
            </a:ext>
          </a:extLst>
        </xdr:cNvPr>
        <xdr:cNvCxnSpPr/>
      </xdr:nvCxnSpPr>
      <xdr:spPr>
        <a:xfrm>
          <a:off x="12814300" y="104013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5" name="n_1aveValue【学校施設】&#10;有形固定資産減価償却率">
          <a:extLst>
            <a:ext uri="{FF2B5EF4-FFF2-40B4-BE49-F238E27FC236}">
              <a16:creationId xmlns:a16="http://schemas.microsoft.com/office/drawing/2014/main" id="{D10DE658-3E50-43E8-B111-2B2065291646}"/>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6" name="n_2aveValue【学校施設】&#10;有形固定資産減価償却率">
          <a:extLst>
            <a:ext uri="{FF2B5EF4-FFF2-40B4-BE49-F238E27FC236}">
              <a16:creationId xmlns:a16="http://schemas.microsoft.com/office/drawing/2014/main" id="{2F239549-7924-476D-AB94-9362D89B745D}"/>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97460543-8029-47A2-80C4-98A745E0C876}"/>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658" name="n_4aveValue【学校施設】&#10;有形固定資産減価償却率">
          <a:extLst>
            <a:ext uri="{FF2B5EF4-FFF2-40B4-BE49-F238E27FC236}">
              <a16:creationId xmlns:a16="http://schemas.microsoft.com/office/drawing/2014/main" id="{4FE70E7B-0B22-4128-8750-DEE5F02BBA9F}"/>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15257</xdr:rowOff>
    </xdr:from>
    <xdr:ext cx="405111" cy="259045"/>
    <xdr:sp macro="" textlink="">
      <xdr:nvSpPr>
        <xdr:cNvPr id="659" name="n_1mainValue【学校施設】&#10;有形固定資産減価償却率">
          <a:extLst>
            <a:ext uri="{FF2B5EF4-FFF2-40B4-BE49-F238E27FC236}">
              <a16:creationId xmlns:a16="http://schemas.microsoft.com/office/drawing/2014/main" id="{CAD0EE29-ED11-4E14-BD9B-A7A22DEAE5A6}"/>
            </a:ext>
          </a:extLst>
        </xdr:cNvPr>
        <xdr:cNvSpPr txBox="1"/>
      </xdr:nvSpPr>
      <xdr:spPr>
        <a:xfrm>
          <a:off x="152660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41927</xdr:rowOff>
    </xdr:from>
    <xdr:ext cx="405111" cy="259045"/>
    <xdr:sp macro="" textlink="">
      <xdr:nvSpPr>
        <xdr:cNvPr id="660" name="n_2mainValue【学校施設】&#10;有形固定資産減価償却率">
          <a:extLst>
            <a:ext uri="{FF2B5EF4-FFF2-40B4-BE49-F238E27FC236}">
              <a16:creationId xmlns:a16="http://schemas.microsoft.com/office/drawing/2014/main" id="{3FDBD663-58BC-4E64-B0A4-89512354EB0D}"/>
            </a:ext>
          </a:extLst>
        </xdr:cNvPr>
        <xdr:cNvSpPr txBox="1"/>
      </xdr:nvSpPr>
      <xdr:spPr>
        <a:xfrm>
          <a:off x="14389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661" name="n_3mainValue【学校施設】&#10;有形固定資産減価償却率">
          <a:extLst>
            <a:ext uri="{FF2B5EF4-FFF2-40B4-BE49-F238E27FC236}">
              <a16:creationId xmlns:a16="http://schemas.microsoft.com/office/drawing/2014/main" id="{06E80679-285D-4A7F-AB94-E87152BB5A2D}"/>
            </a:ext>
          </a:extLst>
        </xdr:cNvPr>
        <xdr:cNvSpPr txBox="1"/>
      </xdr:nvSpPr>
      <xdr:spPr>
        <a:xfrm>
          <a:off x="13500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662" name="n_4mainValue【学校施設】&#10;有形固定資産減価償却率">
          <a:extLst>
            <a:ext uri="{FF2B5EF4-FFF2-40B4-BE49-F238E27FC236}">
              <a16:creationId xmlns:a16="http://schemas.microsoft.com/office/drawing/2014/main" id="{2084DD25-4E33-4250-B869-2950ED1B5D29}"/>
            </a:ext>
          </a:extLst>
        </xdr:cNvPr>
        <xdr:cNvSpPr txBox="1"/>
      </xdr:nvSpPr>
      <xdr:spPr>
        <a:xfrm>
          <a:off x="12611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28D1035-C7A4-4FC1-A91E-5D732F5B4C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13927670-ADD1-447E-8E3E-0268403FC3E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CDAFA72-E290-4620-BC92-8B919659E4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2C6E0684-13A9-4CF2-8C18-F3F377274F4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6373F47B-D34E-4B12-8B9A-1EAB712C897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C07C61AD-A13F-4EFB-9110-9E5445B3F5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8D87FF11-AA75-4540-BC4F-CDF2B43BD84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1ED57C1-7C20-4068-9E9E-51FA02C459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22676EF6-A226-44CA-A1AB-E40612B3A7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AE8DBE95-F4F3-44ED-B5B7-E9E9B45181E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7E5F8C43-9D55-428C-94A3-AB423D98D3B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ABF41C0A-7E6E-4CDE-AA3F-727D590C274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0F9A90FF-90F3-4876-A92D-4C5D2335BCF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D4DADC2E-1B57-403A-98A3-4CEDD4890E8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D12992E9-ACC7-4B45-814C-88EF0179D1B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F34979C7-4175-4D62-96B4-E22E103BF37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AE8E8522-B245-4973-B60D-B4B51ECAC05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0FFDA4E7-81BF-45E7-962B-668C9A9BD4F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24C1746E-2551-4A01-AA2B-F96FF4B0CE1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0C6C32F7-8E9F-4534-99FF-132223490A5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CE9461A0-86D4-480E-BD70-D82EFEB0189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F89EF85C-44AC-453C-991B-FF9A67A785B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B392DC70-CCF6-42EA-90FB-5F90B11AC96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F1FE3A82-2A8A-4857-9B24-4FC0447C6F5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4551A0BD-C13B-46BA-841A-94544123AAE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F4D244B2-FBE3-4165-9AC1-9354E29F09E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DA81347D-081A-43F1-AA82-2D2CC198BF8E}"/>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8CD325AE-20EF-4BEA-AEE9-F3360A600586}"/>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8C3A4681-BA28-4356-BD4A-7D185CF041F7}"/>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66C882EA-DECA-400E-AF93-1B447603BD8E}"/>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C36D224B-0ACA-4048-B289-AF8FCF0A8AD4}"/>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0FB3A46C-6C9C-4ED4-81B1-FF47DF9F0C7D}"/>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81D64A51-D8C1-413B-94B5-835CC0678646}"/>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6E899C22-E2FE-46C7-9893-CD48813DF82F}"/>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7CE6435E-5D99-4FCB-9DA6-945CB912813D}"/>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0365F810-2A44-458F-8320-190EFA7E1983}"/>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699" name="フローチャート: 判断 698">
          <a:extLst>
            <a:ext uri="{FF2B5EF4-FFF2-40B4-BE49-F238E27FC236}">
              <a16:creationId xmlns:a16="http://schemas.microsoft.com/office/drawing/2014/main" id="{F17BB13B-9508-43C6-B7CF-65334F5A361D}"/>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D10241F-EF5F-4034-949F-8A1BBAD274E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239EF64-BADB-48B3-8A25-8144CD3791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21FA5F4-1CB1-406B-AA4E-DF11FE64F30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0622695-2506-4147-B7E4-41B727219A6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FF388F3-F10D-474C-9C71-ECD9B2D8A0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38027</xdr:rowOff>
    </xdr:from>
    <xdr:to>
      <xdr:col>116</xdr:col>
      <xdr:colOff>114300</xdr:colOff>
      <xdr:row>60</xdr:row>
      <xdr:rowOff>139627</xdr:rowOff>
    </xdr:to>
    <xdr:sp macro="" textlink="">
      <xdr:nvSpPr>
        <xdr:cNvPr id="705" name="楕円 704">
          <a:extLst>
            <a:ext uri="{FF2B5EF4-FFF2-40B4-BE49-F238E27FC236}">
              <a16:creationId xmlns:a16="http://schemas.microsoft.com/office/drawing/2014/main" id="{26B40C76-24E5-433D-9A20-D4B42258CF8D}"/>
            </a:ext>
          </a:extLst>
        </xdr:cNvPr>
        <xdr:cNvSpPr/>
      </xdr:nvSpPr>
      <xdr:spPr>
        <a:xfrm>
          <a:off x="22110700" y="1032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60904</xdr:rowOff>
    </xdr:from>
    <xdr:ext cx="469744" cy="259045"/>
    <xdr:sp macro="" textlink="">
      <xdr:nvSpPr>
        <xdr:cNvPr id="706" name="【学校施設】&#10;一人当たり面積該当値テキスト">
          <a:extLst>
            <a:ext uri="{FF2B5EF4-FFF2-40B4-BE49-F238E27FC236}">
              <a16:creationId xmlns:a16="http://schemas.microsoft.com/office/drawing/2014/main" id="{AD5364A3-90C3-4E09-8024-86D96E33A780}"/>
            </a:ext>
          </a:extLst>
        </xdr:cNvPr>
        <xdr:cNvSpPr txBox="1"/>
      </xdr:nvSpPr>
      <xdr:spPr>
        <a:xfrm>
          <a:off x="22199600" y="1017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59581</xdr:rowOff>
    </xdr:from>
    <xdr:to>
      <xdr:col>112</xdr:col>
      <xdr:colOff>38100</xdr:colOff>
      <xdr:row>60</xdr:row>
      <xdr:rowOff>161181</xdr:rowOff>
    </xdr:to>
    <xdr:sp macro="" textlink="">
      <xdr:nvSpPr>
        <xdr:cNvPr id="707" name="楕円 706">
          <a:extLst>
            <a:ext uri="{FF2B5EF4-FFF2-40B4-BE49-F238E27FC236}">
              <a16:creationId xmlns:a16="http://schemas.microsoft.com/office/drawing/2014/main" id="{684022E0-4214-411E-9EF3-8335DEFF0BA6}"/>
            </a:ext>
          </a:extLst>
        </xdr:cNvPr>
        <xdr:cNvSpPr/>
      </xdr:nvSpPr>
      <xdr:spPr>
        <a:xfrm>
          <a:off x="21272500" y="103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88827</xdr:rowOff>
    </xdr:from>
    <xdr:to>
      <xdr:col>116</xdr:col>
      <xdr:colOff>63500</xdr:colOff>
      <xdr:row>60</xdr:row>
      <xdr:rowOff>110381</xdr:rowOff>
    </xdr:to>
    <xdr:cxnSp macro="">
      <xdr:nvCxnSpPr>
        <xdr:cNvPr id="708" name="直線コネクタ 707">
          <a:extLst>
            <a:ext uri="{FF2B5EF4-FFF2-40B4-BE49-F238E27FC236}">
              <a16:creationId xmlns:a16="http://schemas.microsoft.com/office/drawing/2014/main" id="{35E7DF20-6D17-4DD4-9ADC-00A526F2CCF3}"/>
            </a:ext>
          </a:extLst>
        </xdr:cNvPr>
        <xdr:cNvCxnSpPr/>
      </xdr:nvCxnSpPr>
      <xdr:spPr>
        <a:xfrm flipV="1">
          <a:off x="21323300" y="10375827"/>
          <a:ext cx="838200" cy="2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84400</xdr:rowOff>
    </xdr:from>
    <xdr:to>
      <xdr:col>107</xdr:col>
      <xdr:colOff>101600</xdr:colOff>
      <xdr:row>61</xdr:row>
      <xdr:rowOff>14550</xdr:rowOff>
    </xdr:to>
    <xdr:sp macro="" textlink="">
      <xdr:nvSpPr>
        <xdr:cNvPr id="709" name="楕円 708">
          <a:extLst>
            <a:ext uri="{FF2B5EF4-FFF2-40B4-BE49-F238E27FC236}">
              <a16:creationId xmlns:a16="http://schemas.microsoft.com/office/drawing/2014/main" id="{B1B7F103-2E72-4728-840E-DD094E6B873B}"/>
            </a:ext>
          </a:extLst>
        </xdr:cNvPr>
        <xdr:cNvSpPr/>
      </xdr:nvSpPr>
      <xdr:spPr>
        <a:xfrm>
          <a:off x="20383500" y="1037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110381</xdr:rowOff>
    </xdr:from>
    <xdr:to>
      <xdr:col>111</xdr:col>
      <xdr:colOff>177800</xdr:colOff>
      <xdr:row>60</xdr:row>
      <xdr:rowOff>135200</xdr:rowOff>
    </xdr:to>
    <xdr:cxnSp macro="">
      <xdr:nvCxnSpPr>
        <xdr:cNvPr id="710" name="直線コネクタ 709">
          <a:extLst>
            <a:ext uri="{FF2B5EF4-FFF2-40B4-BE49-F238E27FC236}">
              <a16:creationId xmlns:a16="http://schemas.microsoft.com/office/drawing/2014/main" id="{488FA8EC-2EF8-4E9B-B6E4-A38F77AE0E56}"/>
            </a:ext>
          </a:extLst>
        </xdr:cNvPr>
        <xdr:cNvCxnSpPr/>
      </xdr:nvCxnSpPr>
      <xdr:spPr>
        <a:xfrm flipV="1">
          <a:off x="20434300" y="10397381"/>
          <a:ext cx="8890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100402</xdr:rowOff>
    </xdr:from>
    <xdr:to>
      <xdr:col>102</xdr:col>
      <xdr:colOff>165100</xdr:colOff>
      <xdr:row>61</xdr:row>
      <xdr:rowOff>30552</xdr:rowOff>
    </xdr:to>
    <xdr:sp macro="" textlink="">
      <xdr:nvSpPr>
        <xdr:cNvPr id="711" name="楕円 710">
          <a:extLst>
            <a:ext uri="{FF2B5EF4-FFF2-40B4-BE49-F238E27FC236}">
              <a16:creationId xmlns:a16="http://schemas.microsoft.com/office/drawing/2014/main" id="{A82B7989-1EBC-4AB3-8065-7C9B5C40A728}"/>
            </a:ext>
          </a:extLst>
        </xdr:cNvPr>
        <xdr:cNvSpPr/>
      </xdr:nvSpPr>
      <xdr:spPr>
        <a:xfrm>
          <a:off x="19494500" y="1038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135200</xdr:rowOff>
    </xdr:from>
    <xdr:to>
      <xdr:col>107</xdr:col>
      <xdr:colOff>50800</xdr:colOff>
      <xdr:row>60</xdr:row>
      <xdr:rowOff>151202</xdr:rowOff>
    </xdr:to>
    <xdr:cxnSp macro="">
      <xdr:nvCxnSpPr>
        <xdr:cNvPr id="712" name="直線コネクタ 711">
          <a:extLst>
            <a:ext uri="{FF2B5EF4-FFF2-40B4-BE49-F238E27FC236}">
              <a16:creationId xmlns:a16="http://schemas.microsoft.com/office/drawing/2014/main" id="{FCE48417-C209-4808-9C15-26F5FB37EC0D}"/>
            </a:ext>
          </a:extLst>
        </xdr:cNvPr>
        <xdr:cNvCxnSpPr/>
      </xdr:nvCxnSpPr>
      <xdr:spPr>
        <a:xfrm flipV="1">
          <a:off x="19545300" y="1042220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124242</xdr:rowOff>
    </xdr:from>
    <xdr:to>
      <xdr:col>98</xdr:col>
      <xdr:colOff>38100</xdr:colOff>
      <xdr:row>61</xdr:row>
      <xdr:rowOff>54392</xdr:rowOff>
    </xdr:to>
    <xdr:sp macro="" textlink="">
      <xdr:nvSpPr>
        <xdr:cNvPr id="713" name="楕円 712">
          <a:extLst>
            <a:ext uri="{FF2B5EF4-FFF2-40B4-BE49-F238E27FC236}">
              <a16:creationId xmlns:a16="http://schemas.microsoft.com/office/drawing/2014/main" id="{80D2203E-5630-46F0-9ED8-2821E1F6411C}"/>
            </a:ext>
          </a:extLst>
        </xdr:cNvPr>
        <xdr:cNvSpPr/>
      </xdr:nvSpPr>
      <xdr:spPr>
        <a:xfrm>
          <a:off x="18605500" y="1041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151202</xdr:rowOff>
    </xdr:from>
    <xdr:to>
      <xdr:col>102</xdr:col>
      <xdr:colOff>114300</xdr:colOff>
      <xdr:row>61</xdr:row>
      <xdr:rowOff>3592</xdr:rowOff>
    </xdr:to>
    <xdr:cxnSp macro="">
      <xdr:nvCxnSpPr>
        <xdr:cNvPr id="714" name="直線コネクタ 713">
          <a:extLst>
            <a:ext uri="{FF2B5EF4-FFF2-40B4-BE49-F238E27FC236}">
              <a16:creationId xmlns:a16="http://schemas.microsoft.com/office/drawing/2014/main" id="{C0D0A655-D7C5-47B5-AA93-2C9E4B0188DE}"/>
            </a:ext>
          </a:extLst>
        </xdr:cNvPr>
        <xdr:cNvCxnSpPr/>
      </xdr:nvCxnSpPr>
      <xdr:spPr>
        <a:xfrm flipV="1">
          <a:off x="18656300" y="10438202"/>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FD36E2A9-2126-4D4C-AE8E-032F8FA57C35}"/>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CE21AC4B-5E6F-41AD-BF20-7B08C0123F56}"/>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F5DF3F9D-DDE5-4E51-AC56-9C4594D62B7A}"/>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143817</xdr:rowOff>
    </xdr:from>
    <xdr:ext cx="469744" cy="259045"/>
    <xdr:sp macro="" textlink="">
      <xdr:nvSpPr>
        <xdr:cNvPr id="718" name="n_4aveValue【学校施設】&#10;一人当たり面積">
          <a:extLst>
            <a:ext uri="{FF2B5EF4-FFF2-40B4-BE49-F238E27FC236}">
              <a16:creationId xmlns:a16="http://schemas.microsoft.com/office/drawing/2014/main" id="{B174D9E3-EBFA-4540-B967-5A9DD856EEBF}"/>
            </a:ext>
          </a:extLst>
        </xdr:cNvPr>
        <xdr:cNvSpPr txBox="1"/>
      </xdr:nvSpPr>
      <xdr:spPr>
        <a:xfrm>
          <a:off x="18421427" y="107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6258</xdr:rowOff>
    </xdr:from>
    <xdr:ext cx="469744" cy="259045"/>
    <xdr:sp macro="" textlink="">
      <xdr:nvSpPr>
        <xdr:cNvPr id="719" name="n_1mainValue【学校施設】&#10;一人当たり面積">
          <a:extLst>
            <a:ext uri="{FF2B5EF4-FFF2-40B4-BE49-F238E27FC236}">
              <a16:creationId xmlns:a16="http://schemas.microsoft.com/office/drawing/2014/main" id="{9252CCEC-8C0C-4B86-905B-28AACC51A8F3}"/>
            </a:ext>
          </a:extLst>
        </xdr:cNvPr>
        <xdr:cNvSpPr txBox="1"/>
      </xdr:nvSpPr>
      <xdr:spPr>
        <a:xfrm>
          <a:off x="21075727" y="1012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31077</xdr:rowOff>
    </xdr:from>
    <xdr:ext cx="469744" cy="259045"/>
    <xdr:sp macro="" textlink="">
      <xdr:nvSpPr>
        <xdr:cNvPr id="720" name="n_2mainValue【学校施設】&#10;一人当たり面積">
          <a:extLst>
            <a:ext uri="{FF2B5EF4-FFF2-40B4-BE49-F238E27FC236}">
              <a16:creationId xmlns:a16="http://schemas.microsoft.com/office/drawing/2014/main" id="{76109AF8-9596-48C4-853A-5F230B050C20}"/>
            </a:ext>
          </a:extLst>
        </xdr:cNvPr>
        <xdr:cNvSpPr txBox="1"/>
      </xdr:nvSpPr>
      <xdr:spPr>
        <a:xfrm>
          <a:off x="20199427" y="1014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47079</xdr:rowOff>
    </xdr:from>
    <xdr:ext cx="469744" cy="259045"/>
    <xdr:sp macro="" textlink="">
      <xdr:nvSpPr>
        <xdr:cNvPr id="721" name="n_3mainValue【学校施設】&#10;一人当たり面積">
          <a:extLst>
            <a:ext uri="{FF2B5EF4-FFF2-40B4-BE49-F238E27FC236}">
              <a16:creationId xmlns:a16="http://schemas.microsoft.com/office/drawing/2014/main" id="{1163B1C4-2851-4270-A59B-F4540D8262C4}"/>
            </a:ext>
          </a:extLst>
        </xdr:cNvPr>
        <xdr:cNvSpPr txBox="1"/>
      </xdr:nvSpPr>
      <xdr:spPr>
        <a:xfrm>
          <a:off x="19310427" y="1016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70919</xdr:rowOff>
    </xdr:from>
    <xdr:ext cx="469744" cy="259045"/>
    <xdr:sp macro="" textlink="">
      <xdr:nvSpPr>
        <xdr:cNvPr id="722" name="n_4mainValue【学校施設】&#10;一人当たり面積">
          <a:extLst>
            <a:ext uri="{FF2B5EF4-FFF2-40B4-BE49-F238E27FC236}">
              <a16:creationId xmlns:a16="http://schemas.microsoft.com/office/drawing/2014/main" id="{3607C505-6746-4B1F-B393-96D88716E26F}"/>
            </a:ext>
          </a:extLst>
        </xdr:cNvPr>
        <xdr:cNvSpPr txBox="1"/>
      </xdr:nvSpPr>
      <xdr:spPr>
        <a:xfrm>
          <a:off x="18421427" y="1018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6563706E-D828-48C0-9AB6-EB03C830FA2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A6220798-A946-4B96-8C8E-39FC520D01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D5BAAC54-BA34-4349-93F4-4BF49D7A7C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C392C3DD-1607-4594-9E3F-E76DF24353F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721AA49-0881-4577-B82E-CD00DC5F1B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F50A64BF-8110-4276-A613-1AEF33536C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CF1E15EE-8D0F-490C-AD7A-7DCC9C474BE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B1858092-417D-4A08-9DFD-F1EE0A5CEA6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CD05869E-0BF8-4FD7-84C3-DD7D5045A9F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D2365DF4-DF4F-4615-A09C-FF4FF0DBE7E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7A3470D4-8BFD-40D3-826E-0D5EE16543E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A3B98B25-A340-463B-AD7F-514BE4C9421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AD47D9AF-C425-4F0D-A41C-732254C22CE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1C974763-F07A-4F05-811F-2EBB2CD6F1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FACA6EA4-9E85-44C7-B910-6CA37A823A1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6589E07B-6167-404C-87B8-B892260CFA0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2EF704D-B3D8-4665-88CD-AE7414B8DC1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6BA7EBD0-6865-4673-8CD2-6F6089EAE38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4DA6ED6-4EFD-4CA3-AEE2-9C9402D3511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49692802-01C0-4A3F-ABD7-7C32CF0D0C7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14E3024-B292-4BA9-B658-926797C5E8D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65F60F4-F909-4A92-A5E4-21098D409FA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B1BE577-62A2-4F2C-8C1E-E89BC89B1BA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EACDC67B-6F16-4C2F-B317-2BB44243773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E367AC7-A955-49B0-AC0F-96557251CCF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35496D57-3FC9-416E-809F-5B875F323DE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A7D27429-8328-4F02-8615-A9716EB068D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9488C5B-0FB5-4E9F-9FF2-4A990179038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83E2D0C1-4DA9-4D9C-A2BF-5E51A85B93D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7E2DC063-CCBF-4BB5-AA53-F563BC0A8AA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6D1C70D-0D7D-4A95-A258-B90B4553D52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A7962AC8-12A8-4DDB-92DD-C5E73EA6F6A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D1CF0380-D762-4F60-B6F7-D3C3A326553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725B4328-7F61-4DB6-A89A-2C69925EB04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1AE708DE-9E20-4A17-87E1-D321AC8964E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FF2761D4-6731-4EC2-86F5-65824289512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9539EED-267C-4B72-BFA9-8D3FE7A24A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4B5EB08C-4B33-428D-AD2C-B1D4C8CE0D2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271FC2D2-10CD-4926-873D-3EAA9D96643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B5D3781A-2541-4CC6-B026-13A93D298A5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9F0E374E-15C0-4FBC-A4E4-DFF5B8CC6E0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72AF452-A3BE-4A08-A15B-5A1EAA2E374D}"/>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A6CB248D-2388-41CD-BB56-F075D8C0549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3F89C99-38EC-4134-B8E8-2EC391BBC5A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67" name="【公民館】&#10;有形固定資産減価償却率最大値テキスト">
          <a:extLst>
            <a:ext uri="{FF2B5EF4-FFF2-40B4-BE49-F238E27FC236}">
              <a16:creationId xmlns:a16="http://schemas.microsoft.com/office/drawing/2014/main" id="{08FA3BB1-C5B1-4D6E-950D-84667364EF02}"/>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68" name="直線コネクタ 767">
          <a:extLst>
            <a:ext uri="{FF2B5EF4-FFF2-40B4-BE49-F238E27FC236}">
              <a16:creationId xmlns:a16="http://schemas.microsoft.com/office/drawing/2014/main" id="{AC9C3666-3EAD-4850-97BB-2D05FE176E41}"/>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69" name="【公民館】&#10;有形固定資産減価償却率平均値テキスト">
          <a:extLst>
            <a:ext uri="{FF2B5EF4-FFF2-40B4-BE49-F238E27FC236}">
              <a16:creationId xmlns:a16="http://schemas.microsoft.com/office/drawing/2014/main" id="{17FD3D3B-169A-47D3-BBE9-89A47AC70E79}"/>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0" name="フローチャート: 判断 769">
          <a:extLst>
            <a:ext uri="{FF2B5EF4-FFF2-40B4-BE49-F238E27FC236}">
              <a16:creationId xmlns:a16="http://schemas.microsoft.com/office/drawing/2014/main" id="{A7788ED8-B3CA-4752-846E-D69153A9B188}"/>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1" name="フローチャート: 判断 770">
          <a:extLst>
            <a:ext uri="{FF2B5EF4-FFF2-40B4-BE49-F238E27FC236}">
              <a16:creationId xmlns:a16="http://schemas.microsoft.com/office/drawing/2014/main" id="{F447D832-FF04-4C78-BB8E-D20472C9E62D}"/>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2" name="フローチャート: 判断 771">
          <a:extLst>
            <a:ext uri="{FF2B5EF4-FFF2-40B4-BE49-F238E27FC236}">
              <a16:creationId xmlns:a16="http://schemas.microsoft.com/office/drawing/2014/main" id="{26402E00-A30E-4681-AC6F-3A9476B49866}"/>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3" name="フローチャート: 判断 772">
          <a:extLst>
            <a:ext uri="{FF2B5EF4-FFF2-40B4-BE49-F238E27FC236}">
              <a16:creationId xmlns:a16="http://schemas.microsoft.com/office/drawing/2014/main" id="{08788576-3ECA-435C-8C11-91F610266AE8}"/>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4" name="フローチャート: 判断 773">
          <a:extLst>
            <a:ext uri="{FF2B5EF4-FFF2-40B4-BE49-F238E27FC236}">
              <a16:creationId xmlns:a16="http://schemas.microsoft.com/office/drawing/2014/main" id="{587727BF-A17C-4CB7-864F-77D8CD7FD574}"/>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8D49086-C3F3-46AD-B1C0-389463EE256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157A6B6-9AD1-4FC0-9C05-C9DAA41A8B8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09C3E06-59E1-4DAB-AF50-9ADD53D6F2C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09E9B44-1614-49AA-9DCB-A5D34697347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9ED9B53-0928-4FF2-A4DE-D881A5C811A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125005</xdr:rowOff>
    </xdr:from>
    <xdr:to>
      <xdr:col>85</xdr:col>
      <xdr:colOff>177800</xdr:colOff>
      <xdr:row>109</xdr:row>
      <xdr:rowOff>55155</xdr:rowOff>
    </xdr:to>
    <xdr:sp macro="" textlink="">
      <xdr:nvSpPr>
        <xdr:cNvPr id="780" name="楕円 779">
          <a:extLst>
            <a:ext uri="{FF2B5EF4-FFF2-40B4-BE49-F238E27FC236}">
              <a16:creationId xmlns:a16="http://schemas.microsoft.com/office/drawing/2014/main" id="{884F8637-6CAC-42C7-83BB-6C64E6A7B5DA}"/>
            </a:ext>
          </a:extLst>
        </xdr:cNvPr>
        <xdr:cNvSpPr/>
      </xdr:nvSpPr>
      <xdr:spPr>
        <a:xfrm>
          <a:off x="16268700" y="18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39932</xdr:rowOff>
    </xdr:from>
    <xdr:ext cx="405111" cy="259045"/>
    <xdr:sp macro="" textlink="">
      <xdr:nvSpPr>
        <xdr:cNvPr id="781" name="【公民館】&#10;有形固定資産減価償却率該当値テキスト">
          <a:extLst>
            <a:ext uri="{FF2B5EF4-FFF2-40B4-BE49-F238E27FC236}">
              <a16:creationId xmlns:a16="http://schemas.microsoft.com/office/drawing/2014/main" id="{6CB5C217-141A-4EB0-A3AB-88AAAD558D5C}"/>
            </a:ext>
          </a:extLst>
        </xdr:cNvPr>
        <xdr:cNvSpPr txBox="1"/>
      </xdr:nvSpPr>
      <xdr:spPr>
        <a:xfrm>
          <a:off x="16357600" y="1855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139700</xdr:rowOff>
    </xdr:from>
    <xdr:to>
      <xdr:col>81</xdr:col>
      <xdr:colOff>101600</xdr:colOff>
      <xdr:row>109</xdr:row>
      <xdr:rowOff>69850</xdr:rowOff>
    </xdr:to>
    <xdr:sp macro="" textlink="">
      <xdr:nvSpPr>
        <xdr:cNvPr id="782" name="楕円 781">
          <a:extLst>
            <a:ext uri="{FF2B5EF4-FFF2-40B4-BE49-F238E27FC236}">
              <a16:creationId xmlns:a16="http://schemas.microsoft.com/office/drawing/2014/main" id="{D72E53FD-28D9-46C4-AB15-6299B4E0EC44}"/>
            </a:ext>
          </a:extLst>
        </xdr:cNvPr>
        <xdr:cNvSpPr/>
      </xdr:nvSpPr>
      <xdr:spPr>
        <a:xfrm>
          <a:off x="15430500" y="186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4355</xdr:rowOff>
    </xdr:from>
    <xdr:to>
      <xdr:col>85</xdr:col>
      <xdr:colOff>127000</xdr:colOff>
      <xdr:row>109</xdr:row>
      <xdr:rowOff>19050</xdr:rowOff>
    </xdr:to>
    <xdr:cxnSp macro="">
      <xdr:nvCxnSpPr>
        <xdr:cNvPr id="783" name="直線コネクタ 782">
          <a:extLst>
            <a:ext uri="{FF2B5EF4-FFF2-40B4-BE49-F238E27FC236}">
              <a16:creationId xmlns:a16="http://schemas.microsoft.com/office/drawing/2014/main" id="{C6B4850F-93E9-4AEC-998D-07245E7B7C9C}"/>
            </a:ext>
          </a:extLst>
        </xdr:cNvPr>
        <xdr:cNvCxnSpPr/>
      </xdr:nvCxnSpPr>
      <xdr:spPr>
        <a:xfrm flipV="1">
          <a:off x="15481300" y="18692405"/>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129902</xdr:rowOff>
    </xdr:from>
    <xdr:to>
      <xdr:col>76</xdr:col>
      <xdr:colOff>165100</xdr:colOff>
      <xdr:row>109</xdr:row>
      <xdr:rowOff>60052</xdr:rowOff>
    </xdr:to>
    <xdr:sp macro="" textlink="">
      <xdr:nvSpPr>
        <xdr:cNvPr id="784" name="楕円 783">
          <a:extLst>
            <a:ext uri="{FF2B5EF4-FFF2-40B4-BE49-F238E27FC236}">
              <a16:creationId xmlns:a16="http://schemas.microsoft.com/office/drawing/2014/main" id="{7F41B384-62EF-412C-81B4-FD989E3ACE83}"/>
            </a:ext>
          </a:extLst>
        </xdr:cNvPr>
        <xdr:cNvSpPr/>
      </xdr:nvSpPr>
      <xdr:spPr>
        <a:xfrm>
          <a:off x="14541500" y="1864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9252</xdr:rowOff>
    </xdr:from>
    <xdr:to>
      <xdr:col>81</xdr:col>
      <xdr:colOff>50800</xdr:colOff>
      <xdr:row>109</xdr:row>
      <xdr:rowOff>19050</xdr:rowOff>
    </xdr:to>
    <xdr:cxnSp macro="">
      <xdr:nvCxnSpPr>
        <xdr:cNvPr id="785" name="直線コネクタ 784">
          <a:extLst>
            <a:ext uri="{FF2B5EF4-FFF2-40B4-BE49-F238E27FC236}">
              <a16:creationId xmlns:a16="http://schemas.microsoft.com/office/drawing/2014/main" id="{0F930484-FCF1-4E1E-935E-273157E7BA0B}"/>
            </a:ext>
          </a:extLst>
        </xdr:cNvPr>
        <xdr:cNvCxnSpPr/>
      </xdr:nvCxnSpPr>
      <xdr:spPr>
        <a:xfrm>
          <a:off x="14592300" y="1869730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121738</xdr:rowOff>
    </xdr:from>
    <xdr:to>
      <xdr:col>72</xdr:col>
      <xdr:colOff>38100</xdr:colOff>
      <xdr:row>109</xdr:row>
      <xdr:rowOff>51888</xdr:rowOff>
    </xdr:to>
    <xdr:sp macro="" textlink="">
      <xdr:nvSpPr>
        <xdr:cNvPr id="786" name="楕円 785">
          <a:extLst>
            <a:ext uri="{FF2B5EF4-FFF2-40B4-BE49-F238E27FC236}">
              <a16:creationId xmlns:a16="http://schemas.microsoft.com/office/drawing/2014/main" id="{0D16B394-4F2A-4622-A14C-888292868E77}"/>
            </a:ext>
          </a:extLst>
        </xdr:cNvPr>
        <xdr:cNvSpPr/>
      </xdr:nvSpPr>
      <xdr:spPr>
        <a:xfrm>
          <a:off x="13652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1088</xdr:rowOff>
    </xdr:from>
    <xdr:to>
      <xdr:col>76</xdr:col>
      <xdr:colOff>114300</xdr:colOff>
      <xdr:row>109</xdr:row>
      <xdr:rowOff>9252</xdr:rowOff>
    </xdr:to>
    <xdr:cxnSp macro="">
      <xdr:nvCxnSpPr>
        <xdr:cNvPr id="787" name="直線コネクタ 786">
          <a:extLst>
            <a:ext uri="{FF2B5EF4-FFF2-40B4-BE49-F238E27FC236}">
              <a16:creationId xmlns:a16="http://schemas.microsoft.com/office/drawing/2014/main" id="{DFB1F856-FF0B-4E83-821D-F11F0A279B8F}"/>
            </a:ext>
          </a:extLst>
        </xdr:cNvPr>
        <xdr:cNvCxnSpPr/>
      </xdr:nvCxnSpPr>
      <xdr:spPr>
        <a:xfrm>
          <a:off x="13703300" y="1868913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128270</xdr:rowOff>
    </xdr:from>
    <xdr:to>
      <xdr:col>67</xdr:col>
      <xdr:colOff>101600</xdr:colOff>
      <xdr:row>109</xdr:row>
      <xdr:rowOff>58420</xdr:rowOff>
    </xdr:to>
    <xdr:sp macro="" textlink="">
      <xdr:nvSpPr>
        <xdr:cNvPr id="788" name="楕円 787">
          <a:extLst>
            <a:ext uri="{FF2B5EF4-FFF2-40B4-BE49-F238E27FC236}">
              <a16:creationId xmlns:a16="http://schemas.microsoft.com/office/drawing/2014/main" id="{079CC282-CC17-45EF-8885-87B52256C3E5}"/>
            </a:ext>
          </a:extLst>
        </xdr:cNvPr>
        <xdr:cNvSpPr/>
      </xdr:nvSpPr>
      <xdr:spPr>
        <a:xfrm>
          <a:off x="127635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1088</xdr:rowOff>
    </xdr:from>
    <xdr:to>
      <xdr:col>71</xdr:col>
      <xdr:colOff>177800</xdr:colOff>
      <xdr:row>109</xdr:row>
      <xdr:rowOff>7620</xdr:rowOff>
    </xdr:to>
    <xdr:cxnSp macro="">
      <xdr:nvCxnSpPr>
        <xdr:cNvPr id="789" name="直線コネクタ 788">
          <a:extLst>
            <a:ext uri="{FF2B5EF4-FFF2-40B4-BE49-F238E27FC236}">
              <a16:creationId xmlns:a16="http://schemas.microsoft.com/office/drawing/2014/main" id="{688F9AD8-22D7-45FE-8236-A08B3B6329E8}"/>
            </a:ext>
          </a:extLst>
        </xdr:cNvPr>
        <xdr:cNvCxnSpPr/>
      </xdr:nvCxnSpPr>
      <xdr:spPr>
        <a:xfrm flipV="1">
          <a:off x="12814300" y="186891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0" name="n_1aveValue【公民館】&#10;有形固定資産減価償却率">
          <a:extLst>
            <a:ext uri="{FF2B5EF4-FFF2-40B4-BE49-F238E27FC236}">
              <a16:creationId xmlns:a16="http://schemas.microsoft.com/office/drawing/2014/main" id="{6871169A-401F-49B2-A97A-0339928BBEF2}"/>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1" name="n_2aveValue【公民館】&#10;有形固定資産減価償却率">
          <a:extLst>
            <a:ext uri="{FF2B5EF4-FFF2-40B4-BE49-F238E27FC236}">
              <a16:creationId xmlns:a16="http://schemas.microsoft.com/office/drawing/2014/main" id="{641E6C15-7AE5-4280-8C3A-DBF8E8A1A456}"/>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2" name="n_3aveValue【公民館】&#10;有形固定資産減価償却率">
          <a:extLst>
            <a:ext uri="{FF2B5EF4-FFF2-40B4-BE49-F238E27FC236}">
              <a16:creationId xmlns:a16="http://schemas.microsoft.com/office/drawing/2014/main" id="{4E7803FE-896D-480F-BD83-299FE4616C9F}"/>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3" name="n_4aveValue【公民館】&#10;有形固定資産減価償却率">
          <a:extLst>
            <a:ext uri="{FF2B5EF4-FFF2-40B4-BE49-F238E27FC236}">
              <a16:creationId xmlns:a16="http://schemas.microsoft.com/office/drawing/2014/main" id="{BBD08744-C1C0-4F8E-B3D1-48054A18ACD2}"/>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60977</xdr:rowOff>
    </xdr:from>
    <xdr:ext cx="405111" cy="259045"/>
    <xdr:sp macro="" textlink="">
      <xdr:nvSpPr>
        <xdr:cNvPr id="794" name="n_1mainValue【公民館】&#10;有形固定資産減価償却率">
          <a:extLst>
            <a:ext uri="{FF2B5EF4-FFF2-40B4-BE49-F238E27FC236}">
              <a16:creationId xmlns:a16="http://schemas.microsoft.com/office/drawing/2014/main" id="{04A96270-8190-439F-A2AD-879A923D086F}"/>
            </a:ext>
          </a:extLst>
        </xdr:cNvPr>
        <xdr:cNvSpPr txBox="1"/>
      </xdr:nvSpPr>
      <xdr:spPr>
        <a:xfrm>
          <a:off x="15266044" y="187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51179</xdr:rowOff>
    </xdr:from>
    <xdr:ext cx="405111" cy="259045"/>
    <xdr:sp macro="" textlink="">
      <xdr:nvSpPr>
        <xdr:cNvPr id="795" name="n_2mainValue【公民館】&#10;有形固定資産減価償却率">
          <a:extLst>
            <a:ext uri="{FF2B5EF4-FFF2-40B4-BE49-F238E27FC236}">
              <a16:creationId xmlns:a16="http://schemas.microsoft.com/office/drawing/2014/main" id="{21A813E4-2B53-4251-95BC-F2A33FF386C9}"/>
            </a:ext>
          </a:extLst>
        </xdr:cNvPr>
        <xdr:cNvSpPr txBox="1"/>
      </xdr:nvSpPr>
      <xdr:spPr>
        <a:xfrm>
          <a:off x="14389744" y="1873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43015</xdr:rowOff>
    </xdr:from>
    <xdr:ext cx="405111" cy="259045"/>
    <xdr:sp macro="" textlink="">
      <xdr:nvSpPr>
        <xdr:cNvPr id="796" name="n_3mainValue【公民館】&#10;有形固定資産減価償却率">
          <a:extLst>
            <a:ext uri="{FF2B5EF4-FFF2-40B4-BE49-F238E27FC236}">
              <a16:creationId xmlns:a16="http://schemas.microsoft.com/office/drawing/2014/main" id="{33DF8D1A-1198-4AD0-9259-22D509C0843A}"/>
            </a:ext>
          </a:extLst>
        </xdr:cNvPr>
        <xdr:cNvSpPr txBox="1"/>
      </xdr:nvSpPr>
      <xdr:spPr>
        <a:xfrm>
          <a:off x="13500744" y="1873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49547</xdr:rowOff>
    </xdr:from>
    <xdr:ext cx="405111" cy="259045"/>
    <xdr:sp macro="" textlink="">
      <xdr:nvSpPr>
        <xdr:cNvPr id="797" name="n_4mainValue【公民館】&#10;有形固定資産減価償却率">
          <a:extLst>
            <a:ext uri="{FF2B5EF4-FFF2-40B4-BE49-F238E27FC236}">
              <a16:creationId xmlns:a16="http://schemas.microsoft.com/office/drawing/2014/main" id="{E162BCCB-0E59-4CE3-BECF-E2A188333D6E}"/>
            </a:ext>
          </a:extLst>
        </xdr:cNvPr>
        <xdr:cNvSpPr txBox="1"/>
      </xdr:nvSpPr>
      <xdr:spPr>
        <a:xfrm>
          <a:off x="12611744" y="187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2C78AE33-8885-4999-B98D-44FDF02AA6D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6BEA87E-8A04-4A44-818E-EA65FBA5E70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898469C-0B0C-44E2-94C8-001D35FCDB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0DED691-A1CE-40BF-B57C-709AB76FF99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1F467F70-9DB3-40E5-AB13-ACDD8F30A30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6F37B52B-8B92-4A94-9B67-D49670B0D8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C1A12EF1-BDF2-4EB4-B905-11887F69B8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3B1DB0CF-E016-40E3-8B37-3E1917FA4DA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D43A557-0D6D-47B3-95AF-3AE5DA81CF9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DA9C2446-B3F2-4F88-BFE5-92CA58453BA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E1C1F17C-2AC0-4CAD-80F8-948CE0C8D4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5B38C7CC-E1CB-478A-97F0-38C08EA6A73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C23EE598-63FC-4255-A1B1-E4E7E49E352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751F288D-FAF9-409C-B898-5D1C038D945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404583FB-E3BC-4236-ADE8-AE75A3C7510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959941D9-AA9E-49B4-82A1-B0CA8305523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BE06819E-613D-414F-82D7-93548F67088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2BBADE98-04A0-4C0D-A30A-A5E8C1D5CF0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E3CA9AD3-EDCF-4198-8C5A-A8D5CF906E8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CF13A148-8C02-4A4C-953B-F0222576142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99884F46-AEA8-4223-A8A3-212FD9CE00A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E4D48487-E755-41E1-9899-C206FC0FDE6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5B344CC1-3F18-4DB2-887D-D785BE46574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1" name="直線コネクタ 820">
          <a:extLst>
            <a:ext uri="{FF2B5EF4-FFF2-40B4-BE49-F238E27FC236}">
              <a16:creationId xmlns:a16="http://schemas.microsoft.com/office/drawing/2014/main" id="{4762BEFF-3BA2-4A84-B8D8-D7599F1C860A}"/>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2" name="【公民館】&#10;一人当たり面積最小値テキスト">
          <a:extLst>
            <a:ext uri="{FF2B5EF4-FFF2-40B4-BE49-F238E27FC236}">
              <a16:creationId xmlns:a16="http://schemas.microsoft.com/office/drawing/2014/main" id="{BF7CDB77-D06C-40CF-848E-596234D64E55}"/>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3" name="直線コネクタ 822">
          <a:extLst>
            <a:ext uri="{FF2B5EF4-FFF2-40B4-BE49-F238E27FC236}">
              <a16:creationId xmlns:a16="http://schemas.microsoft.com/office/drawing/2014/main" id="{109FB856-0333-49CC-840D-D81A3A5A68CF}"/>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公民館】&#10;一人当たり面積最大値テキスト">
          <a:extLst>
            <a:ext uri="{FF2B5EF4-FFF2-40B4-BE49-F238E27FC236}">
              <a16:creationId xmlns:a16="http://schemas.microsoft.com/office/drawing/2014/main" id="{C8C4D4C1-460D-41A9-8F3E-824FC53D031A}"/>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CD7F4CC9-2904-4D3A-9153-D9282E72F8D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26" name="【公民館】&#10;一人当たり面積平均値テキスト">
          <a:extLst>
            <a:ext uri="{FF2B5EF4-FFF2-40B4-BE49-F238E27FC236}">
              <a16:creationId xmlns:a16="http://schemas.microsoft.com/office/drawing/2014/main" id="{39BC5DBE-7190-47EC-8433-5F58DD67ED2C}"/>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27" name="フローチャート: 判断 826">
          <a:extLst>
            <a:ext uri="{FF2B5EF4-FFF2-40B4-BE49-F238E27FC236}">
              <a16:creationId xmlns:a16="http://schemas.microsoft.com/office/drawing/2014/main" id="{C2F2B833-7198-4577-8A24-BBCD10425DF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28" name="フローチャート: 判断 827">
          <a:extLst>
            <a:ext uri="{FF2B5EF4-FFF2-40B4-BE49-F238E27FC236}">
              <a16:creationId xmlns:a16="http://schemas.microsoft.com/office/drawing/2014/main" id="{D9E186E2-58B3-4515-9590-EDDEF3797374}"/>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29" name="フローチャート: 判断 828">
          <a:extLst>
            <a:ext uri="{FF2B5EF4-FFF2-40B4-BE49-F238E27FC236}">
              <a16:creationId xmlns:a16="http://schemas.microsoft.com/office/drawing/2014/main" id="{85159E15-A6D6-499F-887B-0865DC31987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0FC20E6C-F0F7-4099-B1A9-B70017D7B267}"/>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831" name="フローチャート: 判断 830">
          <a:extLst>
            <a:ext uri="{FF2B5EF4-FFF2-40B4-BE49-F238E27FC236}">
              <a16:creationId xmlns:a16="http://schemas.microsoft.com/office/drawing/2014/main" id="{A82F38E1-DF08-4EFA-AF43-E9F8511F402C}"/>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A4C4940-41C3-4F2C-AE9E-03230E8C2B3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F16A8F3-B8A3-409A-A195-5B78F145225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C14A21C-0508-4589-B77B-6D92535D248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2535235-AF0C-4ED8-9A4E-470ED53AE1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956DFE0-E262-43E6-AE82-B2D2988C381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19050</xdr:rowOff>
    </xdr:from>
    <xdr:to>
      <xdr:col>116</xdr:col>
      <xdr:colOff>114300</xdr:colOff>
      <xdr:row>108</xdr:row>
      <xdr:rowOff>120650</xdr:rowOff>
    </xdr:to>
    <xdr:sp macro="" textlink="">
      <xdr:nvSpPr>
        <xdr:cNvPr id="837" name="楕円 836">
          <a:extLst>
            <a:ext uri="{FF2B5EF4-FFF2-40B4-BE49-F238E27FC236}">
              <a16:creationId xmlns:a16="http://schemas.microsoft.com/office/drawing/2014/main" id="{1B1FB084-5C4B-4068-A58E-4EE7C201CB6B}"/>
            </a:ext>
          </a:extLst>
        </xdr:cNvPr>
        <xdr:cNvSpPr/>
      </xdr:nvSpPr>
      <xdr:spPr>
        <a:xfrm>
          <a:off x="22110700" y="185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105427</xdr:rowOff>
    </xdr:from>
    <xdr:ext cx="469744" cy="259045"/>
    <xdr:sp macro="" textlink="">
      <xdr:nvSpPr>
        <xdr:cNvPr id="838" name="【公民館】&#10;一人当たり面積該当値テキスト">
          <a:extLst>
            <a:ext uri="{FF2B5EF4-FFF2-40B4-BE49-F238E27FC236}">
              <a16:creationId xmlns:a16="http://schemas.microsoft.com/office/drawing/2014/main" id="{8ED288F5-6773-4619-93C9-B555E50A7E9E}"/>
            </a:ext>
          </a:extLst>
        </xdr:cNvPr>
        <xdr:cNvSpPr txBox="1"/>
      </xdr:nvSpPr>
      <xdr:spPr>
        <a:xfrm>
          <a:off x="22199600"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21589</xdr:rowOff>
    </xdr:from>
    <xdr:to>
      <xdr:col>112</xdr:col>
      <xdr:colOff>38100</xdr:colOff>
      <xdr:row>108</xdr:row>
      <xdr:rowOff>123189</xdr:rowOff>
    </xdr:to>
    <xdr:sp macro="" textlink="">
      <xdr:nvSpPr>
        <xdr:cNvPr id="839" name="楕円 838">
          <a:extLst>
            <a:ext uri="{FF2B5EF4-FFF2-40B4-BE49-F238E27FC236}">
              <a16:creationId xmlns:a16="http://schemas.microsoft.com/office/drawing/2014/main" id="{7DC338B0-9082-4ED4-82DB-B66B8A0F3F13}"/>
            </a:ext>
          </a:extLst>
        </xdr:cNvPr>
        <xdr:cNvSpPr/>
      </xdr:nvSpPr>
      <xdr:spPr>
        <a:xfrm>
          <a:off x="212725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69850</xdr:rowOff>
    </xdr:from>
    <xdr:to>
      <xdr:col>116</xdr:col>
      <xdr:colOff>63500</xdr:colOff>
      <xdr:row>108</xdr:row>
      <xdr:rowOff>72389</xdr:rowOff>
    </xdr:to>
    <xdr:cxnSp macro="">
      <xdr:nvCxnSpPr>
        <xdr:cNvPr id="840" name="直線コネクタ 839">
          <a:extLst>
            <a:ext uri="{FF2B5EF4-FFF2-40B4-BE49-F238E27FC236}">
              <a16:creationId xmlns:a16="http://schemas.microsoft.com/office/drawing/2014/main" id="{7C54047F-1EF2-40EA-AF2B-68A888404972}"/>
            </a:ext>
          </a:extLst>
        </xdr:cNvPr>
        <xdr:cNvCxnSpPr/>
      </xdr:nvCxnSpPr>
      <xdr:spPr>
        <a:xfrm flipV="1">
          <a:off x="21323300" y="1858645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22861</xdr:rowOff>
    </xdr:from>
    <xdr:to>
      <xdr:col>107</xdr:col>
      <xdr:colOff>101600</xdr:colOff>
      <xdr:row>108</xdr:row>
      <xdr:rowOff>124461</xdr:rowOff>
    </xdr:to>
    <xdr:sp macro="" textlink="">
      <xdr:nvSpPr>
        <xdr:cNvPr id="841" name="楕円 840">
          <a:extLst>
            <a:ext uri="{FF2B5EF4-FFF2-40B4-BE49-F238E27FC236}">
              <a16:creationId xmlns:a16="http://schemas.microsoft.com/office/drawing/2014/main" id="{E2D75201-CE1D-490D-AC40-40855B7244D5}"/>
            </a:ext>
          </a:extLst>
        </xdr:cNvPr>
        <xdr:cNvSpPr/>
      </xdr:nvSpPr>
      <xdr:spPr>
        <a:xfrm>
          <a:off x="20383500" y="185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72389</xdr:rowOff>
    </xdr:from>
    <xdr:to>
      <xdr:col>111</xdr:col>
      <xdr:colOff>177800</xdr:colOff>
      <xdr:row>108</xdr:row>
      <xdr:rowOff>73661</xdr:rowOff>
    </xdr:to>
    <xdr:cxnSp macro="">
      <xdr:nvCxnSpPr>
        <xdr:cNvPr id="842" name="直線コネクタ 841">
          <a:extLst>
            <a:ext uri="{FF2B5EF4-FFF2-40B4-BE49-F238E27FC236}">
              <a16:creationId xmlns:a16="http://schemas.microsoft.com/office/drawing/2014/main" id="{8E166751-AB8D-447F-B3C4-B29B7EFF78AC}"/>
            </a:ext>
          </a:extLst>
        </xdr:cNvPr>
        <xdr:cNvCxnSpPr/>
      </xdr:nvCxnSpPr>
      <xdr:spPr>
        <a:xfrm flipV="1">
          <a:off x="20434300" y="185889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24130</xdr:rowOff>
    </xdr:from>
    <xdr:to>
      <xdr:col>102</xdr:col>
      <xdr:colOff>165100</xdr:colOff>
      <xdr:row>108</xdr:row>
      <xdr:rowOff>125730</xdr:rowOff>
    </xdr:to>
    <xdr:sp macro="" textlink="">
      <xdr:nvSpPr>
        <xdr:cNvPr id="843" name="楕円 842">
          <a:extLst>
            <a:ext uri="{FF2B5EF4-FFF2-40B4-BE49-F238E27FC236}">
              <a16:creationId xmlns:a16="http://schemas.microsoft.com/office/drawing/2014/main" id="{4426CD00-4E8C-4E48-B158-D6251BBC7879}"/>
            </a:ext>
          </a:extLst>
        </xdr:cNvPr>
        <xdr:cNvSpPr/>
      </xdr:nvSpPr>
      <xdr:spPr>
        <a:xfrm>
          <a:off x="194945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73661</xdr:rowOff>
    </xdr:from>
    <xdr:to>
      <xdr:col>107</xdr:col>
      <xdr:colOff>50800</xdr:colOff>
      <xdr:row>108</xdr:row>
      <xdr:rowOff>74930</xdr:rowOff>
    </xdr:to>
    <xdr:cxnSp macro="">
      <xdr:nvCxnSpPr>
        <xdr:cNvPr id="844" name="直線コネクタ 843">
          <a:extLst>
            <a:ext uri="{FF2B5EF4-FFF2-40B4-BE49-F238E27FC236}">
              <a16:creationId xmlns:a16="http://schemas.microsoft.com/office/drawing/2014/main" id="{49E473AF-9748-4C6C-86A9-B3E7F147E2AE}"/>
            </a:ext>
          </a:extLst>
        </xdr:cNvPr>
        <xdr:cNvCxnSpPr/>
      </xdr:nvCxnSpPr>
      <xdr:spPr>
        <a:xfrm flipV="1">
          <a:off x="19545300" y="185902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26670</xdr:rowOff>
    </xdr:from>
    <xdr:to>
      <xdr:col>98</xdr:col>
      <xdr:colOff>38100</xdr:colOff>
      <xdr:row>108</xdr:row>
      <xdr:rowOff>128270</xdr:rowOff>
    </xdr:to>
    <xdr:sp macro="" textlink="">
      <xdr:nvSpPr>
        <xdr:cNvPr id="845" name="楕円 844">
          <a:extLst>
            <a:ext uri="{FF2B5EF4-FFF2-40B4-BE49-F238E27FC236}">
              <a16:creationId xmlns:a16="http://schemas.microsoft.com/office/drawing/2014/main" id="{27689458-C7CE-4F2A-AA3C-323C5DC91B5C}"/>
            </a:ext>
          </a:extLst>
        </xdr:cNvPr>
        <xdr:cNvSpPr/>
      </xdr:nvSpPr>
      <xdr:spPr>
        <a:xfrm>
          <a:off x="18605500" y="185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74930</xdr:rowOff>
    </xdr:from>
    <xdr:to>
      <xdr:col>102</xdr:col>
      <xdr:colOff>114300</xdr:colOff>
      <xdr:row>108</xdr:row>
      <xdr:rowOff>77470</xdr:rowOff>
    </xdr:to>
    <xdr:cxnSp macro="">
      <xdr:nvCxnSpPr>
        <xdr:cNvPr id="846" name="直線コネクタ 845">
          <a:extLst>
            <a:ext uri="{FF2B5EF4-FFF2-40B4-BE49-F238E27FC236}">
              <a16:creationId xmlns:a16="http://schemas.microsoft.com/office/drawing/2014/main" id="{7BC42DD4-7000-4F18-96E1-EFC105526B82}"/>
            </a:ext>
          </a:extLst>
        </xdr:cNvPr>
        <xdr:cNvCxnSpPr/>
      </xdr:nvCxnSpPr>
      <xdr:spPr>
        <a:xfrm flipV="1">
          <a:off x="18656300" y="185915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47" name="n_1aveValue【公民館】&#10;一人当たり面積">
          <a:extLst>
            <a:ext uri="{FF2B5EF4-FFF2-40B4-BE49-F238E27FC236}">
              <a16:creationId xmlns:a16="http://schemas.microsoft.com/office/drawing/2014/main" id="{0F7FE254-62A8-48CC-AFB0-CA83AE2D2939}"/>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48" name="n_2aveValue【公民館】&#10;一人当たり面積">
          <a:extLst>
            <a:ext uri="{FF2B5EF4-FFF2-40B4-BE49-F238E27FC236}">
              <a16:creationId xmlns:a16="http://schemas.microsoft.com/office/drawing/2014/main" id="{46E273D1-8DE7-4665-9A86-53A9B5242295}"/>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849" name="n_3aveValue【公民館】&#10;一人当たり面積">
          <a:extLst>
            <a:ext uri="{FF2B5EF4-FFF2-40B4-BE49-F238E27FC236}">
              <a16:creationId xmlns:a16="http://schemas.microsoft.com/office/drawing/2014/main" id="{7C4AB7AA-2523-4F37-81C7-2CEA53232C2A}"/>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36847</xdr:rowOff>
    </xdr:from>
    <xdr:ext cx="469744" cy="259045"/>
    <xdr:sp macro="" textlink="">
      <xdr:nvSpPr>
        <xdr:cNvPr id="850" name="n_4aveValue【公民館】&#10;一人当たり面積">
          <a:extLst>
            <a:ext uri="{FF2B5EF4-FFF2-40B4-BE49-F238E27FC236}">
              <a16:creationId xmlns:a16="http://schemas.microsoft.com/office/drawing/2014/main" id="{DE9D42F9-20D3-4F21-A2BD-49BF7E76D48E}"/>
            </a:ext>
          </a:extLst>
        </xdr:cNvPr>
        <xdr:cNvSpPr txBox="1"/>
      </xdr:nvSpPr>
      <xdr:spPr>
        <a:xfrm>
          <a:off x="18421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114316</xdr:rowOff>
    </xdr:from>
    <xdr:ext cx="469744" cy="259045"/>
    <xdr:sp macro="" textlink="">
      <xdr:nvSpPr>
        <xdr:cNvPr id="851" name="n_1mainValue【公民館】&#10;一人当たり面積">
          <a:extLst>
            <a:ext uri="{FF2B5EF4-FFF2-40B4-BE49-F238E27FC236}">
              <a16:creationId xmlns:a16="http://schemas.microsoft.com/office/drawing/2014/main" id="{CE53E546-7A22-4B7A-9777-5C50D378E4F5}"/>
            </a:ext>
          </a:extLst>
        </xdr:cNvPr>
        <xdr:cNvSpPr txBox="1"/>
      </xdr:nvSpPr>
      <xdr:spPr>
        <a:xfrm>
          <a:off x="21075727"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115588</xdr:rowOff>
    </xdr:from>
    <xdr:ext cx="469744" cy="259045"/>
    <xdr:sp macro="" textlink="">
      <xdr:nvSpPr>
        <xdr:cNvPr id="852" name="n_2mainValue【公民館】&#10;一人当たり面積">
          <a:extLst>
            <a:ext uri="{FF2B5EF4-FFF2-40B4-BE49-F238E27FC236}">
              <a16:creationId xmlns:a16="http://schemas.microsoft.com/office/drawing/2014/main" id="{124C174A-C415-4A01-9BA2-A78A742B73D8}"/>
            </a:ext>
          </a:extLst>
        </xdr:cNvPr>
        <xdr:cNvSpPr txBox="1"/>
      </xdr:nvSpPr>
      <xdr:spPr>
        <a:xfrm>
          <a:off x="20199427" y="186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116857</xdr:rowOff>
    </xdr:from>
    <xdr:ext cx="469744" cy="259045"/>
    <xdr:sp macro="" textlink="">
      <xdr:nvSpPr>
        <xdr:cNvPr id="853" name="n_3mainValue【公民館】&#10;一人当たり面積">
          <a:extLst>
            <a:ext uri="{FF2B5EF4-FFF2-40B4-BE49-F238E27FC236}">
              <a16:creationId xmlns:a16="http://schemas.microsoft.com/office/drawing/2014/main" id="{747E73D2-A03C-4628-9F5A-647D70B89059}"/>
            </a:ext>
          </a:extLst>
        </xdr:cNvPr>
        <xdr:cNvSpPr txBox="1"/>
      </xdr:nvSpPr>
      <xdr:spPr>
        <a:xfrm>
          <a:off x="19310427" y="1863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119397</xdr:rowOff>
    </xdr:from>
    <xdr:ext cx="469744" cy="259045"/>
    <xdr:sp macro="" textlink="">
      <xdr:nvSpPr>
        <xdr:cNvPr id="854" name="n_4mainValue【公民館】&#10;一人当たり面積">
          <a:extLst>
            <a:ext uri="{FF2B5EF4-FFF2-40B4-BE49-F238E27FC236}">
              <a16:creationId xmlns:a16="http://schemas.microsoft.com/office/drawing/2014/main" id="{F55FCFA4-A1E4-42D9-9EE9-0E4A65D34F66}"/>
            </a:ext>
          </a:extLst>
        </xdr:cNvPr>
        <xdr:cNvSpPr txBox="1"/>
      </xdr:nvSpPr>
      <xdr:spPr>
        <a:xfrm>
          <a:off x="18421427" y="1863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EE4D1DA4-3785-4197-848B-45F8CA20ED0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C8BF8772-EC2A-416E-A344-5788F6CFA3F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C74421BE-40C1-444D-9236-166E687A860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類似団体と比較して有形固定資産減価償却率が高い施設は、道路、橋りょう・トンネル、公営住宅、港湾・漁港、認定こども園、学校施設、公民館である。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一人当たり面積は、公営住宅、公民館は類似団体と比べて低い値だが、その他の施設においては類似団体と比べて高い値となっている。</a:t>
          </a:r>
        </a:p>
        <a:p>
          <a:r>
            <a:rPr kumimoji="1" lang="ja-JP" altLang="en-US" sz="1300">
              <a:latin typeface="ＭＳ Ｐゴシック" panose="020B0600070205080204" pitchFamily="50" charset="-128"/>
              <a:ea typeface="ＭＳ Ｐゴシック" panose="020B0600070205080204" pitchFamily="50" charset="-128"/>
            </a:rPr>
            <a:t>　多くの施設で類似団体より高い数値となっているため、今後は、公共施設の適切な管理を図るとともに、公共施設等総合管理計画及び個別施設計画に基づき、老朽化した施設の集約化・複合化や除却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84F51E-35EB-4E8F-812D-599845C1295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85D8EE5-8F4A-4895-9084-DFEAC6D5FD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1080F6-E8C5-4344-97C0-5C609C7148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0B5DC2-CE2D-4A75-BE7D-B65357CBC73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兵庫県新温泉町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38B4A9-DFE4-466E-90D1-7E03B0FC68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7D8A91-D02A-4C33-A5CB-CC9AF019A35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CA23C6-6E99-4045-A99C-CEF098B04B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1DD693-4505-4463-A021-CA467AD344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C494DAD-8542-4336-BFC4-7E9EC24A7F7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C1C613-F1AB-495D-9ED7-788609878E2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12,829
12,617
241.01
13,847,712
13,472,273
249,601
6,463,263
14,133,208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4EB41C-9F04-48B4-BF0F-97B2BE34E5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9FC573-A37B-4B3E-AC9B-FE537EAC97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2B9B01-1FB5-4280-BCEA-03AE8A22F18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0A7E7A-1F15-447B-9BFA-3FE364197DC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9A53C4-BF98-412F-85C2-B69D656B9C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46F459-63E5-40B6-B2D7-8B072E20C12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3E484F-D488-41F5-BEAD-AD9173275CF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F47AF8-4BDC-4FE5-9413-5AC042A060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30FCA5-18FA-4DE6-A85B-C27A051C876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AB47B2-E693-4CE7-ABE0-1483294151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E7E056-EECB-4F16-B464-5FF3F8AE72C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A74919-0A63-400A-B71D-31106BC5778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9ADCCC-7B73-4D34-AAA6-D2C122EEAC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B44352-6668-476E-BC67-FE4CF69E6E1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D684DC-BADF-4E72-9E0A-63DD200F490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DBACE6-403B-4E23-B5DF-BE09386DF7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14BE9C-1CE3-40AF-81F1-AD451E5882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CCEDFE-ED4E-452F-8AD7-58B5D86E36C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14898A-E885-4B9E-9831-DE8A59D0ED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BEE18CA-253B-46EA-894B-41FCD40A136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258306C-C89D-4911-860E-CCBAC7D7DAE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1EE8E81-F51B-40ED-8B4D-6A31793E0E3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0B3482-27CA-4F25-8D92-FCE069AD8F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D90DB5-42ED-4F43-98AD-89E1587C5AB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9AF79E-E790-4AE2-A0BA-5268BF3263D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86B5D0-AD50-4140-94CE-CDA76CC212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902837-F40D-43E6-BAE1-26D43675DD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AA9EAF0-B8EF-4D6F-98B6-E5F64D6B66F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ED1F41-C4C4-44DE-B867-B6EA8F84CC9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8E673D-1B75-4A81-BC58-524C2BF35BD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33CE2A-9557-4C83-BB9C-02A774C7066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E99E36-6D76-4692-8136-72FEBDE060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41F2AE9-0211-4836-B0A8-CDE646A50D8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14B955A-FF3A-406D-9B54-1D9C676F1E5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5E879A6-5B03-4280-8E77-53A18DF86BD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E971167-E556-4844-8F67-0FCB2B11222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3BFCAD-A480-4273-888D-72E410146FF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43AFAA1-6E1B-451D-81A5-AF4B9307F1E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9661A7D-6C14-4599-944C-8E4BEB4B309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8FD46A8-ADF1-41AF-8633-DBE04E4CAAD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BE206D-F7D5-40CC-8800-7650E9A86D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064B195-7F09-4C47-A948-46BF41FEC3F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EDA6F7C-051D-4C4A-8B69-709F74039E5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45F3C3C-626A-489F-B391-34FA09D1109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E7CE06B-D685-44B0-9DCD-FFCFD043015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B6C35B1-203D-4DB1-9230-5CECB57A04A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91E8E0E0-E5F4-4E0F-AED2-E428B2AF498A}"/>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218ED48E-C129-4C7D-8EB9-07B648DE82E9}"/>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DEE6B186-7A29-4FFD-8136-F405556F15C6}"/>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50A5B467-3976-4240-890D-9CCB5104B5E2}"/>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51F021A5-0420-4169-A88A-16997025EFE3}"/>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158CB5A7-CA29-4A3E-9206-CBF3E6890AAE}"/>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2CE46ABE-AB10-4498-9590-31ACD84D35D6}"/>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E96ADCC1-871E-4233-9609-D665245DF8AA}"/>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1E4A36CA-6044-498B-9A0E-F2BEB60B81F2}"/>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1E824622-B93E-430D-8A88-873824AD541E}"/>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F07A2663-03C5-48EE-BFB2-FDD7FF87A649}"/>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EA93D1-674A-49E1-BE2D-7872EF7C173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B01D69-B924-49FD-AE46-70AAA959D64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C3E147E-6C34-41F6-A122-2B39893DED5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089504-F136-4BCB-B95C-27A50206AD9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14924E2-E211-49CE-BDD8-D76FFA07D9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141333</xdr:rowOff>
    </xdr:from>
    <xdr:to>
      <xdr:col>24</xdr:col>
      <xdr:colOff>114300</xdr:colOff>
      <xdr:row>38</xdr:row>
      <xdr:rowOff>71482</xdr:rowOff>
    </xdr:to>
    <xdr:sp macro="" textlink="">
      <xdr:nvSpPr>
        <xdr:cNvPr id="74" name="楕円 73">
          <a:extLst>
            <a:ext uri="{FF2B5EF4-FFF2-40B4-BE49-F238E27FC236}">
              <a16:creationId xmlns:a16="http://schemas.microsoft.com/office/drawing/2014/main" id="{E003817E-ACD6-4ADC-9B2F-638C90EC9D53}"/>
            </a:ext>
          </a:extLst>
        </xdr:cNvPr>
        <xdr:cNvSpPr/>
      </xdr:nvSpPr>
      <xdr:spPr>
        <a:xfrm>
          <a:off x="45847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119760</xdr:rowOff>
    </xdr:from>
    <xdr:ext cx="405111" cy="259045"/>
    <xdr:sp macro="" textlink="">
      <xdr:nvSpPr>
        <xdr:cNvPr id="75" name="【図書館】&#10;有形固定資産減価償却率該当値テキスト">
          <a:extLst>
            <a:ext uri="{FF2B5EF4-FFF2-40B4-BE49-F238E27FC236}">
              <a16:creationId xmlns:a16="http://schemas.microsoft.com/office/drawing/2014/main" id="{A4206D09-E596-4F8D-BBB2-A5DAC753ABE9}"/>
            </a:ext>
          </a:extLst>
        </xdr:cNvPr>
        <xdr:cNvSpPr txBox="1"/>
      </xdr:nvSpPr>
      <xdr:spPr>
        <a:xfrm>
          <a:off x="4673600"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90714</xdr:rowOff>
    </xdr:from>
    <xdr:to>
      <xdr:col>20</xdr:col>
      <xdr:colOff>38100</xdr:colOff>
      <xdr:row>38</xdr:row>
      <xdr:rowOff>20864</xdr:rowOff>
    </xdr:to>
    <xdr:sp macro="" textlink="">
      <xdr:nvSpPr>
        <xdr:cNvPr id="76" name="楕円 75">
          <a:extLst>
            <a:ext uri="{FF2B5EF4-FFF2-40B4-BE49-F238E27FC236}">
              <a16:creationId xmlns:a16="http://schemas.microsoft.com/office/drawing/2014/main" id="{0536541F-6388-44B3-8FFE-4D9FBD998AFD}"/>
            </a:ext>
          </a:extLst>
        </xdr:cNvPr>
        <xdr:cNvSpPr/>
      </xdr:nvSpPr>
      <xdr:spPr>
        <a:xfrm>
          <a:off x="37465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141514</xdr:rowOff>
    </xdr:from>
    <xdr:to>
      <xdr:col>24</xdr:col>
      <xdr:colOff>63500</xdr:colOff>
      <xdr:row>38</xdr:row>
      <xdr:rowOff>20683</xdr:rowOff>
    </xdr:to>
    <xdr:cxnSp macro="">
      <xdr:nvCxnSpPr>
        <xdr:cNvPr id="77" name="直線コネクタ 76">
          <a:extLst>
            <a:ext uri="{FF2B5EF4-FFF2-40B4-BE49-F238E27FC236}">
              <a16:creationId xmlns:a16="http://schemas.microsoft.com/office/drawing/2014/main" id="{0F67EEFE-65B5-492F-B812-8EEB420BCBF7}"/>
            </a:ext>
          </a:extLst>
        </xdr:cNvPr>
        <xdr:cNvCxnSpPr/>
      </xdr:nvCxnSpPr>
      <xdr:spPr>
        <a:xfrm>
          <a:off x="3797300" y="648516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40096</xdr:rowOff>
    </xdr:from>
    <xdr:to>
      <xdr:col>15</xdr:col>
      <xdr:colOff>101600</xdr:colOff>
      <xdr:row>37</xdr:row>
      <xdr:rowOff>141696</xdr:rowOff>
    </xdr:to>
    <xdr:sp macro="" textlink="">
      <xdr:nvSpPr>
        <xdr:cNvPr id="78" name="楕円 77">
          <a:extLst>
            <a:ext uri="{FF2B5EF4-FFF2-40B4-BE49-F238E27FC236}">
              <a16:creationId xmlns:a16="http://schemas.microsoft.com/office/drawing/2014/main" id="{1364482B-D0F2-470B-AFF0-A7FB9C48621E}"/>
            </a:ext>
          </a:extLst>
        </xdr:cNvPr>
        <xdr:cNvSpPr/>
      </xdr:nvSpPr>
      <xdr:spPr>
        <a:xfrm>
          <a:off x="2857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90896</xdr:rowOff>
    </xdr:from>
    <xdr:to>
      <xdr:col>19</xdr:col>
      <xdr:colOff>177800</xdr:colOff>
      <xdr:row>37</xdr:row>
      <xdr:rowOff>141514</xdr:rowOff>
    </xdr:to>
    <xdr:cxnSp macro="">
      <xdr:nvCxnSpPr>
        <xdr:cNvPr id="79" name="直線コネクタ 78">
          <a:extLst>
            <a:ext uri="{FF2B5EF4-FFF2-40B4-BE49-F238E27FC236}">
              <a16:creationId xmlns:a16="http://schemas.microsoft.com/office/drawing/2014/main" id="{FB534426-33D2-4E0C-9E0E-133377C5DBAD}"/>
            </a:ext>
          </a:extLst>
        </xdr:cNvPr>
        <xdr:cNvCxnSpPr/>
      </xdr:nvCxnSpPr>
      <xdr:spPr>
        <a:xfrm>
          <a:off x="2908300" y="643454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54792</xdr:rowOff>
    </xdr:from>
    <xdr:to>
      <xdr:col>10</xdr:col>
      <xdr:colOff>165100</xdr:colOff>
      <xdr:row>37</xdr:row>
      <xdr:rowOff>156392</xdr:rowOff>
    </xdr:to>
    <xdr:sp macro="" textlink="">
      <xdr:nvSpPr>
        <xdr:cNvPr id="80" name="楕円 79">
          <a:extLst>
            <a:ext uri="{FF2B5EF4-FFF2-40B4-BE49-F238E27FC236}">
              <a16:creationId xmlns:a16="http://schemas.microsoft.com/office/drawing/2014/main" id="{60F52EE7-0752-4A79-9EB8-90A29A5FED42}"/>
            </a:ext>
          </a:extLst>
        </xdr:cNvPr>
        <xdr:cNvSpPr/>
      </xdr:nvSpPr>
      <xdr:spPr>
        <a:xfrm>
          <a:off x="19685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90896</xdr:rowOff>
    </xdr:from>
    <xdr:to>
      <xdr:col>15</xdr:col>
      <xdr:colOff>50800</xdr:colOff>
      <xdr:row>37</xdr:row>
      <xdr:rowOff>105592</xdr:rowOff>
    </xdr:to>
    <xdr:cxnSp macro="">
      <xdr:nvCxnSpPr>
        <xdr:cNvPr id="81" name="直線コネクタ 80">
          <a:extLst>
            <a:ext uri="{FF2B5EF4-FFF2-40B4-BE49-F238E27FC236}">
              <a16:creationId xmlns:a16="http://schemas.microsoft.com/office/drawing/2014/main" id="{8B038A4A-06E1-4B16-A1CD-0757F535D2B8}"/>
            </a:ext>
          </a:extLst>
        </xdr:cNvPr>
        <xdr:cNvCxnSpPr/>
      </xdr:nvCxnSpPr>
      <xdr:spPr>
        <a:xfrm flipV="1">
          <a:off x="2019300" y="643454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7439</xdr:rowOff>
    </xdr:from>
    <xdr:to>
      <xdr:col>6</xdr:col>
      <xdr:colOff>38100</xdr:colOff>
      <xdr:row>37</xdr:row>
      <xdr:rowOff>109039</xdr:rowOff>
    </xdr:to>
    <xdr:sp macro="" textlink="">
      <xdr:nvSpPr>
        <xdr:cNvPr id="82" name="楕円 81">
          <a:extLst>
            <a:ext uri="{FF2B5EF4-FFF2-40B4-BE49-F238E27FC236}">
              <a16:creationId xmlns:a16="http://schemas.microsoft.com/office/drawing/2014/main" id="{DF7424A5-4753-4CFD-94A8-6AA41712DD31}"/>
            </a:ext>
          </a:extLst>
        </xdr:cNvPr>
        <xdr:cNvSpPr/>
      </xdr:nvSpPr>
      <xdr:spPr>
        <a:xfrm>
          <a:off x="1079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58239</xdr:rowOff>
    </xdr:from>
    <xdr:to>
      <xdr:col>10</xdr:col>
      <xdr:colOff>114300</xdr:colOff>
      <xdr:row>37</xdr:row>
      <xdr:rowOff>105592</xdr:rowOff>
    </xdr:to>
    <xdr:cxnSp macro="">
      <xdr:nvCxnSpPr>
        <xdr:cNvPr id="83" name="直線コネクタ 82">
          <a:extLst>
            <a:ext uri="{FF2B5EF4-FFF2-40B4-BE49-F238E27FC236}">
              <a16:creationId xmlns:a16="http://schemas.microsoft.com/office/drawing/2014/main" id="{5CEE2C04-C119-4A4D-96FB-C2778107F557}"/>
            </a:ext>
          </a:extLst>
        </xdr:cNvPr>
        <xdr:cNvCxnSpPr/>
      </xdr:nvCxnSpPr>
      <xdr:spPr>
        <a:xfrm>
          <a:off x="1130300" y="640188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60F871A6-0C98-458F-831C-ED491D639FF1}"/>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83071D34-2DFF-45BE-B488-F929D8D155BA}"/>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54D93440-B2E9-45EA-8AFB-4FFFD7E5F966}"/>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96511434-C5A8-4042-90E8-6E7B5EACDD58}"/>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8CABD74D-88B0-48F4-AA3C-9B8F346320F9}"/>
            </a:ext>
          </a:extLst>
        </xdr:cNvPr>
        <xdr:cNvSpPr txBox="1"/>
      </xdr:nvSpPr>
      <xdr:spPr>
        <a:xfrm>
          <a:off x="3582044"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132823</xdr:rowOff>
    </xdr:from>
    <xdr:ext cx="405111" cy="259045"/>
    <xdr:sp macro="" textlink="">
      <xdr:nvSpPr>
        <xdr:cNvPr id="89" name="n_2mainValue【図書館】&#10;有形固定資産減価償却率">
          <a:extLst>
            <a:ext uri="{FF2B5EF4-FFF2-40B4-BE49-F238E27FC236}">
              <a16:creationId xmlns:a16="http://schemas.microsoft.com/office/drawing/2014/main" id="{9B016BFB-E8BA-4A34-B4E7-AC6B0A6A7F5B}"/>
            </a:ext>
          </a:extLst>
        </xdr:cNvPr>
        <xdr:cNvSpPr txBox="1"/>
      </xdr:nvSpPr>
      <xdr:spPr>
        <a:xfrm>
          <a:off x="2705744" y="647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147518</xdr:rowOff>
    </xdr:from>
    <xdr:ext cx="405111" cy="259045"/>
    <xdr:sp macro="" textlink="">
      <xdr:nvSpPr>
        <xdr:cNvPr id="90" name="n_3mainValue【図書館】&#10;有形固定資産減価償却率">
          <a:extLst>
            <a:ext uri="{FF2B5EF4-FFF2-40B4-BE49-F238E27FC236}">
              <a16:creationId xmlns:a16="http://schemas.microsoft.com/office/drawing/2014/main" id="{D6515894-8293-4875-9BEC-E52917528F18}"/>
            </a:ext>
          </a:extLst>
        </xdr:cNvPr>
        <xdr:cNvSpPr txBox="1"/>
      </xdr:nvSpPr>
      <xdr:spPr>
        <a:xfrm>
          <a:off x="1816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91" name="n_4mainValue【図書館】&#10;有形固定資産減価償却率">
          <a:extLst>
            <a:ext uri="{FF2B5EF4-FFF2-40B4-BE49-F238E27FC236}">
              <a16:creationId xmlns:a16="http://schemas.microsoft.com/office/drawing/2014/main" id="{10DCB2F4-A48C-4A60-AF68-95FFC2035FED}"/>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D3DE2A2-CDAE-45C1-BC8C-54711D6305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B51A715-DAE5-4371-B461-97ADD9D725D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714D63F-78C9-4C20-8ECD-E855C0CF06E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05B836D-FA07-488A-9159-D51ABB1C30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77CA5A8-C8A0-45E8-9C50-25D38D5A0FD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8001DC5-F851-4CD0-84FE-9E632F330DB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8DE933B-C487-4854-B583-8B5CEEF684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12AD977-50DC-4A13-B5BA-46E3CC48D24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B44442F-ADDD-404D-8329-DEC37DC700D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72BC8EC-B1B9-4210-8005-2574C3EAF4C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8E141119-F249-4D86-98AB-BC9349CBB80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4113CC6-D834-49C3-B91E-A06A5F3677D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E5E9010-E087-42E1-90D5-0B587CF61E4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4B9F0F23-E3E2-4614-B679-F6456EA77F6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1346AAA7-0466-47F8-9CBB-6F54E9A5FA1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6D7398D9-6DDE-4811-B2B0-E9983DA25E2E}"/>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7EB13380-C867-43B4-AD79-44B58A1F343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239EE32D-6D5D-406F-B3BD-0B7457B9A00C}"/>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22B03E33-EA36-4BD8-83BD-4592A6224A6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5F5BE23D-0C3B-4141-BEA9-7F0A1C8A43B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36F454F-3978-4129-83EF-26B441C4C14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28BE67FE-E040-4C93-8C1A-A42D04C36B3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E6E5015-0AA2-4739-A7AF-4821CA9BCC3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4AB50C3D-B735-4BAB-A0F7-F7D2B20E2B2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F2E361F-9BB6-4602-BE48-DB9C43BED1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3284A995-DEDF-49F0-9E11-4B0B7B7593A7}"/>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B7E3B8C4-10A2-435E-B81A-C9E5F786F9FD}"/>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C22BA38E-65CC-43A6-A6E5-563701A2BBA5}"/>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16EDBC44-ED3D-4A58-8238-984690F31EF5}"/>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252F000B-C155-4BAD-8431-EDA3A89ACCF8}"/>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7AB7922F-F2BC-460A-8B4B-94E447E8CF25}"/>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DEBDF3AD-28A0-40B4-90CF-317271FF84E8}"/>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7F6AC74C-CB82-4625-9D58-8AB71D973858}"/>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EBB54B6F-4447-413A-A142-EFD05F7D8120}"/>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B31FDC01-192E-4A70-A94E-F6764A9549C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54791</xdr:rowOff>
    </xdr:from>
    <xdr:to>
      <xdr:col>36</xdr:col>
      <xdr:colOff>165100</xdr:colOff>
      <xdr:row>40</xdr:row>
      <xdr:rowOff>156391</xdr:rowOff>
    </xdr:to>
    <xdr:sp macro="" textlink="">
      <xdr:nvSpPr>
        <xdr:cNvPr id="127" name="フローチャート: 判断 126">
          <a:extLst>
            <a:ext uri="{FF2B5EF4-FFF2-40B4-BE49-F238E27FC236}">
              <a16:creationId xmlns:a16="http://schemas.microsoft.com/office/drawing/2014/main" id="{35CA2E11-0B30-4EFF-BC39-5EA974FFD098}"/>
            </a:ext>
          </a:extLst>
        </xdr:cNvPr>
        <xdr:cNvSpPr/>
      </xdr:nvSpPr>
      <xdr:spPr>
        <a:xfrm>
          <a:off x="6921500" y="691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378A059-3F42-40AE-AEA0-52D6EBB6198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6C97FB3-3861-4A82-8C8D-EB45BF554FD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B68008C-348F-4378-8D3D-75136C2C020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2F1CC56-0600-4E68-A27C-64915A73A60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86CF7E1-6B2B-44D6-8E1B-70583F2B4B0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3" name="楕円 132">
          <a:extLst>
            <a:ext uri="{FF2B5EF4-FFF2-40B4-BE49-F238E27FC236}">
              <a16:creationId xmlns:a16="http://schemas.microsoft.com/office/drawing/2014/main" id="{473E8A8A-B9F0-4BFD-A0C3-0A33F073FCE4}"/>
            </a:ext>
          </a:extLst>
        </xdr:cNvPr>
        <xdr:cNvSpPr/>
      </xdr:nvSpPr>
      <xdr:spPr>
        <a:xfrm>
          <a:off x="10426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72407</xdr:rowOff>
    </xdr:from>
    <xdr:ext cx="469744" cy="259045"/>
    <xdr:sp macro="" textlink="">
      <xdr:nvSpPr>
        <xdr:cNvPr id="134" name="【図書館】&#10;一人当たり面積該当値テキスト">
          <a:extLst>
            <a:ext uri="{FF2B5EF4-FFF2-40B4-BE49-F238E27FC236}">
              <a16:creationId xmlns:a16="http://schemas.microsoft.com/office/drawing/2014/main" id="{827292DA-2DA6-45E5-B518-7E80D1490AD4}"/>
            </a:ext>
          </a:extLst>
        </xdr:cNvPr>
        <xdr:cNvSpPr txBox="1"/>
      </xdr:nvSpPr>
      <xdr:spPr>
        <a:xfrm>
          <a:off x="10515600"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97246</xdr:rowOff>
    </xdr:from>
    <xdr:to>
      <xdr:col>50</xdr:col>
      <xdr:colOff>165100</xdr:colOff>
      <xdr:row>41</xdr:row>
      <xdr:rowOff>27396</xdr:rowOff>
    </xdr:to>
    <xdr:sp macro="" textlink="">
      <xdr:nvSpPr>
        <xdr:cNvPr id="135" name="楕円 134">
          <a:extLst>
            <a:ext uri="{FF2B5EF4-FFF2-40B4-BE49-F238E27FC236}">
              <a16:creationId xmlns:a16="http://schemas.microsoft.com/office/drawing/2014/main" id="{3FA01C47-5BDD-441A-BD43-C70609C1466A}"/>
            </a:ext>
          </a:extLst>
        </xdr:cNvPr>
        <xdr:cNvSpPr/>
      </xdr:nvSpPr>
      <xdr:spPr>
        <a:xfrm>
          <a:off x="9588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148046</xdr:rowOff>
    </xdr:to>
    <xdr:cxnSp macro="">
      <xdr:nvCxnSpPr>
        <xdr:cNvPr id="136" name="直線コネクタ 135">
          <a:extLst>
            <a:ext uri="{FF2B5EF4-FFF2-40B4-BE49-F238E27FC236}">
              <a16:creationId xmlns:a16="http://schemas.microsoft.com/office/drawing/2014/main" id="{01A026EB-924E-49AA-9E2D-B6D6F897E430}"/>
            </a:ext>
          </a:extLst>
        </xdr:cNvPr>
        <xdr:cNvCxnSpPr/>
      </xdr:nvCxnSpPr>
      <xdr:spPr>
        <a:xfrm flipV="1">
          <a:off x="9639300" y="700278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107043</xdr:rowOff>
    </xdr:from>
    <xdr:to>
      <xdr:col>46</xdr:col>
      <xdr:colOff>38100</xdr:colOff>
      <xdr:row>41</xdr:row>
      <xdr:rowOff>37193</xdr:rowOff>
    </xdr:to>
    <xdr:sp macro="" textlink="">
      <xdr:nvSpPr>
        <xdr:cNvPr id="137" name="楕円 136">
          <a:extLst>
            <a:ext uri="{FF2B5EF4-FFF2-40B4-BE49-F238E27FC236}">
              <a16:creationId xmlns:a16="http://schemas.microsoft.com/office/drawing/2014/main" id="{90DBFEEE-CB61-4D30-8772-63ACC8E4CA42}"/>
            </a:ext>
          </a:extLst>
        </xdr:cNvPr>
        <xdr:cNvSpPr/>
      </xdr:nvSpPr>
      <xdr:spPr>
        <a:xfrm>
          <a:off x="86995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148046</xdr:rowOff>
    </xdr:from>
    <xdr:to>
      <xdr:col>50</xdr:col>
      <xdr:colOff>114300</xdr:colOff>
      <xdr:row>40</xdr:row>
      <xdr:rowOff>157843</xdr:rowOff>
    </xdr:to>
    <xdr:cxnSp macro="">
      <xdr:nvCxnSpPr>
        <xdr:cNvPr id="138" name="直線コネクタ 137">
          <a:extLst>
            <a:ext uri="{FF2B5EF4-FFF2-40B4-BE49-F238E27FC236}">
              <a16:creationId xmlns:a16="http://schemas.microsoft.com/office/drawing/2014/main" id="{29DE2AA0-1388-4238-A415-19F043DDCF49}"/>
            </a:ext>
          </a:extLst>
        </xdr:cNvPr>
        <xdr:cNvCxnSpPr/>
      </xdr:nvCxnSpPr>
      <xdr:spPr>
        <a:xfrm flipV="1">
          <a:off x="8750300" y="700604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110309</xdr:rowOff>
    </xdr:from>
    <xdr:to>
      <xdr:col>41</xdr:col>
      <xdr:colOff>101600</xdr:colOff>
      <xdr:row>41</xdr:row>
      <xdr:rowOff>40459</xdr:rowOff>
    </xdr:to>
    <xdr:sp macro="" textlink="">
      <xdr:nvSpPr>
        <xdr:cNvPr id="139" name="楕円 138">
          <a:extLst>
            <a:ext uri="{FF2B5EF4-FFF2-40B4-BE49-F238E27FC236}">
              <a16:creationId xmlns:a16="http://schemas.microsoft.com/office/drawing/2014/main" id="{2D01F2FA-7E7C-484C-8DA1-3CA9C0FD9271}"/>
            </a:ext>
          </a:extLst>
        </xdr:cNvPr>
        <xdr:cNvSpPr/>
      </xdr:nvSpPr>
      <xdr:spPr>
        <a:xfrm>
          <a:off x="7810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157843</xdr:rowOff>
    </xdr:from>
    <xdr:to>
      <xdr:col>45</xdr:col>
      <xdr:colOff>177800</xdr:colOff>
      <xdr:row>40</xdr:row>
      <xdr:rowOff>161109</xdr:rowOff>
    </xdr:to>
    <xdr:cxnSp macro="">
      <xdr:nvCxnSpPr>
        <xdr:cNvPr id="140" name="直線コネクタ 139">
          <a:extLst>
            <a:ext uri="{FF2B5EF4-FFF2-40B4-BE49-F238E27FC236}">
              <a16:creationId xmlns:a16="http://schemas.microsoft.com/office/drawing/2014/main" id="{C2E2CA18-09DD-423A-8493-E4982D39D7EE}"/>
            </a:ext>
          </a:extLst>
        </xdr:cNvPr>
        <xdr:cNvCxnSpPr/>
      </xdr:nvCxnSpPr>
      <xdr:spPr>
        <a:xfrm flipV="1">
          <a:off x="7861300" y="70158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116840</xdr:rowOff>
    </xdr:from>
    <xdr:to>
      <xdr:col>36</xdr:col>
      <xdr:colOff>165100</xdr:colOff>
      <xdr:row>41</xdr:row>
      <xdr:rowOff>46990</xdr:rowOff>
    </xdr:to>
    <xdr:sp macro="" textlink="">
      <xdr:nvSpPr>
        <xdr:cNvPr id="141" name="楕円 140">
          <a:extLst>
            <a:ext uri="{FF2B5EF4-FFF2-40B4-BE49-F238E27FC236}">
              <a16:creationId xmlns:a16="http://schemas.microsoft.com/office/drawing/2014/main" id="{069537A9-3B4E-4D4C-8AF7-49F152FEA303}"/>
            </a:ext>
          </a:extLst>
        </xdr:cNvPr>
        <xdr:cNvSpPr/>
      </xdr:nvSpPr>
      <xdr:spPr>
        <a:xfrm>
          <a:off x="6921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161109</xdr:rowOff>
    </xdr:from>
    <xdr:to>
      <xdr:col>41</xdr:col>
      <xdr:colOff>50800</xdr:colOff>
      <xdr:row>40</xdr:row>
      <xdr:rowOff>167640</xdr:rowOff>
    </xdr:to>
    <xdr:cxnSp macro="">
      <xdr:nvCxnSpPr>
        <xdr:cNvPr id="142" name="直線コネクタ 141">
          <a:extLst>
            <a:ext uri="{FF2B5EF4-FFF2-40B4-BE49-F238E27FC236}">
              <a16:creationId xmlns:a16="http://schemas.microsoft.com/office/drawing/2014/main" id="{1691F871-8ECA-4E8F-B312-649B202EAD09}"/>
            </a:ext>
          </a:extLst>
        </xdr:cNvPr>
        <xdr:cNvCxnSpPr/>
      </xdr:nvCxnSpPr>
      <xdr:spPr>
        <a:xfrm flipV="1">
          <a:off x="6972300" y="701910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BF681C27-8EDD-41C2-B826-7810BDA055F3}"/>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52FD7D70-B09D-41FC-B811-C33A054252BC}"/>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F33FE789-3476-483A-B1AB-8F2F8C523070}"/>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1468</xdr:rowOff>
    </xdr:from>
    <xdr:ext cx="469744" cy="259045"/>
    <xdr:sp macro="" textlink="">
      <xdr:nvSpPr>
        <xdr:cNvPr id="146" name="n_4aveValue【図書館】&#10;一人当たり面積">
          <a:extLst>
            <a:ext uri="{FF2B5EF4-FFF2-40B4-BE49-F238E27FC236}">
              <a16:creationId xmlns:a16="http://schemas.microsoft.com/office/drawing/2014/main" id="{E3AFE0F2-99DE-4A13-9FE4-70CE49EB20F5}"/>
            </a:ext>
          </a:extLst>
        </xdr:cNvPr>
        <xdr:cNvSpPr txBox="1"/>
      </xdr:nvSpPr>
      <xdr:spPr>
        <a:xfrm>
          <a:off x="6737427" y="668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18523</xdr:rowOff>
    </xdr:from>
    <xdr:ext cx="469744" cy="259045"/>
    <xdr:sp macro="" textlink="">
      <xdr:nvSpPr>
        <xdr:cNvPr id="147" name="n_1mainValue【図書館】&#10;一人当たり面積">
          <a:extLst>
            <a:ext uri="{FF2B5EF4-FFF2-40B4-BE49-F238E27FC236}">
              <a16:creationId xmlns:a16="http://schemas.microsoft.com/office/drawing/2014/main" id="{1A31983B-7043-4F44-8FE6-563CB1F71FE4}"/>
            </a:ext>
          </a:extLst>
        </xdr:cNvPr>
        <xdr:cNvSpPr txBox="1"/>
      </xdr:nvSpPr>
      <xdr:spPr>
        <a:xfrm>
          <a:off x="9391727" y="704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28320</xdr:rowOff>
    </xdr:from>
    <xdr:ext cx="469744" cy="259045"/>
    <xdr:sp macro="" textlink="">
      <xdr:nvSpPr>
        <xdr:cNvPr id="148" name="n_2mainValue【図書館】&#10;一人当たり面積">
          <a:extLst>
            <a:ext uri="{FF2B5EF4-FFF2-40B4-BE49-F238E27FC236}">
              <a16:creationId xmlns:a16="http://schemas.microsoft.com/office/drawing/2014/main" id="{32379082-FDB7-46D3-95E8-5106A32E8D25}"/>
            </a:ext>
          </a:extLst>
        </xdr:cNvPr>
        <xdr:cNvSpPr txBox="1"/>
      </xdr:nvSpPr>
      <xdr:spPr>
        <a:xfrm>
          <a:off x="8515427" y="705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31586</xdr:rowOff>
    </xdr:from>
    <xdr:ext cx="469744" cy="259045"/>
    <xdr:sp macro="" textlink="">
      <xdr:nvSpPr>
        <xdr:cNvPr id="149" name="n_3mainValue【図書館】&#10;一人当たり面積">
          <a:extLst>
            <a:ext uri="{FF2B5EF4-FFF2-40B4-BE49-F238E27FC236}">
              <a16:creationId xmlns:a16="http://schemas.microsoft.com/office/drawing/2014/main" id="{0E352500-A2A3-410E-B4DB-DF2728E31535}"/>
            </a:ext>
          </a:extLst>
        </xdr:cNvPr>
        <xdr:cNvSpPr txBox="1"/>
      </xdr:nvSpPr>
      <xdr:spPr>
        <a:xfrm>
          <a:off x="7626427" y="706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38117</xdr:rowOff>
    </xdr:from>
    <xdr:ext cx="469744" cy="259045"/>
    <xdr:sp macro="" textlink="">
      <xdr:nvSpPr>
        <xdr:cNvPr id="150" name="n_4mainValue【図書館】&#10;一人当たり面積">
          <a:extLst>
            <a:ext uri="{FF2B5EF4-FFF2-40B4-BE49-F238E27FC236}">
              <a16:creationId xmlns:a16="http://schemas.microsoft.com/office/drawing/2014/main" id="{118DD138-C216-451D-AFE6-496784457706}"/>
            </a:ext>
          </a:extLst>
        </xdr:cNvPr>
        <xdr:cNvSpPr txBox="1"/>
      </xdr:nvSpPr>
      <xdr:spPr>
        <a:xfrm>
          <a:off x="6737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118DDDCE-0A06-4E85-A2DA-D6C7BF25B3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3FD1B6EE-805B-488E-907F-ADA6B51562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D442C5B-67FD-4675-9123-1DD458F4303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A29067C-8C5A-4CD9-8424-635B30F43E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65C1E10-41F6-4ECA-959E-2F426D37478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AD2664C3-F7D5-4525-941E-A31DE8E6736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35CE2FBD-233D-414C-A1EC-FC61957931D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4D8419B-BF86-42B8-BB7B-65EAAEA9D93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305EBA2A-9252-45EB-9719-DE42240DE7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81F41C1-D725-4488-B73E-53185A0C33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94AE03C7-48C4-40C4-85E9-7F1354E537C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41490E08-A9C5-48DB-98B2-F82BD0D0FD6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315F8101-CF00-46E5-8FD0-F414EC7028E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D98A1927-642D-4D5D-9CAB-337D15A96E8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3C2AA76F-C6B8-4F5B-8179-270D4AC3687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744E201B-DC93-4AAB-AA42-7EB2E4A153D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60AA6266-4D16-4C8D-A266-60F96691F88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E8CAD206-15BC-49E3-B6FC-E71F9C16C78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38174323-00D6-404A-BFBA-85E2331AA18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31328A84-903A-43D8-A0E0-D187F06E65C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D32B1E44-AE2E-4F9C-B366-EDD2BDCA37F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10D2F90E-79F5-4E3A-A9B1-CF805F22402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9E7D0FB9-454D-4238-924E-C0A49ECCCDE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C3FD9C86-A355-4CF3-8EEC-37D4C6C687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AB77D1AC-1B17-4B4F-AC4F-7E35CCC85EBA}"/>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1528F48-5785-427F-8719-F36078D151E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C384F7F6-C95C-4886-AA2C-F4CDF39D7BF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18FD68E5-D310-47DF-984A-7488CE5E1783}"/>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9345A670-32E5-41BB-A094-B9B405610F15}"/>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7E777168-D5BB-4FFD-A41E-CA98FB40B3CA}"/>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DBA7D73E-6A63-4F18-881B-1CBCE9B6807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1C17F853-5C33-4595-B6A8-B4AC239C1BD5}"/>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9A31479C-24E1-4C0C-91D3-8A5CB70E8D0A}"/>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D1BFF463-EF8F-4F97-8738-2DD8F181EBFB}"/>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5" name="フローチャート: 判断 184">
          <a:extLst>
            <a:ext uri="{FF2B5EF4-FFF2-40B4-BE49-F238E27FC236}">
              <a16:creationId xmlns:a16="http://schemas.microsoft.com/office/drawing/2014/main" id="{A8AD7BB4-BD47-437D-95F6-EA6CCDD13658}"/>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9F0C43E-B50F-4B56-BFE5-361B1B5B6B7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351DD2-B13B-4ED4-B96C-2D5588A090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C0C1C8D-B83A-4C11-9564-3B87F6D64E3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65AE9F2-2B35-484A-9701-AD73BB48BB5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69A95D7-483A-4D6A-B1B5-E2927EBAA94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133985</xdr:rowOff>
    </xdr:from>
    <xdr:to>
      <xdr:col>24</xdr:col>
      <xdr:colOff>114300</xdr:colOff>
      <xdr:row>61</xdr:row>
      <xdr:rowOff>64135</xdr:rowOff>
    </xdr:to>
    <xdr:sp macro="" textlink="">
      <xdr:nvSpPr>
        <xdr:cNvPr id="191" name="楕円 190">
          <a:extLst>
            <a:ext uri="{FF2B5EF4-FFF2-40B4-BE49-F238E27FC236}">
              <a16:creationId xmlns:a16="http://schemas.microsoft.com/office/drawing/2014/main" id="{5AA67BE7-AD97-45DB-8954-BF367954AA18}"/>
            </a:ext>
          </a:extLst>
        </xdr:cNvPr>
        <xdr:cNvSpPr/>
      </xdr:nvSpPr>
      <xdr:spPr>
        <a:xfrm>
          <a:off x="4584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112412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2A3FBDA-4A8B-45E1-8228-0103B27E7BDC}"/>
            </a:ext>
          </a:extLst>
        </xdr:cNvPr>
        <xdr:cNvSpPr txBox="1"/>
      </xdr:nvSpPr>
      <xdr:spPr>
        <a:xfrm>
          <a:off x="4673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99695</xdr:rowOff>
    </xdr:from>
    <xdr:to>
      <xdr:col>20</xdr:col>
      <xdr:colOff>38100</xdr:colOff>
      <xdr:row>61</xdr:row>
      <xdr:rowOff>29845</xdr:rowOff>
    </xdr:to>
    <xdr:sp macro="" textlink="">
      <xdr:nvSpPr>
        <xdr:cNvPr id="193" name="楕円 192">
          <a:extLst>
            <a:ext uri="{FF2B5EF4-FFF2-40B4-BE49-F238E27FC236}">
              <a16:creationId xmlns:a16="http://schemas.microsoft.com/office/drawing/2014/main" id="{731C9304-CE5A-4F0B-B93D-20A3CCD7BDC3}"/>
            </a:ext>
          </a:extLst>
        </xdr:cNvPr>
        <xdr:cNvSpPr/>
      </xdr:nvSpPr>
      <xdr:spPr>
        <a:xfrm>
          <a:off x="3746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150495</xdr:rowOff>
    </xdr:from>
    <xdr:to>
      <xdr:col>24</xdr:col>
      <xdr:colOff>63500</xdr:colOff>
      <xdr:row>61</xdr:row>
      <xdr:rowOff>13335</xdr:rowOff>
    </xdr:to>
    <xdr:cxnSp macro="">
      <xdr:nvCxnSpPr>
        <xdr:cNvPr id="194" name="直線コネクタ 193">
          <a:extLst>
            <a:ext uri="{FF2B5EF4-FFF2-40B4-BE49-F238E27FC236}">
              <a16:creationId xmlns:a16="http://schemas.microsoft.com/office/drawing/2014/main" id="{E10AC4F8-CDD4-4B5A-825A-695776C580DD}"/>
            </a:ext>
          </a:extLst>
        </xdr:cNvPr>
        <xdr:cNvCxnSpPr/>
      </xdr:nvCxnSpPr>
      <xdr:spPr>
        <a:xfrm>
          <a:off x="3797300" y="104374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65405</xdr:rowOff>
    </xdr:from>
    <xdr:to>
      <xdr:col>15</xdr:col>
      <xdr:colOff>101600</xdr:colOff>
      <xdr:row>60</xdr:row>
      <xdr:rowOff>167005</xdr:rowOff>
    </xdr:to>
    <xdr:sp macro="" textlink="">
      <xdr:nvSpPr>
        <xdr:cNvPr id="195" name="楕円 194">
          <a:extLst>
            <a:ext uri="{FF2B5EF4-FFF2-40B4-BE49-F238E27FC236}">
              <a16:creationId xmlns:a16="http://schemas.microsoft.com/office/drawing/2014/main" id="{296497A2-5C15-4FBA-A688-43F8AFD86EEC}"/>
            </a:ext>
          </a:extLst>
        </xdr:cNvPr>
        <xdr:cNvSpPr/>
      </xdr:nvSpPr>
      <xdr:spPr>
        <a:xfrm>
          <a:off x="2857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116205</xdr:rowOff>
    </xdr:from>
    <xdr:to>
      <xdr:col>19</xdr:col>
      <xdr:colOff>177800</xdr:colOff>
      <xdr:row>60</xdr:row>
      <xdr:rowOff>150495</xdr:rowOff>
    </xdr:to>
    <xdr:cxnSp macro="">
      <xdr:nvCxnSpPr>
        <xdr:cNvPr id="196" name="直線コネクタ 195">
          <a:extLst>
            <a:ext uri="{FF2B5EF4-FFF2-40B4-BE49-F238E27FC236}">
              <a16:creationId xmlns:a16="http://schemas.microsoft.com/office/drawing/2014/main" id="{3CAB33C7-6A0E-4EE8-A212-EF86829D43DF}"/>
            </a:ext>
          </a:extLst>
        </xdr:cNvPr>
        <xdr:cNvCxnSpPr/>
      </xdr:nvCxnSpPr>
      <xdr:spPr>
        <a:xfrm>
          <a:off x="2908300" y="104032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23495</xdr:rowOff>
    </xdr:from>
    <xdr:to>
      <xdr:col>10</xdr:col>
      <xdr:colOff>165100</xdr:colOff>
      <xdr:row>60</xdr:row>
      <xdr:rowOff>125095</xdr:rowOff>
    </xdr:to>
    <xdr:sp macro="" textlink="">
      <xdr:nvSpPr>
        <xdr:cNvPr id="197" name="楕円 196">
          <a:extLst>
            <a:ext uri="{FF2B5EF4-FFF2-40B4-BE49-F238E27FC236}">
              <a16:creationId xmlns:a16="http://schemas.microsoft.com/office/drawing/2014/main" id="{D307588F-1B76-4918-90AA-4BC673EFD220}"/>
            </a:ext>
          </a:extLst>
        </xdr:cNvPr>
        <xdr:cNvSpPr/>
      </xdr:nvSpPr>
      <xdr:spPr>
        <a:xfrm>
          <a:off x="1968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74295</xdr:rowOff>
    </xdr:from>
    <xdr:to>
      <xdr:col>15</xdr:col>
      <xdr:colOff>50800</xdr:colOff>
      <xdr:row>60</xdr:row>
      <xdr:rowOff>116205</xdr:rowOff>
    </xdr:to>
    <xdr:cxnSp macro="">
      <xdr:nvCxnSpPr>
        <xdr:cNvPr id="198" name="直線コネクタ 197">
          <a:extLst>
            <a:ext uri="{FF2B5EF4-FFF2-40B4-BE49-F238E27FC236}">
              <a16:creationId xmlns:a16="http://schemas.microsoft.com/office/drawing/2014/main" id="{61689DFF-3D73-4809-B4A2-A462E70DEFCD}"/>
            </a:ext>
          </a:extLst>
        </xdr:cNvPr>
        <xdr:cNvCxnSpPr/>
      </xdr:nvCxnSpPr>
      <xdr:spPr>
        <a:xfrm>
          <a:off x="2019300" y="103612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132080</xdr:rowOff>
    </xdr:from>
    <xdr:to>
      <xdr:col>6</xdr:col>
      <xdr:colOff>38100</xdr:colOff>
      <xdr:row>60</xdr:row>
      <xdr:rowOff>62230</xdr:rowOff>
    </xdr:to>
    <xdr:sp macro="" textlink="">
      <xdr:nvSpPr>
        <xdr:cNvPr id="199" name="楕円 198">
          <a:extLst>
            <a:ext uri="{FF2B5EF4-FFF2-40B4-BE49-F238E27FC236}">
              <a16:creationId xmlns:a16="http://schemas.microsoft.com/office/drawing/2014/main" id="{42DCD61D-1AFB-423C-9912-A8B774646BF0}"/>
            </a:ext>
          </a:extLst>
        </xdr:cNvPr>
        <xdr:cNvSpPr/>
      </xdr:nvSpPr>
      <xdr:spPr>
        <a:xfrm>
          <a:off x="1079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xdr:rowOff>
    </xdr:from>
    <xdr:to>
      <xdr:col>10</xdr:col>
      <xdr:colOff>114300</xdr:colOff>
      <xdr:row>60</xdr:row>
      <xdr:rowOff>74295</xdr:rowOff>
    </xdr:to>
    <xdr:cxnSp macro="">
      <xdr:nvCxnSpPr>
        <xdr:cNvPr id="200" name="直線コネクタ 199">
          <a:extLst>
            <a:ext uri="{FF2B5EF4-FFF2-40B4-BE49-F238E27FC236}">
              <a16:creationId xmlns:a16="http://schemas.microsoft.com/office/drawing/2014/main" id="{D1E4803A-9BE8-4993-878B-C5C789F39CB6}"/>
            </a:ext>
          </a:extLst>
        </xdr:cNvPr>
        <xdr:cNvCxnSpPr/>
      </xdr:nvCxnSpPr>
      <xdr:spPr>
        <a:xfrm>
          <a:off x="1130300" y="102984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7A7C0299-AA1B-424C-AF72-C9E7700351D6}"/>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29E58BEB-2EBC-4ED1-9054-E264CD45C7F8}"/>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084248B2-CBA9-482E-A289-A08D57E5F972}"/>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4" name="n_4aveValue【体育館・プール】&#10;有形固定資産減価償却率">
          <a:extLst>
            <a:ext uri="{FF2B5EF4-FFF2-40B4-BE49-F238E27FC236}">
              <a16:creationId xmlns:a16="http://schemas.microsoft.com/office/drawing/2014/main" id="{71EB98DB-E0BE-40B2-A3F0-760110B04A2F}"/>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46372</xdr:rowOff>
    </xdr:from>
    <xdr:ext cx="405111" cy="259045"/>
    <xdr:sp macro="" textlink="">
      <xdr:nvSpPr>
        <xdr:cNvPr id="205" name="n_1mainValue【体育館・プール】&#10;有形固定資産減価償却率">
          <a:extLst>
            <a:ext uri="{FF2B5EF4-FFF2-40B4-BE49-F238E27FC236}">
              <a16:creationId xmlns:a16="http://schemas.microsoft.com/office/drawing/2014/main" id="{789BBFCE-998A-43E0-A825-1562B61BCAC0}"/>
            </a:ext>
          </a:extLst>
        </xdr:cNvPr>
        <xdr:cNvSpPr txBox="1"/>
      </xdr:nvSpPr>
      <xdr:spPr>
        <a:xfrm>
          <a:off x="35820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6" name="n_2mainValue【体育館・プール】&#10;有形固定資産減価償却率">
          <a:extLst>
            <a:ext uri="{FF2B5EF4-FFF2-40B4-BE49-F238E27FC236}">
              <a16:creationId xmlns:a16="http://schemas.microsoft.com/office/drawing/2014/main" id="{A6A7BBAE-6E2E-4C26-82F5-7B2C4B27A030}"/>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141622</xdr:rowOff>
    </xdr:from>
    <xdr:ext cx="405111" cy="259045"/>
    <xdr:sp macro="" textlink="">
      <xdr:nvSpPr>
        <xdr:cNvPr id="207" name="n_3mainValue【体育館・プール】&#10;有形固定資産減価償却率">
          <a:extLst>
            <a:ext uri="{FF2B5EF4-FFF2-40B4-BE49-F238E27FC236}">
              <a16:creationId xmlns:a16="http://schemas.microsoft.com/office/drawing/2014/main" id="{19BB9085-0EA9-452B-9F50-31D8655D6D38}"/>
            </a:ext>
          </a:extLst>
        </xdr:cNvPr>
        <xdr:cNvSpPr txBox="1"/>
      </xdr:nvSpPr>
      <xdr:spPr>
        <a:xfrm>
          <a:off x="181674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78757</xdr:rowOff>
    </xdr:from>
    <xdr:ext cx="405111" cy="259045"/>
    <xdr:sp macro="" textlink="">
      <xdr:nvSpPr>
        <xdr:cNvPr id="208" name="n_4mainValue【体育館・プール】&#10;有形固定資産減価償却率">
          <a:extLst>
            <a:ext uri="{FF2B5EF4-FFF2-40B4-BE49-F238E27FC236}">
              <a16:creationId xmlns:a16="http://schemas.microsoft.com/office/drawing/2014/main" id="{C3590AAB-835E-40E2-B8EF-322E4B123B0B}"/>
            </a:ext>
          </a:extLst>
        </xdr:cNvPr>
        <xdr:cNvSpPr txBox="1"/>
      </xdr:nvSpPr>
      <xdr:spPr>
        <a:xfrm>
          <a:off x="927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60A553F-0197-4EFC-9315-C7262F10058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BA3CA35-DE38-4626-B0FA-5D4B5813EC7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C3632E1-C6F8-4A33-B1C3-231F6C0C2CA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44E9311-2B52-469A-97DA-2CC2D6E8668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3EB7043-1A3A-44D1-BA7C-CC6B4F2CCCF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07D9BA5-F2FC-4A08-8858-B88EF6A84E2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E971C17-3572-446B-811C-38BE3292FA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A8F021B-D6AF-4F17-AAF7-32FDD9A8697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13E231A-10AC-4F2C-94F9-010E654F596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0E95D33-33E8-4931-B4EB-65C43B2057E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4A739FDD-5B75-4F12-A444-4AC3439AEC6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C1B43930-6103-43A7-9F56-7871B303A62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E3E9A395-B8BD-4C74-A8C9-0E1A87A99EF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754E00E3-D4BB-47C9-B610-7FAEA018DB7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14CEDF89-1D2E-4FD7-9045-350E9AAABA3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E96B4FD7-9D23-436A-B108-176BE58D4BBC}"/>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3432FFF3-1303-4C8D-88C2-0E8D16CAF84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944AA08B-97FC-4890-9183-433D3DAD2B53}"/>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56DC6DD3-9D09-4643-ADDB-0BDE96AF895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5C620E7A-9025-4407-AAE9-684876B97786}"/>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44E531AA-32A8-49F9-9AAD-A95FDCC238C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41EAAB0D-B410-49DE-9C8B-8B10E64E445C}"/>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ED36E9B-35D7-4A8B-8BA0-8EC67A429DD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DBE3CC74-DEF6-4305-8900-544E11561A6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7D258ACB-2F07-4824-B9D2-68352994D10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BAAC56BF-9A73-47CF-ADCA-119ECAA8C88E}"/>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E0AB11A6-0BEA-4836-AB50-6B1B73BDCE4E}"/>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44624E4F-9129-45D1-B104-67BCBF543BD1}"/>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CCA377EB-1C51-451F-B10D-67BA19873DC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B6B3CE68-D7B2-47CD-A792-7E0CD63DB5BF}"/>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18A3560E-F6E6-40CC-B52A-9AAFA0FD6CFE}"/>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CE29E5DA-6DE0-4387-ADC6-0D9637063D01}"/>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9278D70D-5752-4E5A-8D35-FDCE60204445}"/>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520DB0FB-5E13-4AF9-BBEF-7D8A8CDEA1C7}"/>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5858CD42-2C54-4B0E-B704-44808197132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44" name="フローチャート: 判断 243">
          <a:extLst>
            <a:ext uri="{FF2B5EF4-FFF2-40B4-BE49-F238E27FC236}">
              <a16:creationId xmlns:a16="http://schemas.microsoft.com/office/drawing/2014/main" id="{C5F7CAD0-2DD8-463F-BDF3-DBFA65FF43BE}"/>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2F226C5-01DB-4A18-B724-B622A944836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8315047-C200-46F1-8065-21A1EAD689E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F7484DC-1018-4AB1-AD44-C01DFB5A4C8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CF66997-C1E8-4263-B4F3-A30FFA6BA77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D4F786D-CD09-4ED2-A2AB-E13341EF0A9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159294</xdr:rowOff>
    </xdr:from>
    <xdr:to>
      <xdr:col>55</xdr:col>
      <xdr:colOff>50800</xdr:colOff>
      <xdr:row>57</xdr:row>
      <xdr:rowOff>89444</xdr:rowOff>
    </xdr:to>
    <xdr:sp macro="" textlink="">
      <xdr:nvSpPr>
        <xdr:cNvPr id="250" name="楕円 249">
          <a:extLst>
            <a:ext uri="{FF2B5EF4-FFF2-40B4-BE49-F238E27FC236}">
              <a16:creationId xmlns:a16="http://schemas.microsoft.com/office/drawing/2014/main" id="{B452A258-9BA5-466F-9814-62CE0480DE4D}"/>
            </a:ext>
          </a:extLst>
        </xdr:cNvPr>
        <xdr:cNvSpPr/>
      </xdr:nvSpPr>
      <xdr:spPr>
        <a:xfrm>
          <a:off x="10426700" y="976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10721</xdr:rowOff>
    </xdr:from>
    <xdr:ext cx="469744" cy="259045"/>
    <xdr:sp macro="" textlink="">
      <xdr:nvSpPr>
        <xdr:cNvPr id="251" name="【体育館・プール】&#10;一人当たり面積該当値テキスト">
          <a:extLst>
            <a:ext uri="{FF2B5EF4-FFF2-40B4-BE49-F238E27FC236}">
              <a16:creationId xmlns:a16="http://schemas.microsoft.com/office/drawing/2014/main" id="{D4FB4AC8-603D-4C2C-83CD-D96BB979A03C}"/>
            </a:ext>
          </a:extLst>
        </xdr:cNvPr>
        <xdr:cNvSpPr txBox="1"/>
      </xdr:nvSpPr>
      <xdr:spPr>
        <a:xfrm>
          <a:off x="10515600" y="961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13970</xdr:rowOff>
    </xdr:from>
    <xdr:to>
      <xdr:col>50</xdr:col>
      <xdr:colOff>165100</xdr:colOff>
      <xdr:row>57</xdr:row>
      <xdr:rowOff>115570</xdr:rowOff>
    </xdr:to>
    <xdr:sp macro="" textlink="">
      <xdr:nvSpPr>
        <xdr:cNvPr id="252" name="楕円 251">
          <a:extLst>
            <a:ext uri="{FF2B5EF4-FFF2-40B4-BE49-F238E27FC236}">
              <a16:creationId xmlns:a16="http://schemas.microsoft.com/office/drawing/2014/main" id="{7EC500EF-8C72-4540-926B-793180E0ECD3}"/>
            </a:ext>
          </a:extLst>
        </xdr:cNvPr>
        <xdr:cNvSpPr/>
      </xdr:nvSpPr>
      <xdr:spPr>
        <a:xfrm>
          <a:off x="9588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38644</xdr:rowOff>
    </xdr:from>
    <xdr:to>
      <xdr:col>55</xdr:col>
      <xdr:colOff>0</xdr:colOff>
      <xdr:row>57</xdr:row>
      <xdr:rowOff>64770</xdr:rowOff>
    </xdr:to>
    <xdr:cxnSp macro="">
      <xdr:nvCxnSpPr>
        <xdr:cNvPr id="253" name="直線コネクタ 252">
          <a:extLst>
            <a:ext uri="{FF2B5EF4-FFF2-40B4-BE49-F238E27FC236}">
              <a16:creationId xmlns:a16="http://schemas.microsoft.com/office/drawing/2014/main" id="{80320D30-606F-4AD2-B8D5-AA511C66DF17}"/>
            </a:ext>
          </a:extLst>
        </xdr:cNvPr>
        <xdr:cNvCxnSpPr/>
      </xdr:nvCxnSpPr>
      <xdr:spPr>
        <a:xfrm flipV="1">
          <a:off x="9639300" y="981129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44450</xdr:rowOff>
    </xdr:from>
    <xdr:to>
      <xdr:col>46</xdr:col>
      <xdr:colOff>38100</xdr:colOff>
      <xdr:row>57</xdr:row>
      <xdr:rowOff>146050</xdr:rowOff>
    </xdr:to>
    <xdr:sp macro="" textlink="">
      <xdr:nvSpPr>
        <xdr:cNvPr id="254" name="楕円 253">
          <a:extLst>
            <a:ext uri="{FF2B5EF4-FFF2-40B4-BE49-F238E27FC236}">
              <a16:creationId xmlns:a16="http://schemas.microsoft.com/office/drawing/2014/main" id="{14CB388B-B4BB-403A-9FD8-E04DDF4A7ED6}"/>
            </a:ext>
          </a:extLst>
        </xdr:cNvPr>
        <xdr:cNvSpPr/>
      </xdr:nvSpPr>
      <xdr:spPr>
        <a:xfrm>
          <a:off x="8699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64770</xdr:rowOff>
    </xdr:from>
    <xdr:to>
      <xdr:col>50</xdr:col>
      <xdr:colOff>114300</xdr:colOff>
      <xdr:row>57</xdr:row>
      <xdr:rowOff>95250</xdr:rowOff>
    </xdr:to>
    <xdr:cxnSp macro="">
      <xdr:nvCxnSpPr>
        <xdr:cNvPr id="255" name="直線コネクタ 254">
          <a:extLst>
            <a:ext uri="{FF2B5EF4-FFF2-40B4-BE49-F238E27FC236}">
              <a16:creationId xmlns:a16="http://schemas.microsoft.com/office/drawing/2014/main" id="{12E46D14-7E99-4254-B601-51A222BEBC2D}"/>
            </a:ext>
          </a:extLst>
        </xdr:cNvPr>
        <xdr:cNvCxnSpPr/>
      </xdr:nvCxnSpPr>
      <xdr:spPr>
        <a:xfrm flipV="1">
          <a:off x="8750300" y="9837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64044</xdr:rowOff>
    </xdr:from>
    <xdr:to>
      <xdr:col>41</xdr:col>
      <xdr:colOff>101600</xdr:colOff>
      <xdr:row>57</xdr:row>
      <xdr:rowOff>165644</xdr:rowOff>
    </xdr:to>
    <xdr:sp macro="" textlink="">
      <xdr:nvSpPr>
        <xdr:cNvPr id="256" name="楕円 255">
          <a:extLst>
            <a:ext uri="{FF2B5EF4-FFF2-40B4-BE49-F238E27FC236}">
              <a16:creationId xmlns:a16="http://schemas.microsoft.com/office/drawing/2014/main" id="{5958E7A0-947C-4569-9531-0E81A4AF156A}"/>
            </a:ext>
          </a:extLst>
        </xdr:cNvPr>
        <xdr:cNvSpPr/>
      </xdr:nvSpPr>
      <xdr:spPr>
        <a:xfrm>
          <a:off x="7810500" y="983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95250</xdr:rowOff>
    </xdr:from>
    <xdr:to>
      <xdr:col>45</xdr:col>
      <xdr:colOff>177800</xdr:colOff>
      <xdr:row>57</xdr:row>
      <xdr:rowOff>114844</xdr:rowOff>
    </xdr:to>
    <xdr:cxnSp macro="">
      <xdr:nvCxnSpPr>
        <xdr:cNvPr id="257" name="直線コネクタ 256">
          <a:extLst>
            <a:ext uri="{FF2B5EF4-FFF2-40B4-BE49-F238E27FC236}">
              <a16:creationId xmlns:a16="http://schemas.microsoft.com/office/drawing/2014/main" id="{FF7A3CEB-54E2-47EC-9593-BF4049342459}"/>
            </a:ext>
          </a:extLst>
        </xdr:cNvPr>
        <xdr:cNvCxnSpPr/>
      </xdr:nvCxnSpPr>
      <xdr:spPr>
        <a:xfrm flipV="1">
          <a:off x="7861300" y="98679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93435</xdr:rowOff>
    </xdr:from>
    <xdr:to>
      <xdr:col>36</xdr:col>
      <xdr:colOff>165100</xdr:colOff>
      <xdr:row>58</xdr:row>
      <xdr:rowOff>23585</xdr:rowOff>
    </xdr:to>
    <xdr:sp macro="" textlink="">
      <xdr:nvSpPr>
        <xdr:cNvPr id="258" name="楕円 257">
          <a:extLst>
            <a:ext uri="{FF2B5EF4-FFF2-40B4-BE49-F238E27FC236}">
              <a16:creationId xmlns:a16="http://schemas.microsoft.com/office/drawing/2014/main" id="{CACFDF11-C6B3-4F9F-A557-DE5AE1349194}"/>
            </a:ext>
          </a:extLst>
        </xdr:cNvPr>
        <xdr:cNvSpPr/>
      </xdr:nvSpPr>
      <xdr:spPr>
        <a:xfrm>
          <a:off x="6921500" y="986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114844</xdr:rowOff>
    </xdr:from>
    <xdr:to>
      <xdr:col>41</xdr:col>
      <xdr:colOff>50800</xdr:colOff>
      <xdr:row>57</xdr:row>
      <xdr:rowOff>144235</xdr:rowOff>
    </xdr:to>
    <xdr:cxnSp macro="">
      <xdr:nvCxnSpPr>
        <xdr:cNvPr id="259" name="直線コネクタ 258">
          <a:extLst>
            <a:ext uri="{FF2B5EF4-FFF2-40B4-BE49-F238E27FC236}">
              <a16:creationId xmlns:a16="http://schemas.microsoft.com/office/drawing/2014/main" id="{B8858AE9-1B5D-4CA0-B9D0-09346A9A973C}"/>
            </a:ext>
          </a:extLst>
        </xdr:cNvPr>
        <xdr:cNvCxnSpPr/>
      </xdr:nvCxnSpPr>
      <xdr:spPr>
        <a:xfrm flipV="1">
          <a:off x="6972300" y="988749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E5ACA325-795F-4678-8E2C-2E7F147906CC}"/>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90CD5370-2726-4CDD-A4F7-3E02AD392199}"/>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6E4B53FD-F374-4F6A-9F7B-7120E92C3CC5}"/>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72407</xdr:rowOff>
    </xdr:from>
    <xdr:ext cx="469744" cy="259045"/>
    <xdr:sp macro="" textlink="">
      <xdr:nvSpPr>
        <xdr:cNvPr id="263" name="n_4aveValue【体育館・プール】&#10;一人当たり面積">
          <a:extLst>
            <a:ext uri="{FF2B5EF4-FFF2-40B4-BE49-F238E27FC236}">
              <a16:creationId xmlns:a16="http://schemas.microsoft.com/office/drawing/2014/main" id="{5EEFD2B0-4B3F-4D7A-9155-22059F24CE56}"/>
            </a:ext>
          </a:extLst>
        </xdr:cNvPr>
        <xdr:cNvSpPr txBox="1"/>
      </xdr:nvSpPr>
      <xdr:spPr>
        <a:xfrm>
          <a:off x="6737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132097</xdr:rowOff>
    </xdr:from>
    <xdr:ext cx="469744" cy="259045"/>
    <xdr:sp macro="" textlink="">
      <xdr:nvSpPr>
        <xdr:cNvPr id="264" name="n_1mainValue【体育館・プール】&#10;一人当たり面積">
          <a:extLst>
            <a:ext uri="{FF2B5EF4-FFF2-40B4-BE49-F238E27FC236}">
              <a16:creationId xmlns:a16="http://schemas.microsoft.com/office/drawing/2014/main" id="{1BDB4042-27E1-4F3D-A2D0-7A51DD319146}"/>
            </a:ext>
          </a:extLst>
        </xdr:cNvPr>
        <xdr:cNvSpPr txBox="1"/>
      </xdr:nvSpPr>
      <xdr:spPr>
        <a:xfrm>
          <a:off x="9391727" y="95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162577</xdr:rowOff>
    </xdr:from>
    <xdr:ext cx="469744" cy="259045"/>
    <xdr:sp macro="" textlink="">
      <xdr:nvSpPr>
        <xdr:cNvPr id="265" name="n_2mainValue【体育館・プール】&#10;一人当たり面積">
          <a:extLst>
            <a:ext uri="{FF2B5EF4-FFF2-40B4-BE49-F238E27FC236}">
              <a16:creationId xmlns:a16="http://schemas.microsoft.com/office/drawing/2014/main" id="{CE83AE7C-460A-4F56-B8A4-186AD5EEE4AF}"/>
            </a:ext>
          </a:extLst>
        </xdr:cNvPr>
        <xdr:cNvSpPr txBox="1"/>
      </xdr:nvSpPr>
      <xdr:spPr>
        <a:xfrm>
          <a:off x="8515427"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10721</xdr:rowOff>
    </xdr:from>
    <xdr:ext cx="469744" cy="259045"/>
    <xdr:sp macro="" textlink="">
      <xdr:nvSpPr>
        <xdr:cNvPr id="266" name="n_3mainValue【体育館・プール】&#10;一人当たり面積">
          <a:extLst>
            <a:ext uri="{FF2B5EF4-FFF2-40B4-BE49-F238E27FC236}">
              <a16:creationId xmlns:a16="http://schemas.microsoft.com/office/drawing/2014/main" id="{BA5BE494-0464-4929-B165-23E33412FB63}"/>
            </a:ext>
          </a:extLst>
        </xdr:cNvPr>
        <xdr:cNvSpPr txBox="1"/>
      </xdr:nvSpPr>
      <xdr:spPr>
        <a:xfrm>
          <a:off x="7626427" y="961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40112</xdr:rowOff>
    </xdr:from>
    <xdr:ext cx="469744" cy="259045"/>
    <xdr:sp macro="" textlink="">
      <xdr:nvSpPr>
        <xdr:cNvPr id="267" name="n_4mainValue【体育館・プール】&#10;一人当たり面積">
          <a:extLst>
            <a:ext uri="{FF2B5EF4-FFF2-40B4-BE49-F238E27FC236}">
              <a16:creationId xmlns:a16="http://schemas.microsoft.com/office/drawing/2014/main" id="{E74F21CB-4FA5-4821-81DE-2F8F2ED6523C}"/>
            </a:ext>
          </a:extLst>
        </xdr:cNvPr>
        <xdr:cNvSpPr txBox="1"/>
      </xdr:nvSpPr>
      <xdr:spPr>
        <a:xfrm>
          <a:off x="6737427" y="964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6E63E9B9-6B94-40FD-AC6F-82C7FE25F0C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79D3AAE7-BA9C-488F-81A9-7E25CCFF1A5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0F721AA-C9E8-4961-A4E3-6A0921EF2CE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613E2945-92DA-40CA-8AB8-9C01A8F1DBF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E7B5070-20A4-4297-B947-32634FFFA8A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E89A5D6-7036-43F2-9914-46F72756324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C763AFE6-1C79-41D7-843C-E4F3CFE50AF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CB7E40FC-1707-4D7E-A7B1-1A2C4B7F9A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AF72FADB-2743-4F00-9615-226B09E3671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36263BC-83C0-4F70-BF31-9D5748E08D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23C8CCBE-565C-4125-A251-C7B5AEED82D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19D9CA49-157D-4C3E-B8A1-F0482F7101D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C41F32E3-0783-43AB-940B-12E0438D3D9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B0688A82-A82E-4866-A01F-4634EABA34E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5DB1DB5F-FC0F-48C9-8941-76731BA8171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F0E577BB-3691-4EB4-B895-D4385BE88CC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A1795CE2-FD5B-487A-AEFC-6B92FA9A247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19CF3B83-738D-4AB0-8DB6-9465E0F63F8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F6BDE919-A64A-48B6-9705-280F374BCAD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80CF25A4-F167-45D5-96E9-EA4D3CC279D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088CB163-E4AD-463F-ADB0-3318DDC2C77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902E6C85-9DDE-4AF8-8FBB-4656E19C7DA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A24F91F1-5F71-4FFF-956F-F9997447343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58DD4852-2766-4C37-B37A-852C11EA411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DDC1D800-769B-4A3D-AC4C-108AEB20F64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EAA64B4D-F19E-40BF-B02F-F606FAE2941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E7EB2012-C47F-4B0B-BC7F-23B4B6452D3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C43E347D-3553-4140-972D-57C34511C1F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1B831FF5-EE04-4CE8-AEA0-D1F084DD9126}"/>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B74FBCDE-8F61-4257-A6C4-8EC3258062EF}"/>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51535893-1E6C-473B-9D6A-639CD2E4744B}"/>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3D8CD57A-E3F6-4EC7-BE10-0B520B17919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0A5B3D5B-16C8-491B-9099-4E62A0E07508}"/>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AFB19E2D-9243-45A6-8ED4-3A356FB99ECC}"/>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E5CC19A4-B579-4700-8E0D-46C23E9A9011}"/>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303" name="フローチャート: 判断 302">
          <a:extLst>
            <a:ext uri="{FF2B5EF4-FFF2-40B4-BE49-F238E27FC236}">
              <a16:creationId xmlns:a16="http://schemas.microsoft.com/office/drawing/2014/main" id="{08853E6E-AF3A-4B7B-92A9-E50C064AF60D}"/>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0520773-6D02-4F3B-9C96-54FDA7B5E1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1FB3DE2-26D1-4366-B685-2F1D468435D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6C44E236-DDA5-4EC3-A76B-E54DCC631B8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64E0E85-2C76-4252-B980-A670C8BE2F8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641C5597-1237-47CC-8C01-AB55BE30CD7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77107</xdr:rowOff>
    </xdr:from>
    <xdr:to>
      <xdr:col>24</xdr:col>
      <xdr:colOff>114300</xdr:colOff>
      <xdr:row>86</xdr:row>
      <xdr:rowOff>7257</xdr:rowOff>
    </xdr:to>
    <xdr:sp macro="" textlink="">
      <xdr:nvSpPr>
        <xdr:cNvPr id="309" name="楕円 308">
          <a:extLst>
            <a:ext uri="{FF2B5EF4-FFF2-40B4-BE49-F238E27FC236}">
              <a16:creationId xmlns:a16="http://schemas.microsoft.com/office/drawing/2014/main" id="{72686AB2-6B69-473C-A483-84DAAB831240}"/>
            </a:ext>
          </a:extLst>
        </xdr:cNvPr>
        <xdr:cNvSpPr/>
      </xdr:nvSpPr>
      <xdr:spPr>
        <a:xfrm>
          <a:off x="45847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55534</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D8BFCE68-DF7F-429E-9275-EDD105AB0406}"/>
            </a:ext>
          </a:extLst>
        </xdr:cNvPr>
        <xdr:cNvSpPr txBox="1"/>
      </xdr:nvSpPr>
      <xdr:spPr>
        <a:xfrm>
          <a:off x="4673600"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42818</xdr:rowOff>
    </xdr:from>
    <xdr:to>
      <xdr:col>20</xdr:col>
      <xdr:colOff>38100</xdr:colOff>
      <xdr:row>85</xdr:row>
      <xdr:rowOff>144418</xdr:rowOff>
    </xdr:to>
    <xdr:sp macro="" textlink="">
      <xdr:nvSpPr>
        <xdr:cNvPr id="311" name="楕円 310">
          <a:extLst>
            <a:ext uri="{FF2B5EF4-FFF2-40B4-BE49-F238E27FC236}">
              <a16:creationId xmlns:a16="http://schemas.microsoft.com/office/drawing/2014/main" id="{CCF5EB20-3F9B-477A-9D49-6FAF59976853}"/>
            </a:ext>
          </a:extLst>
        </xdr:cNvPr>
        <xdr:cNvSpPr/>
      </xdr:nvSpPr>
      <xdr:spPr>
        <a:xfrm>
          <a:off x="3746500" y="146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93618</xdr:rowOff>
    </xdr:from>
    <xdr:to>
      <xdr:col>24</xdr:col>
      <xdr:colOff>63500</xdr:colOff>
      <xdr:row>85</xdr:row>
      <xdr:rowOff>127907</xdr:rowOff>
    </xdr:to>
    <xdr:cxnSp macro="">
      <xdr:nvCxnSpPr>
        <xdr:cNvPr id="312" name="直線コネクタ 311">
          <a:extLst>
            <a:ext uri="{FF2B5EF4-FFF2-40B4-BE49-F238E27FC236}">
              <a16:creationId xmlns:a16="http://schemas.microsoft.com/office/drawing/2014/main" id="{E4CCFBCA-907E-4105-8151-6DF6C1344EC5}"/>
            </a:ext>
          </a:extLst>
        </xdr:cNvPr>
        <xdr:cNvCxnSpPr/>
      </xdr:nvCxnSpPr>
      <xdr:spPr>
        <a:xfrm>
          <a:off x="3797300" y="1466686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8527</xdr:rowOff>
    </xdr:from>
    <xdr:to>
      <xdr:col>15</xdr:col>
      <xdr:colOff>101600</xdr:colOff>
      <xdr:row>85</xdr:row>
      <xdr:rowOff>110127</xdr:rowOff>
    </xdr:to>
    <xdr:sp macro="" textlink="">
      <xdr:nvSpPr>
        <xdr:cNvPr id="313" name="楕円 312">
          <a:extLst>
            <a:ext uri="{FF2B5EF4-FFF2-40B4-BE49-F238E27FC236}">
              <a16:creationId xmlns:a16="http://schemas.microsoft.com/office/drawing/2014/main" id="{8E73F603-8442-4521-A4EF-DC4876EE933C}"/>
            </a:ext>
          </a:extLst>
        </xdr:cNvPr>
        <xdr:cNvSpPr/>
      </xdr:nvSpPr>
      <xdr:spPr>
        <a:xfrm>
          <a:off x="2857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59327</xdr:rowOff>
    </xdr:from>
    <xdr:to>
      <xdr:col>19</xdr:col>
      <xdr:colOff>177800</xdr:colOff>
      <xdr:row>85</xdr:row>
      <xdr:rowOff>93618</xdr:rowOff>
    </xdr:to>
    <xdr:cxnSp macro="">
      <xdr:nvCxnSpPr>
        <xdr:cNvPr id="314" name="直線コネクタ 313">
          <a:extLst>
            <a:ext uri="{FF2B5EF4-FFF2-40B4-BE49-F238E27FC236}">
              <a16:creationId xmlns:a16="http://schemas.microsoft.com/office/drawing/2014/main" id="{23FA14EA-F4AE-4F8E-876C-0D325D21B741}"/>
            </a:ext>
          </a:extLst>
        </xdr:cNvPr>
        <xdr:cNvCxnSpPr/>
      </xdr:nvCxnSpPr>
      <xdr:spPr>
        <a:xfrm>
          <a:off x="2908300" y="1463257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165281</xdr:rowOff>
    </xdr:from>
    <xdr:to>
      <xdr:col>10</xdr:col>
      <xdr:colOff>165100</xdr:colOff>
      <xdr:row>85</xdr:row>
      <xdr:rowOff>95431</xdr:rowOff>
    </xdr:to>
    <xdr:sp macro="" textlink="">
      <xdr:nvSpPr>
        <xdr:cNvPr id="315" name="楕円 314">
          <a:extLst>
            <a:ext uri="{FF2B5EF4-FFF2-40B4-BE49-F238E27FC236}">
              <a16:creationId xmlns:a16="http://schemas.microsoft.com/office/drawing/2014/main" id="{80D1C478-2F21-423E-A25E-91A79C0D28E0}"/>
            </a:ext>
          </a:extLst>
        </xdr:cNvPr>
        <xdr:cNvSpPr/>
      </xdr:nvSpPr>
      <xdr:spPr>
        <a:xfrm>
          <a:off x="1968500" y="145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44631</xdr:rowOff>
    </xdr:from>
    <xdr:to>
      <xdr:col>15</xdr:col>
      <xdr:colOff>50800</xdr:colOff>
      <xdr:row>85</xdr:row>
      <xdr:rowOff>59327</xdr:rowOff>
    </xdr:to>
    <xdr:cxnSp macro="">
      <xdr:nvCxnSpPr>
        <xdr:cNvPr id="316" name="直線コネクタ 315">
          <a:extLst>
            <a:ext uri="{FF2B5EF4-FFF2-40B4-BE49-F238E27FC236}">
              <a16:creationId xmlns:a16="http://schemas.microsoft.com/office/drawing/2014/main" id="{20A1B92B-EB27-421C-BB63-80E1391870E1}"/>
            </a:ext>
          </a:extLst>
        </xdr:cNvPr>
        <xdr:cNvCxnSpPr/>
      </xdr:nvCxnSpPr>
      <xdr:spPr>
        <a:xfrm>
          <a:off x="2019300" y="1461788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132624</xdr:rowOff>
    </xdr:from>
    <xdr:to>
      <xdr:col>6</xdr:col>
      <xdr:colOff>38100</xdr:colOff>
      <xdr:row>85</xdr:row>
      <xdr:rowOff>62774</xdr:rowOff>
    </xdr:to>
    <xdr:sp macro="" textlink="">
      <xdr:nvSpPr>
        <xdr:cNvPr id="317" name="楕円 316">
          <a:extLst>
            <a:ext uri="{FF2B5EF4-FFF2-40B4-BE49-F238E27FC236}">
              <a16:creationId xmlns:a16="http://schemas.microsoft.com/office/drawing/2014/main" id="{7F5CA217-C935-4790-97D3-D69B753A51F8}"/>
            </a:ext>
          </a:extLst>
        </xdr:cNvPr>
        <xdr:cNvSpPr/>
      </xdr:nvSpPr>
      <xdr:spPr>
        <a:xfrm>
          <a:off x="1079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11974</xdr:rowOff>
    </xdr:from>
    <xdr:to>
      <xdr:col>10</xdr:col>
      <xdr:colOff>114300</xdr:colOff>
      <xdr:row>85</xdr:row>
      <xdr:rowOff>44631</xdr:rowOff>
    </xdr:to>
    <xdr:cxnSp macro="">
      <xdr:nvCxnSpPr>
        <xdr:cNvPr id="318" name="直線コネクタ 317">
          <a:extLst>
            <a:ext uri="{FF2B5EF4-FFF2-40B4-BE49-F238E27FC236}">
              <a16:creationId xmlns:a16="http://schemas.microsoft.com/office/drawing/2014/main" id="{D56C3DA5-15FD-4F2C-9D6D-ADE218C71777}"/>
            </a:ext>
          </a:extLst>
        </xdr:cNvPr>
        <xdr:cNvCxnSpPr/>
      </xdr:nvCxnSpPr>
      <xdr:spPr>
        <a:xfrm>
          <a:off x="1130300" y="145852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EBA2A7C6-7929-427A-9092-4542B422ACB1}"/>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D36F552A-6BEF-4C4C-8821-47AEA0EB3D03}"/>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B37C7D49-E027-4CB3-A291-85DF9101DD2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22" name="n_4aveValue【福祉施設】&#10;有形固定資産減価償却率">
          <a:extLst>
            <a:ext uri="{FF2B5EF4-FFF2-40B4-BE49-F238E27FC236}">
              <a16:creationId xmlns:a16="http://schemas.microsoft.com/office/drawing/2014/main" id="{09E0B2CF-42E1-46D7-9E13-2523B8315B3C}"/>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135545</xdr:rowOff>
    </xdr:from>
    <xdr:ext cx="405111" cy="259045"/>
    <xdr:sp macro="" textlink="">
      <xdr:nvSpPr>
        <xdr:cNvPr id="323" name="n_1mainValue【福祉施設】&#10;有形固定資産減価償却率">
          <a:extLst>
            <a:ext uri="{FF2B5EF4-FFF2-40B4-BE49-F238E27FC236}">
              <a16:creationId xmlns:a16="http://schemas.microsoft.com/office/drawing/2014/main" id="{637F7C44-2821-4148-BCFD-5E2759336C0A}"/>
            </a:ext>
          </a:extLst>
        </xdr:cNvPr>
        <xdr:cNvSpPr txBox="1"/>
      </xdr:nvSpPr>
      <xdr:spPr>
        <a:xfrm>
          <a:off x="3582044"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101254</xdr:rowOff>
    </xdr:from>
    <xdr:ext cx="405111" cy="259045"/>
    <xdr:sp macro="" textlink="">
      <xdr:nvSpPr>
        <xdr:cNvPr id="324" name="n_2mainValue【福祉施設】&#10;有形固定資産減価償却率">
          <a:extLst>
            <a:ext uri="{FF2B5EF4-FFF2-40B4-BE49-F238E27FC236}">
              <a16:creationId xmlns:a16="http://schemas.microsoft.com/office/drawing/2014/main" id="{CEFC05CF-4E0D-4289-9E99-19EC554CF1FB}"/>
            </a:ext>
          </a:extLst>
        </xdr:cNvPr>
        <xdr:cNvSpPr txBox="1"/>
      </xdr:nvSpPr>
      <xdr:spPr>
        <a:xfrm>
          <a:off x="2705744" y="1467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86558</xdr:rowOff>
    </xdr:from>
    <xdr:ext cx="405111" cy="259045"/>
    <xdr:sp macro="" textlink="">
      <xdr:nvSpPr>
        <xdr:cNvPr id="325" name="n_3mainValue【福祉施設】&#10;有形固定資産減価償却率">
          <a:extLst>
            <a:ext uri="{FF2B5EF4-FFF2-40B4-BE49-F238E27FC236}">
              <a16:creationId xmlns:a16="http://schemas.microsoft.com/office/drawing/2014/main" id="{64AE7B8A-16D0-47EA-AE65-CF18A791AA5C}"/>
            </a:ext>
          </a:extLst>
        </xdr:cNvPr>
        <xdr:cNvSpPr txBox="1"/>
      </xdr:nvSpPr>
      <xdr:spPr>
        <a:xfrm>
          <a:off x="1816744" y="1465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53901</xdr:rowOff>
    </xdr:from>
    <xdr:ext cx="405111" cy="259045"/>
    <xdr:sp macro="" textlink="">
      <xdr:nvSpPr>
        <xdr:cNvPr id="326" name="n_4mainValue【福祉施設】&#10;有形固定資産減価償却率">
          <a:extLst>
            <a:ext uri="{FF2B5EF4-FFF2-40B4-BE49-F238E27FC236}">
              <a16:creationId xmlns:a16="http://schemas.microsoft.com/office/drawing/2014/main" id="{0F5EE00A-F2E1-4730-B591-AAE0D42DB800}"/>
            </a:ext>
          </a:extLst>
        </xdr:cNvPr>
        <xdr:cNvSpPr txBox="1"/>
      </xdr:nvSpPr>
      <xdr:spPr>
        <a:xfrm>
          <a:off x="9277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A9FC68C6-A236-4709-ABB8-1BDC1E979F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E73F61A6-DA19-4945-8382-2784083E165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A0BDC5B8-C588-45CD-8270-4B5B37B5782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7758A7B8-B9C6-4B40-8E7F-B993F0415CC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FFF69C69-70BA-40E1-BEE4-953DF0C8A2C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A06E0FF8-37F2-4A5C-AB0C-CD97D60D37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A98D227D-079A-40BE-B5F9-7187F9AC17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F82C559B-3C0B-473E-8B88-72A1AF994D9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03A87D9D-8BBD-4384-8F55-A251FBE7A72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6357F9C0-E401-4D4E-8708-7DD991D70D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151A2C6F-0F6C-4AAF-A422-630C72FA699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C77F8438-DE0D-49E0-A852-1403A08F29F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C03CF34D-24CB-4D83-BC09-8E2EBC8FD82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D96E884D-0404-4DC1-8AA6-63A8F32E8D1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FFF9D017-7761-4256-82A5-CA418631F89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A8362C51-B2B8-4A1A-B928-48EFB57F88E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33165531-F877-4707-87BD-901426E5807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C5C11CD2-9BBC-4237-8C0A-EE3E3F41E90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DD4B3EF3-4B8E-495B-A309-E1CB7DF437D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BA01D9F6-EF54-4AC0-93FC-00F7973CCEB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C5013395-CC89-4C06-ABC4-6C5933A3D6B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B16CBDB6-69FA-425D-864D-94C119A19A3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25087CCB-041C-4A93-96AC-0FE2AEA77D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E6E89B20-9E6A-40F9-93AE-81606078700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7BF6F7EA-FAF6-4854-A5C9-D6530E34B03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0BEE4F6A-F3BC-4AF5-BEFD-F55AEDFBC1BF}"/>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F46B807D-CBF3-43E1-B1CC-AA62BC5C3651}"/>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39F76355-2A62-422F-B121-A3265E1D5D62}"/>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C3D1F224-D230-4409-989A-C91CDE266DB5}"/>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A8725C34-F61C-4739-B562-313EF7DB9A7E}"/>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5A226E6D-E8DF-4E94-8520-033A7565DF8B}"/>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2DA8CC95-F375-4DD2-B65D-979F64BDBD1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E8F2B895-637E-4CAE-BCA8-E16F33E5F6FD}"/>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F7ED1BA6-7456-4BD4-817F-56A43A716329}"/>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DB09EC44-0D1A-47A1-9017-3246783341F7}"/>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362" name="フローチャート: 判断 361">
          <a:extLst>
            <a:ext uri="{FF2B5EF4-FFF2-40B4-BE49-F238E27FC236}">
              <a16:creationId xmlns:a16="http://schemas.microsoft.com/office/drawing/2014/main" id="{986F34F0-4736-40F9-A5C1-C1F9036C8AF5}"/>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0B61F22-F776-4D8F-8457-A9C45C4B5DD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CD861B2-9741-4E00-8B3F-A4BFC59E164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FF76CB0C-290B-4D4C-A6C3-4F01439B481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D26A13B-999F-4B5A-8E1E-2F7DA8777DF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B8203174-4F86-40F0-BC91-5D0236DBB1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84182</xdr:rowOff>
    </xdr:from>
    <xdr:to>
      <xdr:col>55</xdr:col>
      <xdr:colOff>50800</xdr:colOff>
      <xdr:row>87</xdr:row>
      <xdr:rowOff>14332</xdr:rowOff>
    </xdr:to>
    <xdr:sp macro="" textlink="">
      <xdr:nvSpPr>
        <xdr:cNvPr id="368" name="楕円 367">
          <a:extLst>
            <a:ext uri="{FF2B5EF4-FFF2-40B4-BE49-F238E27FC236}">
              <a16:creationId xmlns:a16="http://schemas.microsoft.com/office/drawing/2014/main" id="{9CF1CC17-20B8-4C07-B998-1015C7EB8C75}"/>
            </a:ext>
          </a:extLst>
        </xdr:cNvPr>
        <xdr:cNvSpPr/>
      </xdr:nvSpPr>
      <xdr:spPr>
        <a:xfrm>
          <a:off x="10426700" y="1482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170559</xdr:rowOff>
    </xdr:from>
    <xdr:ext cx="469744" cy="259045"/>
    <xdr:sp macro="" textlink="">
      <xdr:nvSpPr>
        <xdr:cNvPr id="369" name="【福祉施設】&#10;一人当たり面積該当値テキスト">
          <a:extLst>
            <a:ext uri="{FF2B5EF4-FFF2-40B4-BE49-F238E27FC236}">
              <a16:creationId xmlns:a16="http://schemas.microsoft.com/office/drawing/2014/main" id="{509DEB62-45B5-4E0D-8E44-2CE081346D11}"/>
            </a:ext>
          </a:extLst>
        </xdr:cNvPr>
        <xdr:cNvSpPr txBox="1"/>
      </xdr:nvSpPr>
      <xdr:spPr>
        <a:xfrm>
          <a:off x="10515600" y="1474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85271</xdr:rowOff>
    </xdr:from>
    <xdr:to>
      <xdr:col>50</xdr:col>
      <xdr:colOff>165100</xdr:colOff>
      <xdr:row>87</xdr:row>
      <xdr:rowOff>15421</xdr:rowOff>
    </xdr:to>
    <xdr:sp macro="" textlink="">
      <xdr:nvSpPr>
        <xdr:cNvPr id="370" name="楕円 369">
          <a:extLst>
            <a:ext uri="{FF2B5EF4-FFF2-40B4-BE49-F238E27FC236}">
              <a16:creationId xmlns:a16="http://schemas.microsoft.com/office/drawing/2014/main" id="{8C17B38A-6113-4F67-800A-9A3CF275FA80}"/>
            </a:ext>
          </a:extLst>
        </xdr:cNvPr>
        <xdr:cNvSpPr/>
      </xdr:nvSpPr>
      <xdr:spPr>
        <a:xfrm>
          <a:off x="9588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134982</xdr:rowOff>
    </xdr:from>
    <xdr:to>
      <xdr:col>55</xdr:col>
      <xdr:colOff>0</xdr:colOff>
      <xdr:row>86</xdr:row>
      <xdr:rowOff>136071</xdr:rowOff>
    </xdr:to>
    <xdr:cxnSp macro="">
      <xdr:nvCxnSpPr>
        <xdr:cNvPr id="371" name="直線コネクタ 370">
          <a:extLst>
            <a:ext uri="{FF2B5EF4-FFF2-40B4-BE49-F238E27FC236}">
              <a16:creationId xmlns:a16="http://schemas.microsoft.com/office/drawing/2014/main" id="{D9D2A0B8-8D3B-4ADD-881A-395174583A94}"/>
            </a:ext>
          </a:extLst>
        </xdr:cNvPr>
        <xdr:cNvCxnSpPr/>
      </xdr:nvCxnSpPr>
      <xdr:spPr>
        <a:xfrm flipV="1">
          <a:off x="9639300" y="14879682"/>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85271</xdr:rowOff>
    </xdr:from>
    <xdr:to>
      <xdr:col>46</xdr:col>
      <xdr:colOff>38100</xdr:colOff>
      <xdr:row>87</xdr:row>
      <xdr:rowOff>15421</xdr:rowOff>
    </xdr:to>
    <xdr:sp macro="" textlink="">
      <xdr:nvSpPr>
        <xdr:cNvPr id="372" name="楕円 371">
          <a:extLst>
            <a:ext uri="{FF2B5EF4-FFF2-40B4-BE49-F238E27FC236}">
              <a16:creationId xmlns:a16="http://schemas.microsoft.com/office/drawing/2014/main" id="{4E8A954A-2EB9-4789-A415-86861BFFA66B}"/>
            </a:ext>
          </a:extLst>
        </xdr:cNvPr>
        <xdr:cNvSpPr/>
      </xdr:nvSpPr>
      <xdr:spPr>
        <a:xfrm>
          <a:off x="8699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136071</xdr:rowOff>
    </xdr:from>
    <xdr:to>
      <xdr:col>50</xdr:col>
      <xdr:colOff>114300</xdr:colOff>
      <xdr:row>86</xdr:row>
      <xdr:rowOff>136071</xdr:rowOff>
    </xdr:to>
    <xdr:cxnSp macro="">
      <xdr:nvCxnSpPr>
        <xdr:cNvPr id="373" name="直線コネクタ 372">
          <a:extLst>
            <a:ext uri="{FF2B5EF4-FFF2-40B4-BE49-F238E27FC236}">
              <a16:creationId xmlns:a16="http://schemas.microsoft.com/office/drawing/2014/main" id="{AF210694-DB22-4488-914F-A2688762667E}"/>
            </a:ext>
          </a:extLst>
        </xdr:cNvPr>
        <xdr:cNvCxnSpPr/>
      </xdr:nvCxnSpPr>
      <xdr:spPr>
        <a:xfrm>
          <a:off x="87503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86361</xdr:rowOff>
    </xdr:from>
    <xdr:to>
      <xdr:col>41</xdr:col>
      <xdr:colOff>101600</xdr:colOff>
      <xdr:row>87</xdr:row>
      <xdr:rowOff>16511</xdr:rowOff>
    </xdr:to>
    <xdr:sp macro="" textlink="">
      <xdr:nvSpPr>
        <xdr:cNvPr id="374" name="楕円 373">
          <a:extLst>
            <a:ext uri="{FF2B5EF4-FFF2-40B4-BE49-F238E27FC236}">
              <a16:creationId xmlns:a16="http://schemas.microsoft.com/office/drawing/2014/main" id="{796A6E6A-9A9E-4895-ABDA-0B7C99A84FC5}"/>
            </a:ext>
          </a:extLst>
        </xdr:cNvPr>
        <xdr:cNvSpPr/>
      </xdr:nvSpPr>
      <xdr:spPr>
        <a:xfrm>
          <a:off x="7810500" y="1483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136071</xdr:rowOff>
    </xdr:from>
    <xdr:to>
      <xdr:col>45</xdr:col>
      <xdr:colOff>177800</xdr:colOff>
      <xdr:row>86</xdr:row>
      <xdr:rowOff>137161</xdr:rowOff>
    </xdr:to>
    <xdr:cxnSp macro="">
      <xdr:nvCxnSpPr>
        <xdr:cNvPr id="375" name="直線コネクタ 374">
          <a:extLst>
            <a:ext uri="{FF2B5EF4-FFF2-40B4-BE49-F238E27FC236}">
              <a16:creationId xmlns:a16="http://schemas.microsoft.com/office/drawing/2014/main" id="{39B4AF68-CE50-4373-B59A-91F285079317}"/>
            </a:ext>
          </a:extLst>
        </xdr:cNvPr>
        <xdr:cNvCxnSpPr/>
      </xdr:nvCxnSpPr>
      <xdr:spPr>
        <a:xfrm flipV="1">
          <a:off x="7861300" y="14880771"/>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86361</xdr:rowOff>
    </xdr:from>
    <xdr:to>
      <xdr:col>36</xdr:col>
      <xdr:colOff>165100</xdr:colOff>
      <xdr:row>87</xdr:row>
      <xdr:rowOff>16511</xdr:rowOff>
    </xdr:to>
    <xdr:sp macro="" textlink="">
      <xdr:nvSpPr>
        <xdr:cNvPr id="376" name="楕円 375">
          <a:extLst>
            <a:ext uri="{FF2B5EF4-FFF2-40B4-BE49-F238E27FC236}">
              <a16:creationId xmlns:a16="http://schemas.microsoft.com/office/drawing/2014/main" id="{A1BB5680-19C5-419D-A613-752D50F3A0BD}"/>
            </a:ext>
          </a:extLst>
        </xdr:cNvPr>
        <xdr:cNvSpPr/>
      </xdr:nvSpPr>
      <xdr:spPr>
        <a:xfrm>
          <a:off x="6921500" y="1483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137161</xdr:rowOff>
    </xdr:from>
    <xdr:to>
      <xdr:col>41</xdr:col>
      <xdr:colOff>50800</xdr:colOff>
      <xdr:row>86</xdr:row>
      <xdr:rowOff>137161</xdr:rowOff>
    </xdr:to>
    <xdr:cxnSp macro="">
      <xdr:nvCxnSpPr>
        <xdr:cNvPr id="377" name="直線コネクタ 376">
          <a:extLst>
            <a:ext uri="{FF2B5EF4-FFF2-40B4-BE49-F238E27FC236}">
              <a16:creationId xmlns:a16="http://schemas.microsoft.com/office/drawing/2014/main" id="{84D162E1-5E3D-4AF2-809E-C26E93F37C3E}"/>
            </a:ext>
          </a:extLst>
        </xdr:cNvPr>
        <xdr:cNvCxnSpPr/>
      </xdr:nvCxnSpPr>
      <xdr:spPr>
        <a:xfrm>
          <a:off x="6972300" y="14881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E0AE7F9F-CA4F-408E-9D30-51625247F765}"/>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33086A36-FB6C-4BF4-999C-B2C267D46438}"/>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7C4A56A5-FAF7-4DA4-A436-97EFE51D7D58}"/>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166932</xdr:rowOff>
    </xdr:from>
    <xdr:ext cx="469744" cy="259045"/>
    <xdr:sp macro="" textlink="">
      <xdr:nvSpPr>
        <xdr:cNvPr id="381" name="n_4aveValue【福祉施設】&#10;一人当たり面積">
          <a:extLst>
            <a:ext uri="{FF2B5EF4-FFF2-40B4-BE49-F238E27FC236}">
              <a16:creationId xmlns:a16="http://schemas.microsoft.com/office/drawing/2014/main" id="{875AB6FC-E88F-464C-BB11-0CA53EE92A70}"/>
            </a:ext>
          </a:extLst>
        </xdr:cNvPr>
        <xdr:cNvSpPr txBox="1"/>
      </xdr:nvSpPr>
      <xdr:spPr>
        <a:xfrm>
          <a:off x="6737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6548</xdr:rowOff>
    </xdr:from>
    <xdr:ext cx="469744" cy="259045"/>
    <xdr:sp macro="" textlink="">
      <xdr:nvSpPr>
        <xdr:cNvPr id="382" name="n_1mainValue【福祉施設】&#10;一人当たり面積">
          <a:extLst>
            <a:ext uri="{FF2B5EF4-FFF2-40B4-BE49-F238E27FC236}">
              <a16:creationId xmlns:a16="http://schemas.microsoft.com/office/drawing/2014/main" id="{9A449010-3934-4D19-BE25-4045C99E0CD7}"/>
            </a:ext>
          </a:extLst>
        </xdr:cNvPr>
        <xdr:cNvSpPr txBox="1"/>
      </xdr:nvSpPr>
      <xdr:spPr>
        <a:xfrm>
          <a:off x="93917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6548</xdr:rowOff>
    </xdr:from>
    <xdr:ext cx="469744" cy="259045"/>
    <xdr:sp macro="" textlink="">
      <xdr:nvSpPr>
        <xdr:cNvPr id="383" name="n_2mainValue【福祉施設】&#10;一人当たり面積">
          <a:extLst>
            <a:ext uri="{FF2B5EF4-FFF2-40B4-BE49-F238E27FC236}">
              <a16:creationId xmlns:a16="http://schemas.microsoft.com/office/drawing/2014/main" id="{33EB3306-6D14-40CF-9366-4A6756BE45F9}"/>
            </a:ext>
          </a:extLst>
        </xdr:cNvPr>
        <xdr:cNvSpPr txBox="1"/>
      </xdr:nvSpPr>
      <xdr:spPr>
        <a:xfrm>
          <a:off x="8515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7638</xdr:rowOff>
    </xdr:from>
    <xdr:ext cx="469744" cy="259045"/>
    <xdr:sp macro="" textlink="">
      <xdr:nvSpPr>
        <xdr:cNvPr id="384" name="n_3mainValue【福祉施設】&#10;一人当たり面積">
          <a:extLst>
            <a:ext uri="{FF2B5EF4-FFF2-40B4-BE49-F238E27FC236}">
              <a16:creationId xmlns:a16="http://schemas.microsoft.com/office/drawing/2014/main" id="{E36E5661-9ED4-497A-B9EA-E8112F3E1F0F}"/>
            </a:ext>
          </a:extLst>
        </xdr:cNvPr>
        <xdr:cNvSpPr txBox="1"/>
      </xdr:nvSpPr>
      <xdr:spPr>
        <a:xfrm>
          <a:off x="7626427" y="1492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7638</xdr:rowOff>
    </xdr:from>
    <xdr:ext cx="469744" cy="259045"/>
    <xdr:sp macro="" textlink="">
      <xdr:nvSpPr>
        <xdr:cNvPr id="385" name="n_4mainValue【福祉施設】&#10;一人当たり面積">
          <a:extLst>
            <a:ext uri="{FF2B5EF4-FFF2-40B4-BE49-F238E27FC236}">
              <a16:creationId xmlns:a16="http://schemas.microsoft.com/office/drawing/2014/main" id="{AF004944-D321-455F-A0DF-FDA3980096E0}"/>
            </a:ext>
          </a:extLst>
        </xdr:cNvPr>
        <xdr:cNvSpPr txBox="1"/>
      </xdr:nvSpPr>
      <xdr:spPr>
        <a:xfrm>
          <a:off x="6737427" y="1492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C827D089-80F0-4ED8-A227-E5C7418C62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D2AC5E13-B367-4E8E-9533-6335DEBA26D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2A3F298C-266A-4F71-92C6-B2EF6794FF4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753A527F-216A-48F5-AA52-7DDBF8F1F25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BA4FC937-0B2F-40A8-A420-7A87B66324C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FBEE85F9-DB76-4B33-A489-1E59644F422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72DA031C-CCCC-4F79-87C4-6276A14A450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9D884ACA-EF94-4E06-B191-0ECC37F99BA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702EDC69-CA87-421B-9872-B722A09568C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7AEB2083-4CC5-40AA-A183-3069CDA3DA8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A67EF79A-A271-4DFB-BE70-2622BE23A6E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3F150864-FD9B-4AC8-A5E2-E7F07928661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A538B3B4-EA50-4D1A-A33C-9DE87AD8D68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EE092549-7F13-49D5-A951-6EC12BC39A5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E8CA908D-CEB9-4A92-A276-8BE0596F5B1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99DF7557-BBC2-4664-9C25-491DD9939AF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032C2683-BA7A-4B8C-BD50-505431A6248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2EEA1B46-8122-480F-908F-EEE08434534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8CD70083-8048-42D6-98CC-79FAB88961E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9DFE27CA-930E-4371-BAAA-6254076C017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A9E4773E-663E-4E23-B8CE-104C0480AEC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066864B3-8EA1-4B82-9F1E-C74BD80EF3D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B9AF6D35-34DD-479D-B516-2370D43ED76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BAB83F36-1DC7-447A-A6DF-471AF880DD3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AF768699-CEAC-438E-8711-C79A7F0C007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80CDBDE8-9C10-4A78-BC55-AE47961485F8}"/>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62D7B15E-4997-4356-9EBB-284AE9360094}"/>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15975C1E-33C2-48FD-A0A5-9054FEB063AB}"/>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5C9E8493-6DE3-4FC2-AE4A-582F353A7664}"/>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30076420-1D55-45C9-81D7-1CB96FF3E80B}"/>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00E1F315-BC16-4613-89B0-58B62D620546}"/>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67A9B87D-0738-44D4-80AB-24894B80D53F}"/>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870B2A73-4257-48A4-BC96-99CF77A16FA0}"/>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21A97033-D16D-4153-95A8-5E8E27D6F27C}"/>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B93E2799-CB07-497E-99D1-B127FF19A5EB}"/>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126637</xdr:rowOff>
    </xdr:from>
    <xdr:to>
      <xdr:col>6</xdr:col>
      <xdr:colOff>38100</xdr:colOff>
      <xdr:row>105</xdr:row>
      <xdr:rowOff>56787</xdr:rowOff>
    </xdr:to>
    <xdr:sp macro="" textlink="">
      <xdr:nvSpPr>
        <xdr:cNvPr id="421" name="フローチャート: 判断 420">
          <a:extLst>
            <a:ext uri="{FF2B5EF4-FFF2-40B4-BE49-F238E27FC236}">
              <a16:creationId xmlns:a16="http://schemas.microsoft.com/office/drawing/2014/main" id="{7330957D-D174-4949-BB62-FB5CF83EAE0B}"/>
            </a:ext>
          </a:extLst>
        </xdr:cNvPr>
        <xdr:cNvSpPr/>
      </xdr:nvSpPr>
      <xdr:spPr>
        <a:xfrm>
          <a:off x="1079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B6DED8FD-ECC0-451E-85AD-68D76BFA8A0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D465DC68-92CD-47D1-B5C9-3A2A9E4ACE3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13CF0CDF-2EE4-479D-B505-C45D53B5875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B520D3BB-4AEF-4B2D-8E70-AFC4A490610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539F32E7-7619-489E-B2A1-9472C348BE8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141332</xdr:rowOff>
    </xdr:from>
    <xdr:to>
      <xdr:col>24</xdr:col>
      <xdr:colOff>114300</xdr:colOff>
      <xdr:row>107</xdr:row>
      <xdr:rowOff>71482</xdr:rowOff>
    </xdr:to>
    <xdr:sp macro="" textlink="">
      <xdr:nvSpPr>
        <xdr:cNvPr id="427" name="楕円 426">
          <a:extLst>
            <a:ext uri="{FF2B5EF4-FFF2-40B4-BE49-F238E27FC236}">
              <a16:creationId xmlns:a16="http://schemas.microsoft.com/office/drawing/2014/main" id="{85876BE7-0DB2-40C0-8E0F-39423E015119}"/>
            </a:ext>
          </a:extLst>
        </xdr:cNvPr>
        <xdr:cNvSpPr/>
      </xdr:nvSpPr>
      <xdr:spPr>
        <a:xfrm>
          <a:off x="45847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119759</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06298F55-6045-4EA4-B1C1-4F1908176464}"/>
            </a:ext>
          </a:extLst>
        </xdr:cNvPr>
        <xdr:cNvSpPr txBox="1"/>
      </xdr:nvSpPr>
      <xdr:spPr>
        <a:xfrm>
          <a:off x="4673600"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154395</xdr:rowOff>
    </xdr:from>
    <xdr:to>
      <xdr:col>20</xdr:col>
      <xdr:colOff>38100</xdr:colOff>
      <xdr:row>107</xdr:row>
      <xdr:rowOff>84545</xdr:rowOff>
    </xdr:to>
    <xdr:sp macro="" textlink="">
      <xdr:nvSpPr>
        <xdr:cNvPr id="429" name="楕円 428">
          <a:extLst>
            <a:ext uri="{FF2B5EF4-FFF2-40B4-BE49-F238E27FC236}">
              <a16:creationId xmlns:a16="http://schemas.microsoft.com/office/drawing/2014/main" id="{2F0CE31E-809F-42E5-992F-2BD77AF1529B}"/>
            </a:ext>
          </a:extLst>
        </xdr:cNvPr>
        <xdr:cNvSpPr/>
      </xdr:nvSpPr>
      <xdr:spPr>
        <a:xfrm>
          <a:off x="3746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20682</xdr:rowOff>
    </xdr:from>
    <xdr:to>
      <xdr:col>24</xdr:col>
      <xdr:colOff>63500</xdr:colOff>
      <xdr:row>107</xdr:row>
      <xdr:rowOff>33745</xdr:rowOff>
    </xdr:to>
    <xdr:cxnSp macro="">
      <xdr:nvCxnSpPr>
        <xdr:cNvPr id="430" name="直線コネクタ 429">
          <a:extLst>
            <a:ext uri="{FF2B5EF4-FFF2-40B4-BE49-F238E27FC236}">
              <a16:creationId xmlns:a16="http://schemas.microsoft.com/office/drawing/2014/main" id="{71050D1E-FBBC-4925-889C-2F1988D7875E}"/>
            </a:ext>
          </a:extLst>
        </xdr:cNvPr>
        <xdr:cNvCxnSpPr/>
      </xdr:nvCxnSpPr>
      <xdr:spPr>
        <a:xfrm flipV="1">
          <a:off x="3797300" y="1836583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157662</xdr:rowOff>
    </xdr:from>
    <xdr:to>
      <xdr:col>15</xdr:col>
      <xdr:colOff>101600</xdr:colOff>
      <xdr:row>106</xdr:row>
      <xdr:rowOff>87812</xdr:rowOff>
    </xdr:to>
    <xdr:sp macro="" textlink="">
      <xdr:nvSpPr>
        <xdr:cNvPr id="431" name="楕円 430">
          <a:extLst>
            <a:ext uri="{FF2B5EF4-FFF2-40B4-BE49-F238E27FC236}">
              <a16:creationId xmlns:a16="http://schemas.microsoft.com/office/drawing/2014/main" id="{3CD4112C-92D0-468A-B8B1-6F397BF3847B}"/>
            </a:ext>
          </a:extLst>
        </xdr:cNvPr>
        <xdr:cNvSpPr/>
      </xdr:nvSpPr>
      <xdr:spPr>
        <a:xfrm>
          <a:off x="2857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37012</xdr:rowOff>
    </xdr:from>
    <xdr:to>
      <xdr:col>19</xdr:col>
      <xdr:colOff>177800</xdr:colOff>
      <xdr:row>107</xdr:row>
      <xdr:rowOff>33745</xdr:rowOff>
    </xdr:to>
    <xdr:cxnSp macro="">
      <xdr:nvCxnSpPr>
        <xdr:cNvPr id="432" name="直線コネクタ 431">
          <a:extLst>
            <a:ext uri="{FF2B5EF4-FFF2-40B4-BE49-F238E27FC236}">
              <a16:creationId xmlns:a16="http://schemas.microsoft.com/office/drawing/2014/main" id="{B2E42B04-5DF4-460B-AD3A-FE6A84259DA1}"/>
            </a:ext>
          </a:extLst>
        </xdr:cNvPr>
        <xdr:cNvCxnSpPr/>
      </xdr:nvCxnSpPr>
      <xdr:spPr>
        <a:xfrm>
          <a:off x="2908300" y="18210712"/>
          <a:ext cx="889000" cy="16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125005</xdr:rowOff>
    </xdr:from>
    <xdr:to>
      <xdr:col>10</xdr:col>
      <xdr:colOff>165100</xdr:colOff>
      <xdr:row>106</xdr:row>
      <xdr:rowOff>55155</xdr:rowOff>
    </xdr:to>
    <xdr:sp macro="" textlink="">
      <xdr:nvSpPr>
        <xdr:cNvPr id="433" name="楕円 432">
          <a:extLst>
            <a:ext uri="{FF2B5EF4-FFF2-40B4-BE49-F238E27FC236}">
              <a16:creationId xmlns:a16="http://schemas.microsoft.com/office/drawing/2014/main" id="{A59EC9E8-C5C5-442E-A910-9FF1B0E06151}"/>
            </a:ext>
          </a:extLst>
        </xdr:cNvPr>
        <xdr:cNvSpPr/>
      </xdr:nvSpPr>
      <xdr:spPr>
        <a:xfrm>
          <a:off x="1968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4355</xdr:rowOff>
    </xdr:from>
    <xdr:to>
      <xdr:col>15</xdr:col>
      <xdr:colOff>50800</xdr:colOff>
      <xdr:row>106</xdr:row>
      <xdr:rowOff>37012</xdr:rowOff>
    </xdr:to>
    <xdr:cxnSp macro="">
      <xdr:nvCxnSpPr>
        <xdr:cNvPr id="434" name="直線コネクタ 433">
          <a:extLst>
            <a:ext uri="{FF2B5EF4-FFF2-40B4-BE49-F238E27FC236}">
              <a16:creationId xmlns:a16="http://schemas.microsoft.com/office/drawing/2014/main" id="{9996D0AC-5F98-4D87-B958-B358951DF6C3}"/>
            </a:ext>
          </a:extLst>
        </xdr:cNvPr>
        <xdr:cNvCxnSpPr/>
      </xdr:nvCxnSpPr>
      <xdr:spPr>
        <a:xfrm>
          <a:off x="2019300" y="181780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23768</xdr:rowOff>
    </xdr:from>
    <xdr:to>
      <xdr:col>6</xdr:col>
      <xdr:colOff>38100</xdr:colOff>
      <xdr:row>106</xdr:row>
      <xdr:rowOff>125368</xdr:rowOff>
    </xdr:to>
    <xdr:sp macro="" textlink="">
      <xdr:nvSpPr>
        <xdr:cNvPr id="435" name="楕円 434">
          <a:extLst>
            <a:ext uri="{FF2B5EF4-FFF2-40B4-BE49-F238E27FC236}">
              <a16:creationId xmlns:a16="http://schemas.microsoft.com/office/drawing/2014/main" id="{0AA10085-CEE8-431A-BE80-2025F0DB9717}"/>
            </a:ext>
          </a:extLst>
        </xdr:cNvPr>
        <xdr:cNvSpPr/>
      </xdr:nvSpPr>
      <xdr:spPr>
        <a:xfrm>
          <a:off x="1079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4355</xdr:rowOff>
    </xdr:from>
    <xdr:to>
      <xdr:col>10</xdr:col>
      <xdr:colOff>114300</xdr:colOff>
      <xdr:row>106</xdr:row>
      <xdr:rowOff>74568</xdr:rowOff>
    </xdr:to>
    <xdr:cxnSp macro="">
      <xdr:nvCxnSpPr>
        <xdr:cNvPr id="436" name="直線コネクタ 435">
          <a:extLst>
            <a:ext uri="{FF2B5EF4-FFF2-40B4-BE49-F238E27FC236}">
              <a16:creationId xmlns:a16="http://schemas.microsoft.com/office/drawing/2014/main" id="{B1B73E58-F70E-44DD-9652-67D46D749E17}"/>
            </a:ext>
          </a:extLst>
        </xdr:cNvPr>
        <xdr:cNvCxnSpPr/>
      </xdr:nvCxnSpPr>
      <xdr:spPr>
        <a:xfrm flipV="1">
          <a:off x="1130300" y="18178055"/>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75780B01-83E4-44CB-B6B6-35207F4CFEFE}"/>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05EE66B2-45A3-4769-ADD9-8440E45AC191}"/>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12ADC236-9BFC-44E8-A4C5-32A61823ACC8}"/>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73314</xdr:rowOff>
    </xdr:from>
    <xdr:ext cx="405111" cy="259045"/>
    <xdr:sp macro="" textlink="">
      <xdr:nvSpPr>
        <xdr:cNvPr id="440" name="n_4aveValue【市民会館】&#10;有形固定資産減価償却率">
          <a:extLst>
            <a:ext uri="{FF2B5EF4-FFF2-40B4-BE49-F238E27FC236}">
              <a16:creationId xmlns:a16="http://schemas.microsoft.com/office/drawing/2014/main" id="{A48B4EE5-2156-4424-887B-AB4CFC037D68}"/>
            </a:ext>
          </a:extLst>
        </xdr:cNvPr>
        <xdr:cNvSpPr txBox="1"/>
      </xdr:nvSpPr>
      <xdr:spPr>
        <a:xfrm>
          <a:off x="927744" y="1773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75672</xdr:rowOff>
    </xdr:from>
    <xdr:ext cx="405111" cy="259045"/>
    <xdr:sp macro="" textlink="">
      <xdr:nvSpPr>
        <xdr:cNvPr id="441" name="n_1mainValue【市民会館】&#10;有形固定資産減価償却率">
          <a:extLst>
            <a:ext uri="{FF2B5EF4-FFF2-40B4-BE49-F238E27FC236}">
              <a16:creationId xmlns:a16="http://schemas.microsoft.com/office/drawing/2014/main" id="{FDF0299D-29DD-4913-8B5E-81E6D2A3DE98}"/>
            </a:ext>
          </a:extLst>
        </xdr:cNvPr>
        <xdr:cNvSpPr txBox="1"/>
      </xdr:nvSpPr>
      <xdr:spPr>
        <a:xfrm>
          <a:off x="35820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78939</xdr:rowOff>
    </xdr:from>
    <xdr:ext cx="405111" cy="259045"/>
    <xdr:sp macro="" textlink="">
      <xdr:nvSpPr>
        <xdr:cNvPr id="442" name="n_2mainValue【市民会館】&#10;有形固定資産減価償却率">
          <a:extLst>
            <a:ext uri="{FF2B5EF4-FFF2-40B4-BE49-F238E27FC236}">
              <a16:creationId xmlns:a16="http://schemas.microsoft.com/office/drawing/2014/main" id="{4AE85D8C-BB23-4B14-819B-A8B05DAA3389}"/>
            </a:ext>
          </a:extLst>
        </xdr:cNvPr>
        <xdr:cNvSpPr txBox="1"/>
      </xdr:nvSpPr>
      <xdr:spPr>
        <a:xfrm>
          <a:off x="2705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46282</xdr:rowOff>
    </xdr:from>
    <xdr:ext cx="405111" cy="259045"/>
    <xdr:sp macro="" textlink="">
      <xdr:nvSpPr>
        <xdr:cNvPr id="443" name="n_3mainValue【市民会館】&#10;有形固定資産減価償却率">
          <a:extLst>
            <a:ext uri="{FF2B5EF4-FFF2-40B4-BE49-F238E27FC236}">
              <a16:creationId xmlns:a16="http://schemas.microsoft.com/office/drawing/2014/main" id="{AA8A0BF8-D914-4CF1-8944-EE7398B31F36}"/>
            </a:ext>
          </a:extLst>
        </xdr:cNvPr>
        <xdr:cNvSpPr txBox="1"/>
      </xdr:nvSpPr>
      <xdr:spPr>
        <a:xfrm>
          <a:off x="1816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116495</xdr:rowOff>
    </xdr:from>
    <xdr:ext cx="405111" cy="259045"/>
    <xdr:sp macro="" textlink="">
      <xdr:nvSpPr>
        <xdr:cNvPr id="444" name="n_4mainValue【市民会館】&#10;有形固定資産減価償却率">
          <a:extLst>
            <a:ext uri="{FF2B5EF4-FFF2-40B4-BE49-F238E27FC236}">
              <a16:creationId xmlns:a16="http://schemas.microsoft.com/office/drawing/2014/main" id="{74BA4B72-C685-4DC7-89A6-585130B62F0F}"/>
            </a:ext>
          </a:extLst>
        </xdr:cNvPr>
        <xdr:cNvSpPr txBox="1"/>
      </xdr:nvSpPr>
      <xdr:spPr>
        <a:xfrm>
          <a:off x="927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16D63C4A-3681-4A1E-B983-4EBA12853A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17A3D55A-705A-4C6E-BFF4-90D64C4D3C5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F38F617B-4658-4220-BFAB-EE1C75B59E3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1C6AB395-D42D-4933-AE73-E8EACE5264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DD2294D7-6E65-4856-9406-072A537897E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E4017BB8-EAEB-4780-B8E3-65740D3CD3F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9DEB0AAD-EBE3-4592-8F32-5C93C7E81BE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F3BA3F2B-7D25-4140-96F2-50A33688DA5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EDBB5213-2B9D-4693-A64D-0425D9FB2FA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904037B0-8BB0-4396-B24D-DFDE935A282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77E1EEB6-B30E-48FD-A011-7DBFEC571BA4}"/>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D3F38E69-B06C-4E47-B620-4FA29900409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1194404B-C71C-4ADF-8F58-A0E97ED45DC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5EEFA573-DA70-4E70-B0B3-ACB6C1A6AEC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85BC6AA7-AC4C-4FE9-A8EC-ED0497384264}"/>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39E32706-3D7C-42DA-AA7A-D40FA420556B}"/>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2199640D-A5F3-410D-8214-35CE216C195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B61D29F8-59B0-4E02-9583-7709543D870B}"/>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226AB1E3-28F6-4F54-BFA5-F69AB498E0D2}"/>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B2E5DEE4-022F-490C-85C1-FFC6C83A9846}"/>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82C92461-7611-473B-8B4C-2570526CC8CA}"/>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A31F9BCF-EB2C-4057-9DEB-4BD857260732}"/>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CEBC2054-70DA-4B3F-9B81-BD2CC976F4E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75D326E7-7BB4-44CB-BDB1-341DDF6AB66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53FA0243-3BA5-4845-9B23-CAD1C1982DC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50BCAC37-75E9-44A2-BC7B-87AE70290183}"/>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7C4E1F6C-A0FF-4271-9D2F-E7917AD18CEB}"/>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EE993DA4-DC9A-40CB-8FFD-6B9D2BA5882F}"/>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D565598B-0958-4F6D-83B6-8A01104B925F}"/>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69BB4877-566E-45B2-81E3-178CD07AAA8B}"/>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09D4B350-04D4-4BEF-A987-904F098775E6}"/>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0BC65AD3-77BA-44EA-88C3-B381724E5D28}"/>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14554F76-3051-497B-B856-2189C479CED3}"/>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C5C7066F-B626-4BF4-AA63-0CDC1DF2C3F1}"/>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794EF527-AA8B-4D24-8DE3-1F5F2021E7EE}"/>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80" name="フローチャート: 判断 479">
          <a:extLst>
            <a:ext uri="{FF2B5EF4-FFF2-40B4-BE49-F238E27FC236}">
              <a16:creationId xmlns:a16="http://schemas.microsoft.com/office/drawing/2014/main" id="{82320AAD-C245-4D89-9CA4-0F1DCB058FDB}"/>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7DF44332-64C6-4A90-9B65-420C33F991E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BA6F28D-D939-4E0B-9EB9-93EB4A4C086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A2FB3318-1F35-4D35-8026-C8F1404E5B8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30EA3A85-6A6F-4687-9B48-B50FCB9CA0E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C50C508C-D4E3-469A-A8DC-C47AC4F1AB7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159294</xdr:rowOff>
    </xdr:from>
    <xdr:to>
      <xdr:col>55</xdr:col>
      <xdr:colOff>50800</xdr:colOff>
      <xdr:row>107</xdr:row>
      <xdr:rowOff>89444</xdr:rowOff>
    </xdr:to>
    <xdr:sp macro="" textlink="">
      <xdr:nvSpPr>
        <xdr:cNvPr id="486" name="楕円 485">
          <a:extLst>
            <a:ext uri="{FF2B5EF4-FFF2-40B4-BE49-F238E27FC236}">
              <a16:creationId xmlns:a16="http://schemas.microsoft.com/office/drawing/2014/main" id="{72F92883-0948-4FDD-B6EA-B5CDB14C587A}"/>
            </a:ext>
          </a:extLst>
        </xdr:cNvPr>
        <xdr:cNvSpPr/>
      </xdr:nvSpPr>
      <xdr:spPr>
        <a:xfrm>
          <a:off x="104267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137721</xdr:rowOff>
    </xdr:from>
    <xdr:ext cx="469744" cy="259045"/>
    <xdr:sp macro="" textlink="">
      <xdr:nvSpPr>
        <xdr:cNvPr id="487" name="【市民会館】&#10;一人当たり面積該当値テキスト">
          <a:extLst>
            <a:ext uri="{FF2B5EF4-FFF2-40B4-BE49-F238E27FC236}">
              <a16:creationId xmlns:a16="http://schemas.microsoft.com/office/drawing/2014/main" id="{768BF2C0-DAEC-41BE-B854-7295B63DC026}"/>
            </a:ext>
          </a:extLst>
        </xdr:cNvPr>
        <xdr:cNvSpPr txBox="1"/>
      </xdr:nvSpPr>
      <xdr:spPr>
        <a:xfrm>
          <a:off x="10515600"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165826</xdr:rowOff>
    </xdr:from>
    <xdr:to>
      <xdr:col>50</xdr:col>
      <xdr:colOff>165100</xdr:colOff>
      <xdr:row>107</xdr:row>
      <xdr:rowOff>95976</xdr:rowOff>
    </xdr:to>
    <xdr:sp macro="" textlink="">
      <xdr:nvSpPr>
        <xdr:cNvPr id="488" name="楕円 487">
          <a:extLst>
            <a:ext uri="{FF2B5EF4-FFF2-40B4-BE49-F238E27FC236}">
              <a16:creationId xmlns:a16="http://schemas.microsoft.com/office/drawing/2014/main" id="{9BEAAF1A-04F1-4FDB-8274-030A538AB847}"/>
            </a:ext>
          </a:extLst>
        </xdr:cNvPr>
        <xdr:cNvSpPr/>
      </xdr:nvSpPr>
      <xdr:spPr>
        <a:xfrm>
          <a:off x="9588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38644</xdr:rowOff>
    </xdr:from>
    <xdr:to>
      <xdr:col>55</xdr:col>
      <xdr:colOff>0</xdr:colOff>
      <xdr:row>107</xdr:row>
      <xdr:rowOff>45176</xdr:rowOff>
    </xdr:to>
    <xdr:cxnSp macro="">
      <xdr:nvCxnSpPr>
        <xdr:cNvPr id="489" name="直線コネクタ 488">
          <a:extLst>
            <a:ext uri="{FF2B5EF4-FFF2-40B4-BE49-F238E27FC236}">
              <a16:creationId xmlns:a16="http://schemas.microsoft.com/office/drawing/2014/main" id="{C7B6055A-8597-40DC-86F5-F6508B9780C8}"/>
            </a:ext>
          </a:extLst>
        </xdr:cNvPr>
        <xdr:cNvCxnSpPr/>
      </xdr:nvCxnSpPr>
      <xdr:spPr>
        <a:xfrm flipV="1">
          <a:off x="9639300" y="183837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2539</xdr:rowOff>
    </xdr:from>
    <xdr:to>
      <xdr:col>46</xdr:col>
      <xdr:colOff>38100</xdr:colOff>
      <xdr:row>107</xdr:row>
      <xdr:rowOff>104139</xdr:rowOff>
    </xdr:to>
    <xdr:sp macro="" textlink="">
      <xdr:nvSpPr>
        <xdr:cNvPr id="490" name="楕円 489">
          <a:extLst>
            <a:ext uri="{FF2B5EF4-FFF2-40B4-BE49-F238E27FC236}">
              <a16:creationId xmlns:a16="http://schemas.microsoft.com/office/drawing/2014/main" id="{9EDA30DB-65E0-4C82-9A9F-5A131498CF07}"/>
            </a:ext>
          </a:extLst>
        </xdr:cNvPr>
        <xdr:cNvSpPr/>
      </xdr:nvSpPr>
      <xdr:spPr>
        <a:xfrm>
          <a:off x="8699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45176</xdr:rowOff>
    </xdr:from>
    <xdr:to>
      <xdr:col>50</xdr:col>
      <xdr:colOff>114300</xdr:colOff>
      <xdr:row>107</xdr:row>
      <xdr:rowOff>53339</xdr:rowOff>
    </xdr:to>
    <xdr:cxnSp macro="">
      <xdr:nvCxnSpPr>
        <xdr:cNvPr id="491" name="直線コネクタ 490">
          <a:extLst>
            <a:ext uri="{FF2B5EF4-FFF2-40B4-BE49-F238E27FC236}">
              <a16:creationId xmlns:a16="http://schemas.microsoft.com/office/drawing/2014/main" id="{C8F7A64E-B3A3-438F-9282-F6A18FB9FE16}"/>
            </a:ext>
          </a:extLst>
        </xdr:cNvPr>
        <xdr:cNvCxnSpPr/>
      </xdr:nvCxnSpPr>
      <xdr:spPr>
        <a:xfrm flipV="1">
          <a:off x="8750300" y="183903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7438</xdr:rowOff>
    </xdr:from>
    <xdr:to>
      <xdr:col>41</xdr:col>
      <xdr:colOff>101600</xdr:colOff>
      <xdr:row>107</xdr:row>
      <xdr:rowOff>109038</xdr:rowOff>
    </xdr:to>
    <xdr:sp macro="" textlink="">
      <xdr:nvSpPr>
        <xdr:cNvPr id="492" name="楕円 491">
          <a:extLst>
            <a:ext uri="{FF2B5EF4-FFF2-40B4-BE49-F238E27FC236}">
              <a16:creationId xmlns:a16="http://schemas.microsoft.com/office/drawing/2014/main" id="{4778B323-2DA7-4143-8B7E-11860F8E68FF}"/>
            </a:ext>
          </a:extLst>
        </xdr:cNvPr>
        <xdr:cNvSpPr/>
      </xdr:nvSpPr>
      <xdr:spPr>
        <a:xfrm>
          <a:off x="7810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53339</xdr:rowOff>
    </xdr:from>
    <xdr:to>
      <xdr:col>45</xdr:col>
      <xdr:colOff>177800</xdr:colOff>
      <xdr:row>107</xdr:row>
      <xdr:rowOff>58238</xdr:rowOff>
    </xdr:to>
    <xdr:cxnSp macro="">
      <xdr:nvCxnSpPr>
        <xdr:cNvPr id="493" name="直線コネクタ 492">
          <a:extLst>
            <a:ext uri="{FF2B5EF4-FFF2-40B4-BE49-F238E27FC236}">
              <a16:creationId xmlns:a16="http://schemas.microsoft.com/office/drawing/2014/main" id="{48D42A92-6AF7-4AE4-9CE6-FD5AB6470E06}"/>
            </a:ext>
          </a:extLst>
        </xdr:cNvPr>
        <xdr:cNvCxnSpPr/>
      </xdr:nvCxnSpPr>
      <xdr:spPr>
        <a:xfrm flipV="1">
          <a:off x="7861300" y="1839848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15602</xdr:rowOff>
    </xdr:from>
    <xdr:to>
      <xdr:col>36</xdr:col>
      <xdr:colOff>165100</xdr:colOff>
      <xdr:row>107</xdr:row>
      <xdr:rowOff>117202</xdr:rowOff>
    </xdr:to>
    <xdr:sp macro="" textlink="">
      <xdr:nvSpPr>
        <xdr:cNvPr id="494" name="楕円 493">
          <a:extLst>
            <a:ext uri="{FF2B5EF4-FFF2-40B4-BE49-F238E27FC236}">
              <a16:creationId xmlns:a16="http://schemas.microsoft.com/office/drawing/2014/main" id="{D2F49DB6-50A0-463A-9105-C9E09805E390}"/>
            </a:ext>
          </a:extLst>
        </xdr:cNvPr>
        <xdr:cNvSpPr/>
      </xdr:nvSpPr>
      <xdr:spPr>
        <a:xfrm>
          <a:off x="6921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58238</xdr:rowOff>
    </xdr:from>
    <xdr:to>
      <xdr:col>41</xdr:col>
      <xdr:colOff>50800</xdr:colOff>
      <xdr:row>107</xdr:row>
      <xdr:rowOff>66402</xdr:rowOff>
    </xdr:to>
    <xdr:cxnSp macro="">
      <xdr:nvCxnSpPr>
        <xdr:cNvPr id="495" name="直線コネクタ 494">
          <a:extLst>
            <a:ext uri="{FF2B5EF4-FFF2-40B4-BE49-F238E27FC236}">
              <a16:creationId xmlns:a16="http://schemas.microsoft.com/office/drawing/2014/main" id="{F832740E-5E2B-4A98-808C-EB1E59E21605}"/>
            </a:ext>
          </a:extLst>
        </xdr:cNvPr>
        <xdr:cNvCxnSpPr/>
      </xdr:nvCxnSpPr>
      <xdr:spPr>
        <a:xfrm flipV="1">
          <a:off x="6972300" y="1840338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277F3A00-95E2-4D19-8A90-4704D1160C1E}"/>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B3A54823-42F3-4B43-B9DE-343D0D035724}"/>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07FD7F22-8085-4968-A5E0-F272BA5C81F8}"/>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99" name="n_4aveValue【市民会館】&#10;一人当たり面積">
          <a:extLst>
            <a:ext uri="{FF2B5EF4-FFF2-40B4-BE49-F238E27FC236}">
              <a16:creationId xmlns:a16="http://schemas.microsoft.com/office/drawing/2014/main" id="{9EF48259-D69C-46E2-A2CF-1A0FECD5F1AD}"/>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87103</xdr:rowOff>
    </xdr:from>
    <xdr:ext cx="469744" cy="259045"/>
    <xdr:sp macro="" textlink="">
      <xdr:nvSpPr>
        <xdr:cNvPr id="500" name="n_1mainValue【市民会館】&#10;一人当たり面積">
          <a:extLst>
            <a:ext uri="{FF2B5EF4-FFF2-40B4-BE49-F238E27FC236}">
              <a16:creationId xmlns:a16="http://schemas.microsoft.com/office/drawing/2014/main" id="{583DED3F-492B-4340-861B-AF45860252E9}"/>
            </a:ext>
          </a:extLst>
        </xdr:cNvPr>
        <xdr:cNvSpPr txBox="1"/>
      </xdr:nvSpPr>
      <xdr:spPr>
        <a:xfrm>
          <a:off x="93917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95266</xdr:rowOff>
    </xdr:from>
    <xdr:ext cx="469744" cy="259045"/>
    <xdr:sp macro="" textlink="">
      <xdr:nvSpPr>
        <xdr:cNvPr id="501" name="n_2mainValue【市民会館】&#10;一人当たり面積">
          <a:extLst>
            <a:ext uri="{FF2B5EF4-FFF2-40B4-BE49-F238E27FC236}">
              <a16:creationId xmlns:a16="http://schemas.microsoft.com/office/drawing/2014/main" id="{0F0E8B11-ED45-417F-8598-936D0D3472E1}"/>
            </a:ext>
          </a:extLst>
        </xdr:cNvPr>
        <xdr:cNvSpPr txBox="1"/>
      </xdr:nvSpPr>
      <xdr:spPr>
        <a:xfrm>
          <a:off x="8515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100165</xdr:rowOff>
    </xdr:from>
    <xdr:ext cx="469744" cy="259045"/>
    <xdr:sp macro="" textlink="">
      <xdr:nvSpPr>
        <xdr:cNvPr id="502" name="n_3mainValue【市民会館】&#10;一人当たり面積">
          <a:extLst>
            <a:ext uri="{FF2B5EF4-FFF2-40B4-BE49-F238E27FC236}">
              <a16:creationId xmlns:a16="http://schemas.microsoft.com/office/drawing/2014/main" id="{781DB5FF-8F52-4028-9B72-44065208A4A6}"/>
            </a:ext>
          </a:extLst>
        </xdr:cNvPr>
        <xdr:cNvSpPr txBox="1"/>
      </xdr:nvSpPr>
      <xdr:spPr>
        <a:xfrm>
          <a:off x="7626427" y="184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108329</xdr:rowOff>
    </xdr:from>
    <xdr:ext cx="469744" cy="259045"/>
    <xdr:sp macro="" textlink="">
      <xdr:nvSpPr>
        <xdr:cNvPr id="503" name="n_4mainValue【市民会館】&#10;一人当たり面積">
          <a:extLst>
            <a:ext uri="{FF2B5EF4-FFF2-40B4-BE49-F238E27FC236}">
              <a16:creationId xmlns:a16="http://schemas.microsoft.com/office/drawing/2014/main" id="{DA6F4372-51B9-4ED9-BAC7-B0DB17262AEF}"/>
            </a:ext>
          </a:extLst>
        </xdr:cNvPr>
        <xdr:cNvSpPr txBox="1"/>
      </xdr:nvSpPr>
      <xdr:spPr>
        <a:xfrm>
          <a:off x="6737427"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76F7E029-E8A8-48E4-982D-3A1CFF6A577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C8FEB6C1-ADE4-48DD-87D4-58E8947333F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57977621-1FB5-4F20-818E-4B56BB307A7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8FB7281C-1330-4780-A382-4A018C56737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5AA23C6B-592C-4AD7-9200-BC8B70E9F4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BD77240B-F62E-4B44-A5C7-A066B906AF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230361DA-9C00-4BE3-BEF8-F90D8E38B91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7812B803-4B92-4F5E-9B36-19B716B6FD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7034E8C8-C2E7-408B-90BF-3C3CAB25962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83B11315-F99B-468F-9984-8D1DA4D9237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BB8DD088-866D-4C45-A257-01826A3D7A1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B54340FF-ED1E-4CE0-A898-51E946BD1B1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EEB6D684-3E03-422D-B267-3BB3B42C1B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97EFA8D3-AC61-41EB-8A9A-D2A5A50AB59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7B88D8CC-4317-4A73-AB68-011FF2EC8D5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F7DAE8A0-DC77-47A7-8684-ADC9F8E6DA6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D295924D-FA55-475E-9EBC-3B6F5F566B7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4F38C338-7A4B-49A8-ACB1-8E9B55C912C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781A3EC9-517B-4B4A-8E9A-6654C20E64D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56151CC5-7D9C-4D83-8194-4107D1A78DD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73A91691-CE97-4C35-86A2-5AE412192E7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C2258302-0BE3-452F-BA4E-2E0B0E95DC5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FE73BBCD-04D1-44A5-9B6E-6761C37D454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56D54834-1767-4F4A-B186-EB82E338508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D9124325-C58B-496C-9F44-84DC8F39272A}"/>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4947B9CE-D368-46A3-A9C1-698653A05AF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D38FA691-C8EA-4B6B-A505-8F13C6C5E20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02E7A1A1-882B-4CBA-B364-DE57EFC7C7B4}"/>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DC236AB6-23E2-4DD7-9017-FF32ED36AFAB}"/>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DAFEBE1C-538B-41F0-9258-079C7A70F7FB}"/>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FC74A001-225E-4C90-A479-0CB4861057CB}"/>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E7431758-96AA-4BA8-A288-97F8E65107AC}"/>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FAC38D60-6606-42FE-BF5B-A613D3976366}"/>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5A938247-4DF8-4F18-B503-EEDCE4B9C645}"/>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38" name="フローチャート: 判断 537">
          <a:extLst>
            <a:ext uri="{FF2B5EF4-FFF2-40B4-BE49-F238E27FC236}">
              <a16:creationId xmlns:a16="http://schemas.microsoft.com/office/drawing/2014/main" id="{9AE1144B-5396-402B-997A-BF05CF52F27A}"/>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C3A5FFD-2979-4036-B170-99DC8E3FF02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7CF7C932-AE27-4642-92BE-D6BD788CF47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1E9E67F4-694D-4294-96B4-27407E3C844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55BE4C37-459B-4D1B-B0E1-132892674DA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79C8818C-4AA9-4549-A841-93EC8A88A8C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33020</xdr:rowOff>
    </xdr:from>
    <xdr:to>
      <xdr:col>85</xdr:col>
      <xdr:colOff>177800</xdr:colOff>
      <xdr:row>37</xdr:row>
      <xdr:rowOff>134620</xdr:rowOff>
    </xdr:to>
    <xdr:sp macro="" textlink="">
      <xdr:nvSpPr>
        <xdr:cNvPr id="544" name="楕円 543">
          <a:extLst>
            <a:ext uri="{FF2B5EF4-FFF2-40B4-BE49-F238E27FC236}">
              <a16:creationId xmlns:a16="http://schemas.microsoft.com/office/drawing/2014/main" id="{45E36186-E802-4A89-91A0-F838DDBC8134}"/>
            </a:ext>
          </a:extLst>
        </xdr:cNvPr>
        <xdr:cNvSpPr/>
      </xdr:nvSpPr>
      <xdr:spPr>
        <a:xfrm>
          <a:off x="16268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55897</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94066914-5764-4FEA-AD1B-A5B5FF9B663A}"/>
            </a:ext>
          </a:extLst>
        </xdr:cNvPr>
        <xdr:cNvSpPr txBox="1"/>
      </xdr:nvSpPr>
      <xdr:spPr>
        <a:xfrm>
          <a:off x="16357600"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116840</xdr:rowOff>
    </xdr:from>
    <xdr:to>
      <xdr:col>81</xdr:col>
      <xdr:colOff>101600</xdr:colOff>
      <xdr:row>36</xdr:row>
      <xdr:rowOff>46990</xdr:rowOff>
    </xdr:to>
    <xdr:sp macro="" textlink="">
      <xdr:nvSpPr>
        <xdr:cNvPr id="546" name="楕円 545">
          <a:extLst>
            <a:ext uri="{FF2B5EF4-FFF2-40B4-BE49-F238E27FC236}">
              <a16:creationId xmlns:a16="http://schemas.microsoft.com/office/drawing/2014/main" id="{D67C2DE7-15C9-497C-9B01-B75F63767D0E}"/>
            </a:ext>
          </a:extLst>
        </xdr:cNvPr>
        <xdr:cNvSpPr/>
      </xdr:nvSpPr>
      <xdr:spPr>
        <a:xfrm>
          <a:off x="15430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167640</xdr:rowOff>
    </xdr:from>
    <xdr:to>
      <xdr:col>85</xdr:col>
      <xdr:colOff>127000</xdr:colOff>
      <xdr:row>37</xdr:row>
      <xdr:rowOff>83820</xdr:rowOff>
    </xdr:to>
    <xdr:cxnSp macro="">
      <xdr:nvCxnSpPr>
        <xdr:cNvPr id="547" name="直線コネクタ 546">
          <a:extLst>
            <a:ext uri="{FF2B5EF4-FFF2-40B4-BE49-F238E27FC236}">
              <a16:creationId xmlns:a16="http://schemas.microsoft.com/office/drawing/2014/main" id="{E10A5DEE-1A5C-45F9-BCCD-C6B206484F1A}"/>
            </a:ext>
          </a:extLst>
        </xdr:cNvPr>
        <xdr:cNvCxnSpPr/>
      </xdr:nvCxnSpPr>
      <xdr:spPr>
        <a:xfrm>
          <a:off x="15481300" y="616839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15875</xdr:rowOff>
    </xdr:from>
    <xdr:to>
      <xdr:col>76</xdr:col>
      <xdr:colOff>165100</xdr:colOff>
      <xdr:row>35</xdr:row>
      <xdr:rowOff>117475</xdr:rowOff>
    </xdr:to>
    <xdr:sp macro="" textlink="">
      <xdr:nvSpPr>
        <xdr:cNvPr id="548" name="楕円 547">
          <a:extLst>
            <a:ext uri="{FF2B5EF4-FFF2-40B4-BE49-F238E27FC236}">
              <a16:creationId xmlns:a16="http://schemas.microsoft.com/office/drawing/2014/main" id="{DAA879E5-9776-48B5-9267-6AE0F1CC34CD}"/>
            </a:ext>
          </a:extLst>
        </xdr:cNvPr>
        <xdr:cNvSpPr/>
      </xdr:nvSpPr>
      <xdr:spPr>
        <a:xfrm>
          <a:off x="14541500" y="601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66675</xdr:rowOff>
    </xdr:from>
    <xdr:to>
      <xdr:col>81</xdr:col>
      <xdr:colOff>50800</xdr:colOff>
      <xdr:row>35</xdr:row>
      <xdr:rowOff>167640</xdr:rowOff>
    </xdr:to>
    <xdr:cxnSp macro="">
      <xdr:nvCxnSpPr>
        <xdr:cNvPr id="549" name="直線コネクタ 548">
          <a:extLst>
            <a:ext uri="{FF2B5EF4-FFF2-40B4-BE49-F238E27FC236}">
              <a16:creationId xmlns:a16="http://schemas.microsoft.com/office/drawing/2014/main" id="{16C45DBE-29D0-4DAB-B0AF-2FDCC0C086A0}"/>
            </a:ext>
          </a:extLst>
        </xdr:cNvPr>
        <xdr:cNvCxnSpPr/>
      </xdr:nvCxnSpPr>
      <xdr:spPr>
        <a:xfrm>
          <a:off x="14592300" y="606742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57785</xdr:rowOff>
    </xdr:from>
    <xdr:to>
      <xdr:col>72</xdr:col>
      <xdr:colOff>38100</xdr:colOff>
      <xdr:row>36</xdr:row>
      <xdr:rowOff>159385</xdr:rowOff>
    </xdr:to>
    <xdr:sp macro="" textlink="">
      <xdr:nvSpPr>
        <xdr:cNvPr id="550" name="楕円 549">
          <a:extLst>
            <a:ext uri="{FF2B5EF4-FFF2-40B4-BE49-F238E27FC236}">
              <a16:creationId xmlns:a16="http://schemas.microsoft.com/office/drawing/2014/main" id="{D91287E4-9B29-410E-9ECE-CD30BDBB5B1A}"/>
            </a:ext>
          </a:extLst>
        </xdr:cNvPr>
        <xdr:cNvSpPr/>
      </xdr:nvSpPr>
      <xdr:spPr>
        <a:xfrm>
          <a:off x="13652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66675</xdr:rowOff>
    </xdr:from>
    <xdr:to>
      <xdr:col>76</xdr:col>
      <xdr:colOff>114300</xdr:colOff>
      <xdr:row>36</xdr:row>
      <xdr:rowOff>108585</xdr:rowOff>
    </xdr:to>
    <xdr:cxnSp macro="">
      <xdr:nvCxnSpPr>
        <xdr:cNvPr id="551" name="直線コネクタ 550">
          <a:extLst>
            <a:ext uri="{FF2B5EF4-FFF2-40B4-BE49-F238E27FC236}">
              <a16:creationId xmlns:a16="http://schemas.microsoft.com/office/drawing/2014/main" id="{BEC363F9-106F-479E-B455-7D2C3D3BD39A}"/>
            </a:ext>
          </a:extLst>
        </xdr:cNvPr>
        <xdr:cNvCxnSpPr/>
      </xdr:nvCxnSpPr>
      <xdr:spPr>
        <a:xfrm flipV="1">
          <a:off x="13703300" y="6067425"/>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57785</xdr:rowOff>
    </xdr:from>
    <xdr:to>
      <xdr:col>67</xdr:col>
      <xdr:colOff>101600</xdr:colOff>
      <xdr:row>35</xdr:row>
      <xdr:rowOff>159385</xdr:rowOff>
    </xdr:to>
    <xdr:sp macro="" textlink="">
      <xdr:nvSpPr>
        <xdr:cNvPr id="552" name="楕円 551">
          <a:extLst>
            <a:ext uri="{FF2B5EF4-FFF2-40B4-BE49-F238E27FC236}">
              <a16:creationId xmlns:a16="http://schemas.microsoft.com/office/drawing/2014/main" id="{06BE5F8C-4486-4824-B3B7-7948511FE693}"/>
            </a:ext>
          </a:extLst>
        </xdr:cNvPr>
        <xdr:cNvSpPr/>
      </xdr:nvSpPr>
      <xdr:spPr>
        <a:xfrm>
          <a:off x="12763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108585</xdr:rowOff>
    </xdr:from>
    <xdr:to>
      <xdr:col>71</xdr:col>
      <xdr:colOff>177800</xdr:colOff>
      <xdr:row>36</xdr:row>
      <xdr:rowOff>108585</xdr:rowOff>
    </xdr:to>
    <xdr:cxnSp macro="">
      <xdr:nvCxnSpPr>
        <xdr:cNvPr id="553" name="直線コネクタ 552">
          <a:extLst>
            <a:ext uri="{FF2B5EF4-FFF2-40B4-BE49-F238E27FC236}">
              <a16:creationId xmlns:a16="http://schemas.microsoft.com/office/drawing/2014/main" id="{D24233C4-435F-4013-BAB1-AA6205BDA65D}"/>
            </a:ext>
          </a:extLst>
        </xdr:cNvPr>
        <xdr:cNvCxnSpPr/>
      </xdr:nvCxnSpPr>
      <xdr:spPr>
        <a:xfrm>
          <a:off x="12814300" y="610933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DEBC76E9-8637-4187-8435-41BF724F4EAD}"/>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502E8A4A-1646-4878-B794-06A624EEEC67}"/>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913C8B6C-09D2-4286-94C5-7EE9D4B503AD}"/>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0A81139E-CF49-4AFA-B7C6-5E3D43BC9CB1}"/>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63517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AE05D51E-8252-41F3-B212-192769A2A7F6}"/>
            </a:ext>
          </a:extLst>
        </xdr:cNvPr>
        <xdr:cNvSpPr txBox="1"/>
      </xdr:nvSpPr>
      <xdr:spPr>
        <a:xfrm>
          <a:off x="152660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134002</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B0B294A1-61F8-418B-8EA4-4A4A426648D6}"/>
            </a:ext>
          </a:extLst>
        </xdr:cNvPr>
        <xdr:cNvSpPr txBox="1"/>
      </xdr:nvSpPr>
      <xdr:spPr>
        <a:xfrm>
          <a:off x="14389744"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4462</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E25073EF-3DA5-43FB-BB4B-41BDDA58DD8F}"/>
            </a:ext>
          </a:extLst>
        </xdr:cNvPr>
        <xdr:cNvSpPr txBox="1"/>
      </xdr:nvSpPr>
      <xdr:spPr>
        <a:xfrm>
          <a:off x="13500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4462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6444C341-D33A-40E8-88F8-CA668FE4B770}"/>
            </a:ext>
          </a:extLst>
        </xdr:cNvPr>
        <xdr:cNvSpPr txBox="1"/>
      </xdr:nvSpPr>
      <xdr:spPr>
        <a:xfrm>
          <a:off x="1261174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50D6A6BF-3256-4308-9AF7-A9C43E220F1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6F7222C-DE6A-4B9A-B5FF-9F99A079561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42DB1700-5879-4863-8F79-17C30BF9391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193EF082-37C0-4DC1-A12E-46CA34C9695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970A296A-30DD-42E5-934D-1CF82950D0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86AC0F50-814F-4836-BAF2-6EC6D428D87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80483AD6-5314-4386-8795-129B7760AB5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64F1881C-493C-40BF-A375-5241CB8FBE9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BDA41E71-C827-473A-8D09-6FF4726ADC5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92B8F2F8-C895-4441-B2D8-2B1ECD6257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088B3FF7-065E-4B6A-A166-1520F2F1EA5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9E592043-9678-47F5-93D3-15541338763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24318210-8C60-4CE6-9CF7-DC1BCC17E12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E132F2E7-9257-4404-8421-D96A26D4145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6BCCFB16-4F11-4A55-92DD-09DFE587E25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42FB3817-8954-4537-9377-F188BD714CA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BB115AE1-8830-4099-A4A4-A58C1281B34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BA290D21-4EA0-4209-93AC-A313D39697D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3D102233-C3FF-42A5-B8D7-ECB0888FE9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BA53FC3A-DCD0-4315-BD4F-487195F0F0D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70FBE077-A7DD-4B41-855B-79AE6B1661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2F549B84-A9ED-4037-9AE4-1D5558B0A8FC}"/>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AC0B3667-C69D-4E9E-8C90-813DB0B77BED}"/>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D9404F61-9EAF-4443-8C3E-CF3FB5E5F9A5}"/>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E4D58AB4-F10B-42DE-B179-48D6AE5C3943}"/>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E08A0689-3D08-4069-8545-882A5E9A5082}"/>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CF772CA6-796A-4B52-8D7C-3FDFE98C38EF}"/>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4D6AE97E-54F8-43A5-9067-23AC34C2AF74}"/>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F94FD899-F960-4F04-81DD-6E8FAF46BBB2}"/>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8E0AED8C-2DC7-48F1-B3AE-3F6F671F2A66}"/>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380CD707-4B8C-4EB9-B78B-0EB390072C09}"/>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115722</xdr:rowOff>
    </xdr:from>
    <xdr:to>
      <xdr:col>98</xdr:col>
      <xdr:colOff>38100</xdr:colOff>
      <xdr:row>40</xdr:row>
      <xdr:rowOff>45872</xdr:rowOff>
    </xdr:to>
    <xdr:sp macro="" textlink="">
      <xdr:nvSpPr>
        <xdr:cNvPr id="593" name="フローチャート: 判断 592">
          <a:extLst>
            <a:ext uri="{FF2B5EF4-FFF2-40B4-BE49-F238E27FC236}">
              <a16:creationId xmlns:a16="http://schemas.microsoft.com/office/drawing/2014/main" id="{5E5E36BE-10C0-4829-81C9-D841EBC1CEC3}"/>
            </a:ext>
          </a:extLst>
        </xdr:cNvPr>
        <xdr:cNvSpPr/>
      </xdr:nvSpPr>
      <xdr:spPr>
        <a:xfrm>
          <a:off x="18605500" y="68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93E64771-D3FC-4B04-A333-186B95392B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61570F68-2B68-4392-8CF8-A0B2BBB54D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55453D15-38A7-4231-A392-5093406973E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827BCBAD-B9D8-4B2C-B03B-FE441A266E1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B2E7AA08-7E7A-4213-A26F-708F749368A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171084</xdr:rowOff>
    </xdr:from>
    <xdr:to>
      <xdr:col>116</xdr:col>
      <xdr:colOff>114300</xdr:colOff>
      <xdr:row>39</xdr:row>
      <xdr:rowOff>101234</xdr:rowOff>
    </xdr:to>
    <xdr:sp macro="" textlink="">
      <xdr:nvSpPr>
        <xdr:cNvPr id="599" name="楕円 598">
          <a:extLst>
            <a:ext uri="{FF2B5EF4-FFF2-40B4-BE49-F238E27FC236}">
              <a16:creationId xmlns:a16="http://schemas.microsoft.com/office/drawing/2014/main" id="{6466533C-9D33-4436-9182-75B977CBB9B2}"/>
            </a:ext>
          </a:extLst>
        </xdr:cNvPr>
        <xdr:cNvSpPr/>
      </xdr:nvSpPr>
      <xdr:spPr>
        <a:xfrm>
          <a:off x="22110700" y="668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149511</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FA600CFE-A496-4465-AFC1-19CF4B0B6D26}"/>
            </a:ext>
          </a:extLst>
        </xdr:cNvPr>
        <xdr:cNvSpPr txBox="1"/>
      </xdr:nvSpPr>
      <xdr:spPr>
        <a:xfrm>
          <a:off x="22199600" y="666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53369</xdr:rowOff>
    </xdr:from>
    <xdr:to>
      <xdr:col>112</xdr:col>
      <xdr:colOff>38100</xdr:colOff>
      <xdr:row>39</xdr:row>
      <xdr:rowOff>154969</xdr:rowOff>
    </xdr:to>
    <xdr:sp macro="" textlink="">
      <xdr:nvSpPr>
        <xdr:cNvPr id="601" name="楕円 600">
          <a:extLst>
            <a:ext uri="{FF2B5EF4-FFF2-40B4-BE49-F238E27FC236}">
              <a16:creationId xmlns:a16="http://schemas.microsoft.com/office/drawing/2014/main" id="{4A878A30-E3D9-4ADD-88CE-345165DBD4A2}"/>
            </a:ext>
          </a:extLst>
        </xdr:cNvPr>
        <xdr:cNvSpPr/>
      </xdr:nvSpPr>
      <xdr:spPr>
        <a:xfrm>
          <a:off x="21272500" y="673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50434</xdr:rowOff>
    </xdr:from>
    <xdr:to>
      <xdr:col>116</xdr:col>
      <xdr:colOff>63500</xdr:colOff>
      <xdr:row>39</xdr:row>
      <xdr:rowOff>104169</xdr:rowOff>
    </xdr:to>
    <xdr:cxnSp macro="">
      <xdr:nvCxnSpPr>
        <xdr:cNvPr id="602" name="直線コネクタ 601">
          <a:extLst>
            <a:ext uri="{FF2B5EF4-FFF2-40B4-BE49-F238E27FC236}">
              <a16:creationId xmlns:a16="http://schemas.microsoft.com/office/drawing/2014/main" id="{0DE77919-3FC4-4D6F-8545-CB46E449D878}"/>
            </a:ext>
          </a:extLst>
        </xdr:cNvPr>
        <xdr:cNvCxnSpPr/>
      </xdr:nvCxnSpPr>
      <xdr:spPr>
        <a:xfrm flipV="1">
          <a:off x="21323300" y="6736984"/>
          <a:ext cx="838200" cy="5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63385</xdr:rowOff>
    </xdr:from>
    <xdr:to>
      <xdr:col>107</xdr:col>
      <xdr:colOff>101600</xdr:colOff>
      <xdr:row>39</xdr:row>
      <xdr:rowOff>164985</xdr:rowOff>
    </xdr:to>
    <xdr:sp macro="" textlink="">
      <xdr:nvSpPr>
        <xdr:cNvPr id="603" name="楕円 602">
          <a:extLst>
            <a:ext uri="{FF2B5EF4-FFF2-40B4-BE49-F238E27FC236}">
              <a16:creationId xmlns:a16="http://schemas.microsoft.com/office/drawing/2014/main" id="{CC8372CE-3A6D-47DA-8E99-DCB9F69293E9}"/>
            </a:ext>
          </a:extLst>
        </xdr:cNvPr>
        <xdr:cNvSpPr/>
      </xdr:nvSpPr>
      <xdr:spPr>
        <a:xfrm>
          <a:off x="20383500" y="674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104169</xdr:rowOff>
    </xdr:from>
    <xdr:to>
      <xdr:col>111</xdr:col>
      <xdr:colOff>177800</xdr:colOff>
      <xdr:row>39</xdr:row>
      <xdr:rowOff>114185</xdr:rowOff>
    </xdr:to>
    <xdr:cxnSp macro="">
      <xdr:nvCxnSpPr>
        <xdr:cNvPr id="604" name="直線コネクタ 603">
          <a:extLst>
            <a:ext uri="{FF2B5EF4-FFF2-40B4-BE49-F238E27FC236}">
              <a16:creationId xmlns:a16="http://schemas.microsoft.com/office/drawing/2014/main" id="{687A59D6-667C-48BA-807E-D08AEF2308F8}"/>
            </a:ext>
          </a:extLst>
        </xdr:cNvPr>
        <xdr:cNvCxnSpPr/>
      </xdr:nvCxnSpPr>
      <xdr:spPr>
        <a:xfrm flipV="1">
          <a:off x="20434300" y="6790719"/>
          <a:ext cx="889000" cy="1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134817</xdr:rowOff>
    </xdr:from>
    <xdr:to>
      <xdr:col>102</xdr:col>
      <xdr:colOff>165100</xdr:colOff>
      <xdr:row>40</xdr:row>
      <xdr:rowOff>64967</xdr:rowOff>
    </xdr:to>
    <xdr:sp macro="" textlink="">
      <xdr:nvSpPr>
        <xdr:cNvPr id="605" name="楕円 604">
          <a:extLst>
            <a:ext uri="{FF2B5EF4-FFF2-40B4-BE49-F238E27FC236}">
              <a16:creationId xmlns:a16="http://schemas.microsoft.com/office/drawing/2014/main" id="{BEE3E919-D16A-4144-9B9B-64EF9B660468}"/>
            </a:ext>
          </a:extLst>
        </xdr:cNvPr>
        <xdr:cNvSpPr/>
      </xdr:nvSpPr>
      <xdr:spPr>
        <a:xfrm>
          <a:off x="19494500" y="682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114185</xdr:rowOff>
    </xdr:from>
    <xdr:to>
      <xdr:col>107</xdr:col>
      <xdr:colOff>50800</xdr:colOff>
      <xdr:row>40</xdr:row>
      <xdr:rowOff>14167</xdr:rowOff>
    </xdr:to>
    <xdr:cxnSp macro="">
      <xdr:nvCxnSpPr>
        <xdr:cNvPr id="606" name="直線コネクタ 605">
          <a:extLst>
            <a:ext uri="{FF2B5EF4-FFF2-40B4-BE49-F238E27FC236}">
              <a16:creationId xmlns:a16="http://schemas.microsoft.com/office/drawing/2014/main" id="{5CC60663-DAA2-4D35-9A83-B73D071850E4}"/>
            </a:ext>
          </a:extLst>
        </xdr:cNvPr>
        <xdr:cNvCxnSpPr/>
      </xdr:nvCxnSpPr>
      <xdr:spPr>
        <a:xfrm flipV="1">
          <a:off x="19545300" y="6800735"/>
          <a:ext cx="889000" cy="7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129514</xdr:rowOff>
    </xdr:from>
    <xdr:to>
      <xdr:col>98</xdr:col>
      <xdr:colOff>38100</xdr:colOff>
      <xdr:row>40</xdr:row>
      <xdr:rowOff>59664</xdr:rowOff>
    </xdr:to>
    <xdr:sp macro="" textlink="">
      <xdr:nvSpPr>
        <xdr:cNvPr id="607" name="楕円 606">
          <a:extLst>
            <a:ext uri="{FF2B5EF4-FFF2-40B4-BE49-F238E27FC236}">
              <a16:creationId xmlns:a16="http://schemas.microsoft.com/office/drawing/2014/main" id="{CDAFDD52-41BC-4F38-8060-F721AEC142B6}"/>
            </a:ext>
          </a:extLst>
        </xdr:cNvPr>
        <xdr:cNvSpPr/>
      </xdr:nvSpPr>
      <xdr:spPr>
        <a:xfrm>
          <a:off x="18605500" y="681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8864</xdr:rowOff>
    </xdr:from>
    <xdr:to>
      <xdr:col>102</xdr:col>
      <xdr:colOff>114300</xdr:colOff>
      <xdr:row>40</xdr:row>
      <xdr:rowOff>14167</xdr:rowOff>
    </xdr:to>
    <xdr:cxnSp macro="">
      <xdr:nvCxnSpPr>
        <xdr:cNvPr id="608" name="直線コネクタ 607">
          <a:extLst>
            <a:ext uri="{FF2B5EF4-FFF2-40B4-BE49-F238E27FC236}">
              <a16:creationId xmlns:a16="http://schemas.microsoft.com/office/drawing/2014/main" id="{33B4BA28-497A-47BE-B70C-3E2DCA455CC6}"/>
            </a:ext>
          </a:extLst>
        </xdr:cNvPr>
        <xdr:cNvCxnSpPr/>
      </xdr:nvCxnSpPr>
      <xdr:spPr>
        <a:xfrm>
          <a:off x="18656300" y="6866864"/>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0890B08E-FEA2-4AFD-BE4B-867421E10F6F}"/>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54677BE8-C215-4194-90F7-9958590D3812}"/>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0B004B69-8394-47B0-BD25-5ADE67FF33A7}"/>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62399</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7F659EC9-5B38-4E7D-95C1-1CB9F5C75AA1}"/>
            </a:ext>
          </a:extLst>
        </xdr:cNvPr>
        <xdr:cNvSpPr txBox="1"/>
      </xdr:nvSpPr>
      <xdr:spPr>
        <a:xfrm>
          <a:off x="18356795" y="657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146096</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30DB7AEA-3F98-4119-B7B6-2DC422C737D3}"/>
            </a:ext>
          </a:extLst>
        </xdr:cNvPr>
        <xdr:cNvSpPr txBox="1"/>
      </xdr:nvSpPr>
      <xdr:spPr>
        <a:xfrm>
          <a:off x="21011095" y="683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156112</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1990443C-6F6D-4BE3-BA06-66DBD3F268D6}"/>
            </a:ext>
          </a:extLst>
        </xdr:cNvPr>
        <xdr:cNvSpPr txBox="1"/>
      </xdr:nvSpPr>
      <xdr:spPr>
        <a:xfrm>
          <a:off x="20134795" y="684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56094</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D2236931-2543-4237-AD81-C0C2E95687DB}"/>
            </a:ext>
          </a:extLst>
        </xdr:cNvPr>
        <xdr:cNvSpPr txBox="1"/>
      </xdr:nvSpPr>
      <xdr:spPr>
        <a:xfrm>
          <a:off x="19245795" y="691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50791</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F1E0906B-9513-447D-9643-DDCD4DBCF12A}"/>
            </a:ext>
          </a:extLst>
        </xdr:cNvPr>
        <xdr:cNvSpPr txBox="1"/>
      </xdr:nvSpPr>
      <xdr:spPr>
        <a:xfrm>
          <a:off x="18356795" y="690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69780A1D-3E1D-4E70-813D-FA15F3BEC97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E86B83A1-F3E4-4E6C-BE3E-484D474563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B97B91E7-ECE1-4FD1-A186-78542CB2D38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1E6252B5-2905-4BEC-A640-7433390B008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658B9B54-4C9F-4007-AB03-EB9FC13C356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BA373EBE-5E17-4514-9B9E-68E17A2C30E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5E7E0589-0AE0-4277-A14A-09DF47EA45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FCE05C4D-C968-481C-9578-9A3E54BF748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4245511C-8751-40D1-BFC9-E887A5E2ED6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838B7966-9CA3-44FE-8E83-7078751F6F2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E290081F-F325-40CA-A67D-FA2890E3B63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32F82B3C-BE2E-42FA-9D92-D720C164103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F0EBBCCA-366E-424D-A909-997A6B7CC93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FAF6D9B8-7F85-4D22-AC08-58170EE3F2B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E1CB0821-790A-41EB-8096-DF44C78B745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256A4DDC-2082-42FF-AC59-31BCCD77215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4B187C9E-D306-4F7B-9AAE-BFB7EAEF5B0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2BA048BF-0EAE-489F-9F88-64223610C2D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E61E7650-7495-4E2E-AD29-6604ECDAD18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8020E3DF-B500-4EC9-AC62-D250A5E8CBA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CFFF7359-813D-4AE1-B2E8-0C5AC025BF2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B5645481-7D4E-4B9A-92B6-BA996108C48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50FE82B6-EB80-4276-9776-EA221C68402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BE345924-9325-4184-A46E-E0B93224875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0E0B39B1-F94D-4615-99CB-8CC3BA149C4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17784BFC-4F91-46B9-BD26-DB94B6BB7800}"/>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B4726A5A-26E5-4BB6-92DF-A5A6B8B1B73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905ABB60-E5A0-45AD-87E8-C6932CAC6DB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34A2C69F-CC92-46A3-B3B2-07F371FBF5F0}"/>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D9566B59-E15A-4938-9694-A1030E73CCC4}"/>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6D0ADA63-98F4-401F-9C34-820D6A35CB25}"/>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E8211601-A647-491C-84E7-A774952E70BE}"/>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6BD1EDA8-C1BD-412E-A798-BEB93146A953}"/>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C4C6595E-0448-4FFE-AE98-4BAFFB5BA120}"/>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E714662F-3F10-4E0E-95EA-A94F60A9EC91}"/>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52" name="フローチャート: 判断 651">
          <a:extLst>
            <a:ext uri="{FF2B5EF4-FFF2-40B4-BE49-F238E27FC236}">
              <a16:creationId xmlns:a16="http://schemas.microsoft.com/office/drawing/2014/main" id="{201EE174-647D-42CF-A2CF-A7A0A3825B9D}"/>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77C5767A-0B0C-4C53-AD7A-0FC2C7A2F6D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3A7CFCF3-BC56-458C-BB63-03BD5AAAE2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E510616E-C6BB-4CA2-B198-7A72C9C091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BF45F7CC-AA3D-4FCB-86F4-994D4CE67FE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64009559-E27F-41FC-9E7B-ECB8DC1062E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104322</xdr:rowOff>
    </xdr:from>
    <xdr:to>
      <xdr:col>85</xdr:col>
      <xdr:colOff>177800</xdr:colOff>
      <xdr:row>59</xdr:row>
      <xdr:rowOff>34472</xdr:rowOff>
    </xdr:to>
    <xdr:sp macro="" textlink="">
      <xdr:nvSpPr>
        <xdr:cNvPr id="658" name="楕円 657">
          <a:extLst>
            <a:ext uri="{FF2B5EF4-FFF2-40B4-BE49-F238E27FC236}">
              <a16:creationId xmlns:a16="http://schemas.microsoft.com/office/drawing/2014/main" id="{2538F76B-6CEE-45C2-A2F7-06D0E133134D}"/>
            </a:ext>
          </a:extLst>
        </xdr:cNvPr>
        <xdr:cNvSpPr/>
      </xdr:nvSpPr>
      <xdr:spPr>
        <a:xfrm>
          <a:off x="16268700" y="1004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127199</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122744B2-1BFB-40C9-AEA5-82DB03507EC1}"/>
            </a:ext>
          </a:extLst>
        </xdr:cNvPr>
        <xdr:cNvSpPr txBox="1"/>
      </xdr:nvSpPr>
      <xdr:spPr>
        <a:xfrm>
          <a:off x="16357600" y="989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17780</xdr:rowOff>
    </xdr:from>
    <xdr:to>
      <xdr:col>81</xdr:col>
      <xdr:colOff>101600</xdr:colOff>
      <xdr:row>59</xdr:row>
      <xdr:rowOff>119380</xdr:rowOff>
    </xdr:to>
    <xdr:sp macro="" textlink="">
      <xdr:nvSpPr>
        <xdr:cNvPr id="660" name="楕円 659">
          <a:extLst>
            <a:ext uri="{FF2B5EF4-FFF2-40B4-BE49-F238E27FC236}">
              <a16:creationId xmlns:a16="http://schemas.microsoft.com/office/drawing/2014/main" id="{244127E7-6774-4020-9B96-EEC0878303F1}"/>
            </a:ext>
          </a:extLst>
        </xdr:cNvPr>
        <xdr:cNvSpPr/>
      </xdr:nvSpPr>
      <xdr:spPr>
        <a:xfrm>
          <a:off x="15430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155122</xdr:rowOff>
    </xdr:from>
    <xdr:to>
      <xdr:col>85</xdr:col>
      <xdr:colOff>127000</xdr:colOff>
      <xdr:row>59</xdr:row>
      <xdr:rowOff>68580</xdr:rowOff>
    </xdr:to>
    <xdr:cxnSp macro="">
      <xdr:nvCxnSpPr>
        <xdr:cNvPr id="661" name="直線コネクタ 660">
          <a:extLst>
            <a:ext uri="{FF2B5EF4-FFF2-40B4-BE49-F238E27FC236}">
              <a16:creationId xmlns:a16="http://schemas.microsoft.com/office/drawing/2014/main" id="{6AF5A2DC-4CFA-4DF6-9148-74103C007C9E}"/>
            </a:ext>
          </a:extLst>
        </xdr:cNvPr>
        <xdr:cNvCxnSpPr/>
      </xdr:nvCxnSpPr>
      <xdr:spPr>
        <a:xfrm flipV="1">
          <a:off x="15481300" y="10099222"/>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156573</xdr:rowOff>
    </xdr:from>
    <xdr:to>
      <xdr:col>76</xdr:col>
      <xdr:colOff>165100</xdr:colOff>
      <xdr:row>59</xdr:row>
      <xdr:rowOff>86723</xdr:rowOff>
    </xdr:to>
    <xdr:sp macro="" textlink="">
      <xdr:nvSpPr>
        <xdr:cNvPr id="662" name="楕円 661">
          <a:extLst>
            <a:ext uri="{FF2B5EF4-FFF2-40B4-BE49-F238E27FC236}">
              <a16:creationId xmlns:a16="http://schemas.microsoft.com/office/drawing/2014/main" id="{36262AF5-5506-47D5-ADE1-3C3C09D2E93A}"/>
            </a:ext>
          </a:extLst>
        </xdr:cNvPr>
        <xdr:cNvSpPr/>
      </xdr:nvSpPr>
      <xdr:spPr>
        <a:xfrm>
          <a:off x="14541500" y="10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35923</xdr:rowOff>
    </xdr:from>
    <xdr:to>
      <xdr:col>81</xdr:col>
      <xdr:colOff>50800</xdr:colOff>
      <xdr:row>59</xdr:row>
      <xdr:rowOff>68580</xdr:rowOff>
    </xdr:to>
    <xdr:cxnSp macro="">
      <xdr:nvCxnSpPr>
        <xdr:cNvPr id="663" name="直線コネクタ 662">
          <a:extLst>
            <a:ext uri="{FF2B5EF4-FFF2-40B4-BE49-F238E27FC236}">
              <a16:creationId xmlns:a16="http://schemas.microsoft.com/office/drawing/2014/main" id="{FCF11124-CDAA-4221-AED3-BDCBDD58E754}"/>
            </a:ext>
          </a:extLst>
        </xdr:cNvPr>
        <xdr:cNvCxnSpPr/>
      </xdr:nvCxnSpPr>
      <xdr:spPr>
        <a:xfrm>
          <a:off x="14592300" y="101514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664" name="楕円 663">
          <a:extLst>
            <a:ext uri="{FF2B5EF4-FFF2-40B4-BE49-F238E27FC236}">
              <a16:creationId xmlns:a16="http://schemas.microsoft.com/office/drawing/2014/main" id="{F4A7AFD0-4405-4543-93BA-DA1A9628C403}"/>
            </a:ext>
          </a:extLst>
        </xdr:cNvPr>
        <xdr:cNvSpPr/>
      </xdr:nvSpPr>
      <xdr:spPr>
        <a:xfrm>
          <a:off x="13652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35923</xdr:rowOff>
    </xdr:from>
    <xdr:to>
      <xdr:col>76</xdr:col>
      <xdr:colOff>114300</xdr:colOff>
      <xdr:row>59</xdr:row>
      <xdr:rowOff>148590</xdr:rowOff>
    </xdr:to>
    <xdr:cxnSp macro="">
      <xdr:nvCxnSpPr>
        <xdr:cNvPr id="665" name="直線コネクタ 664">
          <a:extLst>
            <a:ext uri="{FF2B5EF4-FFF2-40B4-BE49-F238E27FC236}">
              <a16:creationId xmlns:a16="http://schemas.microsoft.com/office/drawing/2014/main" id="{5C5BEFF7-A8E4-449A-82B3-DD45DB2CB2E9}"/>
            </a:ext>
          </a:extLst>
        </xdr:cNvPr>
        <xdr:cNvCxnSpPr/>
      </xdr:nvCxnSpPr>
      <xdr:spPr>
        <a:xfrm flipV="1">
          <a:off x="13703300" y="10151473"/>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66766</xdr:rowOff>
    </xdr:from>
    <xdr:to>
      <xdr:col>67</xdr:col>
      <xdr:colOff>101600</xdr:colOff>
      <xdr:row>59</xdr:row>
      <xdr:rowOff>168366</xdr:rowOff>
    </xdr:to>
    <xdr:sp macro="" textlink="">
      <xdr:nvSpPr>
        <xdr:cNvPr id="666" name="楕円 665">
          <a:extLst>
            <a:ext uri="{FF2B5EF4-FFF2-40B4-BE49-F238E27FC236}">
              <a16:creationId xmlns:a16="http://schemas.microsoft.com/office/drawing/2014/main" id="{141CBA10-EF03-4C00-AA47-47C3006C0B15}"/>
            </a:ext>
          </a:extLst>
        </xdr:cNvPr>
        <xdr:cNvSpPr/>
      </xdr:nvSpPr>
      <xdr:spPr>
        <a:xfrm>
          <a:off x="127635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117566</xdr:rowOff>
    </xdr:from>
    <xdr:to>
      <xdr:col>71</xdr:col>
      <xdr:colOff>177800</xdr:colOff>
      <xdr:row>59</xdr:row>
      <xdr:rowOff>148590</xdr:rowOff>
    </xdr:to>
    <xdr:cxnSp macro="">
      <xdr:nvCxnSpPr>
        <xdr:cNvPr id="667" name="直線コネクタ 666">
          <a:extLst>
            <a:ext uri="{FF2B5EF4-FFF2-40B4-BE49-F238E27FC236}">
              <a16:creationId xmlns:a16="http://schemas.microsoft.com/office/drawing/2014/main" id="{DB039AB7-5040-4AC0-AC99-1ED0342FBABF}"/>
            </a:ext>
          </a:extLst>
        </xdr:cNvPr>
        <xdr:cNvCxnSpPr/>
      </xdr:nvCxnSpPr>
      <xdr:spPr>
        <a:xfrm>
          <a:off x="12814300" y="1023311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9D3628EA-75BA-4119-9493-DCF080F915D7}"/>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F8BDF76B-5984-4487-831E-B1C1BC661BB4}"/>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ED5614DD-BACD-48E2-9F74-77122A069925}"/>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1CA68FFD-24D0-41B5-91F2-73020755D481}"/>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135907</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EEB72F82-F1E0-472F-A1B4-5DBA919E5830}"/>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103250</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B0005CEA-B68C-4E87-955E-FE3A2EE7147D}"/>
            </a:ext>
          </a:extLst>
        </xdr:cNvPr>
        <xdr:cNvSpPr txBox="1"/>
      </xdr:nvSpPr>
      <xdr:spPr>
        <a:xfrm>
          <a:off x="14389744" y="98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37DB57C8-2D76-4DEE-8D45-D43C1E3041CC}"/>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94BEB81F-E9F2-469F-8AD5-339318D18B4B}"/>
            </a:ext>
          </a:extLst>
        </xdr:cNvPr>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68DB8075-9B8D-4411-B3F9-51203E5ED67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EAA9A241-0B89-4759-AA10-28438EB9FB0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B78CFE4E-10DC-4E1B-B207-E16F776076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1E961796-3E41-4267-BDC8-48A6E76B7E6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F0692B70-548D-4060-ABC2-89DA35E403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5F12EE4F-D19F-448B-AFC9-783A4B7D06A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C586E82C-9B7F-4EAA-9A30-A294D41023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DE33D4D9-4EA5-4B40-BDF8-0275AE47823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30723B62-1857-468D-BCBE-733A64943B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47227357-7F19-40F5-A409-B1FB465AFE0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4B22A2D3-C693-45E1-A00C-C058ADDD020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24CA598C-3153-4B79-87C4-EEB901A9B28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17749728-2D6B-4D12-B656-57A66957424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809BE1F4-5815-477F-87EB-C76D6C47DD2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83E0A43A-CB9A-4362-905C-05AAFA44405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E37D7B3E-79C3-4930-98F4-468D669B2C8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334B59D3-4F80-433F-A109-33AF188DDB0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89A19664-DE58-4E50-BC2D-423EC339FC6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D70B0641-D5AE-442F-A5BF-583CA6BF6BA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6CB7C602-6DD5-4091-B300-E8ED380805F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CF1A69C3-7A2A-4529-BBD1-D8D5836A293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7E4B788E-489D-4030-A629-8DC07343181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372E7FB0-15D4-4402-A331-DC128924FC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6C248128-F5FB-493C-B2E2-BD06A3BF0DFB}"/>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690F2C5B-EEDF-4F9A-85D6-CED70C643C25}"/>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C2BD20FD-DD37-4BA4-A7B2-DE318707F491}"/>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5184F8CB-EF66-4ECA-A38E-88A743831EE3}"/>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A789DA23-7978-4794-8730-54F6EE299E56}"/>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7B5273D6-E715-459F-8B8B-755FFF65F30A}"/>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9998ED53-67FA-4D79-B7BE-F3E58C539777}"/>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6772BA38-A96C-43D8-848D-4DEE462C6232}"/>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E479F44B-790E-4E87-8D98-4DA07D315C21}"/>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861F1E37-9FF7-4BC7-B55D-02C276C127A7}"/>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709" name="フローチャート: 判断 708">
          <a:extLst>
            <a:ext uri="{FF2B5EF4-FFF2-40B4-BE49-F238E27FC236}">
              <a16:creationId xmlns:a16="http://schemas.microsoft.com/office/drawing/2014/main" id="{54B19441-0426-4FC0-9AC1-F8BAA0755785}"/>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84C2483-1340-4A99-944C-12E4FA4CF98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11AA8FFA-DEAA-45FF-AC45-F9C42E7A0F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2F18CBAE-2397-4D5A-96D3-82BB5526D3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7B30843E-EB8B-4676-80CC-EA7AB53A4F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99AD2FFC-D6EF-46F4-8153-66D938B1CD6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715" name="楕円 714">
          <a:extLst>
            <a:ext uri="{FF2B5EF4-FFF2-40B4-BE49-F238E27FC236}">
              <a16:creationId xmlns:a16="http://schemas.microsoft.com/office/drawing/2014/main" id="{43016609-0F3F-424B-8957-489B8A6F2352}"/>
            </a:ext>
          </a:extLst>
        </xdr:cNvPr>
        <xdr:cNvSpPr/>
      </xdr:nvSpPr>
      <xdr:spPr>
        <a:xfrm>
          <a:off x="22110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97807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42A641D9-EB0C-4A20-8C2D-B6D6FBD4C4AC}"/>
            </a:ext>
          </a:extLst>
        </xdr:cNvPr>
        <xdr:cNvSpPr txBox="1"/>
      </xdr:nvSpPr>
      <xdr:spPr>
        <a:xfrm>
          <a:off x="22199600"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86360</xdr:rowOff>
    </xdr:from>
    <xdr:to>
      <xdr:col>112</xdr:col>
      <xdr:colOff>38100</xdr:colOff>
      <xdr:row>62</xdr:row>
      <xdr:rowOff>16510</xdr:rowOff>
    </xdr:to>
    <xdr:sp macro="" textlink="">
      <xdr:nvSpPr>
        <xdr:cNvPr id="717" name="楕円 716">
          <a:extLst>
            <a:ext uri="{FF2B5EF4-FFF2-40B4-BE49-F238E27FC236}">
              <a16:creationId xmlns:a16="http://schemas.microsoft.com/office/drawing/2014/main" id="{B25CA40B-5E4C-4138-98D6-9DE6C95BF767}"/>
            </a:ext>
          </a:extLst>
        </xdr:cNvPr>
        <xdr:cNvSpPr/>
      </xdr:nvSpPr>
      <xdr:spPr>
        <a:xfrm>
          <a:off x="21272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125730</xdr:rowOff>
    </xdr:from>
    <xdr:to>
      <xdr:col>116</xdr:col>
      <xdr:colOff>63500</xdr:colOff>
      <xdr:row>61</xdr:row>
      <xdr:rowOff>137160</xdr:rowOff>
    </xdr:to>
    <xdr:cxnSp macro="">
      <xdr:nvCxnSpPr>
        <xdr:cNvPr id="718" name="直線コネクタ 717">
          <a:extLst>
            <a:ext uri="{FF2B5EF4-FFF2-40B4-BE49-F238E27FC236}">
              <a16:creationId xmlns:a16="http://schemas.microsoft.com/office/drawing/2014/main" id="{DBF524C2-6B83-46F3-805E-29AFD7291C2F}"/>
            </a:ext>
          </a:extLst>
        </xdr:cNvPr>
        <xdr:cNvCxnSpPr/>
      </xdr:nvCxnSpPr>
      <xdr:spPr>
        <a:xfrm flipV="1">
          <a:off x="21323300" y="105841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97790</xdr:rowOff>
    </xdr:from>
    <xdr:to>
      <xdr:col>107</xdr:col>
      <xdr:colOff>101600</xdr:colOff>
      <xdr:row>62</xdr:row>
      <xdr:rowOff>27940</xdr:rowOff>
    </xdr:to>
    <xdr:sp macro="" textlink="">
      <xdr:nvSpPr>
        <xdr:cNvPr id="719" name="楕円 718">
          <a:extLst>
            <a:ext uri="{FF2B5EF4-FFF2-40B4-BE49-F238E27FC236}">
              <a16:creationId xmlns:a16="http://schemas.microsoft.com/office/drawing/2014/main" id="{197D8E92-1F1B-499F-B2BF-A002DD71F0D4}"/>
            </a:ext>
          </a:extLst>
        </xdr:cNvPr>
        <xdr:cNvSpPr/>
      </xdr:nvSpPr>
      <xdr:spPr>
        <a:xfrm>
          <a:off x="20383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137160</xdr:rowOff>
    </xdr:from>
    <xdr:to>
      <xdr:col>111</xdr:col>
      <xdr:colOff>177800</xdr:colOff>
      <xdr:row>61</xdr:row>
      <xdr:rowOff>148590</xdr:rowOff>
    </xdr:to>
    <xdr:cxnSp macro="">
      <xdr:nvCxnSpPr>
        <xdr:cNvPr id="720" name="直線コネクタ 719">
          <a:extLst>
            <a:ext uri="{FF2B5EF4-FFF2-40B4-BE49-F238E27FC236}">
              <a16:creationId xmlns:a16="http://schemas.microsoft.com/office/drawing/2014/main" id="{5E2FEF76-CEDA-42D7-8191-69DA104867EB}"/>
            </a:ext>
          </a:extLst>
        </xdr:cNvPr>
        <xdr:cNvCxnSpPr/>
      </xdr:nvCxnSpPr>
      <xdr:spPr>
        <a:xfrm flipV="1">
          <a:off x="20434300" y="105956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158750</xdr:rowOff>
    </xdr:from>
    <xdr:to>
      <xdr:col>102</xdr:col>
      <xdr:colOff>165100</xdr:colOff>
      <xdr:row>61</xdr:row>
      <xdr:rowOff>88900</xdr:rowOff>
    </xdr:to>
    <xdr:sp macro="" textlink="">
      <xdr:nvSpPr>
        <xdr:cNvPr id="721" name="楕円 720">
          <a:extLst>
            <a:ext uri="{FF2B5EF4-FFF2-40B4-BE49-F238E27FC236}">
              <a16:creationId xmlns:a16="http://schemas.microsoft.com/office/drawing/2014/main" id="{863A6B95-F1E7-477D-9F7E-295405FD77BF}"/>
            </a:ext>
          </a:extLst>
        </xdr:cNvPr>
        <xdr:cNvSpPr/>
      </xdr:nvSpPr>
      <xdr:spPr>
        <a:xfrm>
          <a:off x="19494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38100</xdr:rowOff>
    </xdr:from>
    <xdr:to>
      <xdr:col>107</xdr:col>
      <xdr:colOff>50800</xdr:colOff>
      <xdr:row>61</xdr:row>
      <xdr:rowOff>148590</xdr:rowOff>
    </xdr:to>
    <xdr:cxnSp macro="">
      <xdr:nvCxnSpPr>
        <xdr:cNvPr id="722" name="直線コネクタ 721">
          <a:extLst>
            <a:ext uri="{FF2B5EF4-FFF2-40B4-BE49-F238E27FC236}">
              <a16:creationId xmlns:a16="http://schemas.microsoft.com/office/drawing/2014/main" id="{9C4A8810-E576-4199-AA7B-58FABDE9653A}"/>
            </a:ext>
          </a:extLst>
        </xdr:cNvPr>
        <xdr:cNvCxnSpPr/>
      </xdr:nvCxnSpPr>
      <xdr:spPr>
        <a:xfrm>
          <a:off x="19545300" y="1049655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170180</xdr:rowOff>
    </xdr:from>
    <xdr:to>
      <xdr:col>98</xdr:col>
      <xdr:colOff>38100</xdr:colOff>
      <xdr:row>61</xdr:row>
      <xdr:rowOff>100330</xdr:rowOff>
    </xdr:to>
    <xdr:sp macro="" textlink="">
      <xdr:nvSpPr>
        <xdr:cNvPr id="723" name="楕円 722">
          <a:extLst>
            <a:ext uri="{FF2B5EF4-FFF2-40B4-BE49-F238E27FC236}">
              <a16:creationId xmlns:a16="http://schemas.microsoft.com/office/drawing/2014/main" id="{2B140F64-FAEC-413E-94A9-60522A6BF01B}"/>
            </a:ext>
          </a:extLst>
        </xdr:cNvPr>
        <xdr:cNvSpPr/>
      </xdr:nvSpPr>
      <xdr:spPr>
        <a:xfrm>
          <a:off x="18605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38100</xdr:rowOff>
    </xdr:from>
    <xdr:to>
      <xdr:col>102</xdr:col>
      <xdr:colOff>114300</xdr:colOff>
      <xdr:row>61</xdr:row>
      <xdr:rowOff>49530</xdr:rowOff>
    </xdr:to>
    <xdr:cxnSp macro="">
      <xdr:nvCxnSpPr>
        <xdr:cNvPr id="724" name="直線コネクタ 723">
          <a:extLst>
            <a:ext uri="{FF2B5EF4-FFF2-40B4-BE49-F238E27FC236}">
              <a16:creationId xmlns:a16="http://schemas.microsoft.com/office/drawing/2014/main" id="{A34708AA-529E-459A-854F-12BD145C1D53}"/>
            </a:ext>
          </a:extLst>
        </xdr:cNvPr>
        <xdr:cNvCxnSpPr/>
      </xdr:nvCxnSpPr>
      <xdr:spPr>
        <a:xfrm flipV="1">
          <a:off x="18656300" y="10496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725" name="n_1aveValue【保健センター・保健所】&#10;一人当たり面積">
          <a:extLst>
            <a:ext uri="{FF2B5EF4-FFF2-40B4-BE49-F238E27FC236}">
              <a16:creationId xmlns:a16="http://schemas.microsoft.com/office/drawing/2014/main" id="{22ACD0C8-F098-474F-9F69-13560E2034C9}"/>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726" name="n_2aveValue【保健センター・保健所】&#10;一人当たり面積">
          <a:extLst>
            <a:ext uri="{FF2B5EF4-FFF2-40B4-BE49-F238E27FC236}">
              <a16:creationId xmlns:a16="http://schemas.microsoft.com/office/drawing/2014/main" id="{ED05489E-7989-4AAA-8D3F-49E842D3C265}"/>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727" name="n_3aveValue【保健センター・保健所】&#10;一人当たり面積">
          <a:extLst>
            <a:ext uri="{FF2B5EF4-FFF2-40B4-BE49-F238E27FC236}">
              <a16:creationId xmlns:a16="http://schemas.microsoft.com/office/drawing/2014/main" id="{231BC52D-6FC9-4DFD-A230-5C7C96989EA4}"/>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45737</xdr:rowOff>
    </xdr:from>
    <xdr:ext cx="469744" cy="259045"/>
    <xdr:sp macro="" textlink="">
      <xdr:nvSpPr>
        <xdr:cNvPr id="728" name="n_4aveValue【保健センター・保健所】&#10;一人当たり面積">
          <a:extLst>
            <a:ext uri="{FF2B5EF4-FFF2-40B4-BE49-F238E27FC236}">
              <a16:creationId xmlns:a16="http://schemas.microsoft.com/office/drawing/2014/main" id="{35171B6A-7B27-4E41-96FF-1D7811E5E140}"/>
            </a:ext>
          </a:extLst>
        </xdr:cNvPr>
        <xdr:cNvSpPr txBox="1"/>
      </xdr:nvSpPr>
      <xdr:spPr>
        <a:xfrm>
          <a:off x="18421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33037</xdr:rowOff>
    </xdr:from>
    <xdr:ext cx="469744" cy="259045"/>
    <xdr:sp macro="" textlink="">
      <xdr:nvSpPr>
        <xdr:cNvPr id="729" name="n_1mainValue【保健センター・保健所】&#10;一人当たり面積">
          <a:extLst>
            <a:ext uri="{FF2B5EF4-FFF2-40B4-BE49-F238E27FC236}">
              <a16:creationId xmlns:a16="http://schemas.microsoft.com/office/drawing/2014/main" id="{E5CFCD4A-2111-49F4-9332-F43685CE2C0A}"/>
            </a:ext>
          </a:extLst>
        </xdr:cNvPr>
        <xdr:cNvSpPr txBox="1"/>
      </xdr:nvSpPr>
      <xdr:spPr>
        <a:xfrm>
          <a:off x="210757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30" name="n_2mainValue【保健センター・保健所】&#10;一人当たり面積">
          <a:extLst>
            <a:ext uri="{FF2B5EF4-FFF2-40B4-BE49-F238E27FC236}">
              <a16:creationId xmlns:a16="http://schemas.microsoft.com/office/drawing/2014/main" id="{D1036CCF-4C30-4767-9D90-B857C2C803E3}"/>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105427</xdr:rowOff>
    </xdr:from>
    <xdr:ext cx="469744" cy="259045"/>
    <xdr:sp macro="" textlink="">
      <xdr:nvSpPr>
        <xdr:cNvPr id="731" name="n_3mainValue【保健センター・保健所】&#10;一人当たり面積">
          <a:extLst>
            <a:ext uri="{FF2B5EF4-FFF2-40B4-BE49-F238E27FC236}">
              <a16:creationId xmlns:a16="http://schemas.microsoft.com/office/drawing/2014/main" id="{BFB4A782-FF03-48C2-BB28-A2AC84D1540F}"/>
            </a:ext>
          </a:extLst>
        </xdr:cNvPr>
        <xdr:cNvSpPr txBox="1"/>
      </xdr:nvSpPr>
      <xdr:spPr>
        <a:xfrm>
          <a:off x="193104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116857</xdr:rowOff>
    </xdr:from>
    <xdr:ext cx="469744" cy="259045"/>
    <xdr:sp macro="" textlink="">
      <xdr:nvSpPr>
        <xdr:cNvPr id="732" name="n_4mainValue【保健センター・保健所】&#10;一人当たり面積">
          <a:extLst>
            <a:ext uri="{FF2B5EF4-FFF2-40B4-BE49-F238E27FC236}">
              <a16:creationId xmlns:a16="http://schemas.microsoft.com/office/drawing/2014/main" id="{4BD46B9E-BF83-4316-B4DE-6B6C8E77FFAD}"/>
            </a:ext>
          </a:extLst>
        </xdr:cNvPr>
        <xdr:cNvSpPr txBox="1"/>
      </xdr:nvSpPr>
      <xdr:spPr>
        <a:xfrm>
          <a:off x="18421427"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6B58B63F-AE88-4E3C-B3C4-62971CCDE3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A739F0AD-83F1-48E7-81F9-049B12756B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62358D2D-02D8-419A-9502-6B9EF53572E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B4DCDED7-7BA2-4C24-978E-8DB594319C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A957D7D9-E1C8-42B6-AE9B-113AED2D93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F70E5EEF-48FC-4E25-AAA3-F178E649990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75F6E492-7107-4766-8FFA-78B644FB8B6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DB4D8DDE-3BE7-405B-8068-62B30787FAD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1D42F133-412F-4675-A64A-A0E7B2C855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A994D62A-5E9B-4DF8-876C-486FBBC25F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A30D9057-909B-4C33-9E74-A8E60B24BC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78B7224D-7D63-4617-B267-15DBB038AB8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8BA20C66-72A6-4B93-B4B4-60EE65F7BAF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DBF063A3-7EB5-4C80-B310-C7C38B458D9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869E6936-B4AF-45F0-A1F9-A3ADD44AC66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EF0D0FBD-9737-4D3A-A334-10E815A1242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B2FEE79B-C06C-4AC4-A557-2E8BE5212D8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B29F1A75-3268-4B1A-9CD3-9689EA3BDC9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70E2DEB5-9553-43B8-9C20-795D0014AD0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BBB660AA-AF42-4EA7-9884-C946A2328B0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951BF912-76AD-4AD9-AAD2-3A812690524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CDFA0DD4-D013-4973-8E63-D9334765911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93D5D838-5B21-47F8-B19F-1F9653C8FE6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B6F343E7-BA16-4FD3-89A4-25BFEDC078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E72B99BF-8F31-4C92-A5EE-0564012C3275}"/>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4ACF283F-6A76-43AC-8AC4-D4976EDF1B9A}"/>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80E4D528-35EE-42AF-AAE2-D6421A3D7CEF}"/>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FABBB9CC-679C-4F71-9284-6C465C9632AF}"/>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0B4AF674-65ED-433C-B520-7C7B69CCCDCD}"/>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9657B9FF-13E9-4159-A62A-998A3B720876}"/>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D04A49DD-CEEF-4BC0-9BA3-373D250F4E9B}"/>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3F2ECE0F-CF87-489B-B6E3-262161049296}"/>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E2F56416-FE2A-40CD-9CEE-4597D145A5DF}"/>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9DE59135-753F-4E10-9473-6756C329B9B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767" name="フローチャート: 判断 766">
          <a:extLst>
            <a:ext uri="{FF2B5EF4-FFF2-40B4-BE49-F238E27FC236}">
              <a16:creationId xmlns:a16="http://schemas.microsoft.com/office/drawing/2014/main" id="{F3502B68-446C-4DC0-AB22-8233C69007F1}"/>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5ECC4F4-7BAE-4CD8-8DDB-F6E93EF9490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804C107F-A555-4034-AA62-A382EDCC454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D5E634D3-28C0-4B68-9294-AF84DCCB530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5E2287C4-84D1-4BC8-995E-176FA89CEA4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235BD1F6-CD43-4547-9A92-8B941CB41E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773" name="楕円 772">
          <a:extLst>
            <a:ext uri="{FF2B5EF4-FFF2-40B4-BE49-F238E27FC236}">
              <a16:creationId xmlns:a16="http://schemas.microsoft.com/office/drawing/2014/main" id="{1FA37A47-D428-4B92-8041-472029D43A6B}"/>
            </a:ext>
          </a:extLst>
        </xdr:cNvPr>
        <xdr:cNvSpPr/>
      </xdr:nvSpPr>
      <xdr:spPr>
        <a:xfrm>
          <a:off x="162687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74313</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CB103215-2152-4B25-A6AA-AEA0191BF9A5}"/>
            </a:ext>
          </a:extLst>
        </xdr:cNvPr>
        <xdr:cNvSpPr txBox="1"/>
      </xdr:nvSpPr>
      <xdr:spPr>
        <a:xfrm>
          <a:off x="16357600"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82550</xdr:rowOff>
    </xdr:from>
    <xdr:to>
      <xdr:col>81</xdr:col>
      <xdr:colOff>101600</xdr:colOff>
      <xdr:row>83</xdr:row>
      <xdr:rowOff>12700</xdr:rowOff>
    </xdr:to>
    <xdr:sp macro="" textlink="">
      <xdr:nvSpPr>
        <xdr:cNvPr id="775" name="楕円 774">
          <a:extLst>
            <a:ext uri="{FF2B5EF4-FFF2-40B4-BE49-F238E27FC236}">
              <a16:creationId xmlns:a16="http://schemas.microsoft.com/office/drawing/2014/main" id="{D5275DB1-A5B6-4520-A11E-6245FD564B8F}"/>
            </a:ext>
          </a:extLst>
        </xdr:cNvPr>
        <xdr:cNvSpPr/>
      </xdr:nvSpPr>
      <xdr:spPr>
        <a:xfrm>
          <a:off x="1543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82</xdr:row>
      <xdr:rowOff>146686</xdr:rowOff>
    </xdr:to>
    <xdr:cxnSp macro="">
      <xdr:nvCxnSpPr>
        <xdr:cNvPr id="776" name="直線コネクタ 775">
          <a:extLst>
            <a:ext uri="{FF2B5EF4-FFF2-40B4-BE49-F238E27FC236}">
              <a16:creationId xmlns:a16="http://schemas.microsoft.com/office/drawing/2014/main" id="{A2B85187-C79C-4044-B6BB-CE1CD8225E5A}"/>
            </a:ext>
          </a:extLst>
        </xdr:cNvPr>
        <xdr:cNvCxnSpPr/>
      </xdr:nvCxnSpPr>
      <xdr:spPr>
        <a:xfrm>
          <a:off x="15481300" y="14192250"/>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4445</xdr:rowOff>
    </xdr:from>
    <xdr:to>
      <xdr:col>76</xdr:col>
      <xdr:colOff>165100</xdr:colOff>
      <xdr:row>82</xdr:row>
      <xdr:rowOff>106045</xdr:rowOff>
    </xdr:to>
    <xdr:sp macro="" textlink="">
      <xdr:nvSpPr>
        <xdr:cNvPr id="777" name="楕円 776">
          <a:extLst>
            <a:ext uri="{FF2B5EF4-FFF2-40B4-BE49-F238E27FC236}">
              <a16:creationId xmlns:a16="http://schemas.microsoft.com/office/drawing/2014/main" id="{5295156A-90DC-4CD2-B828-B2EC8438038D}"/>
            </a:ext>
          </a:extLst>
        </xdr:cNvPr>
        <xdr:cNvSpPr/>
      </xdr:nvSpPr>
      <xdr:spPr>
        <a:xfrm>
          <a:off x="14541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55245</xdr:rowOff>
    </xdr:from>
    <xdr:to>
      <xdr:col>81</xdr:col>
      <xdr:colOff>50800</xdr:colOff>
      <xdr:row>82</xdr:row>
      <xdr:rowOff>133350</xdr:rowOff>
    </xdr:to>
    <xdr:cxnSp macro="">
      <xdr:nvCxnSpPr>
        <xdr:cNvPr id="778" name="直線コネクタ 777">
          <a:extLst>
            <a:ext uri="{FF2B5EF4-FFF2-40B4-BE49-F238E27FC236}">
              <a16:creationId xmlns:a16="http://schemas.microsoft.com/office/drawing/2014/main" id="{275340E3-08EE-4870-B4DC-28D231D74775}"/>
            </a:ext>
          </a:extLst>
        </xdr:cNvPr>
        <xdr:cNvCxnSpPr/>
      </xdr:nvCxnSpPr>
      <xdr:spPr>
        <a:xfrm>
          <a:off x="14592300" y="1411414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156845</xdr:rowOff>
    </xdr:from>
    <xdr:to>
      <xdr:col>72</xdr:col>
      <xdr:colOff>38100</xdr:colOff>
      <xdr:row>82</xdr:row>
      <xdr:rowOff>86995</xdr:rowOff>
    </xdr:to>
    <xdr:sp macro="" textlink="">
      <xdr:nvSpPr>
        <xdr:cNvPr id="779" name="楕円 778">
          <a:extLst>
            <a:ext uri="{FF2B5EF4-FFF2-40B4-BE49-F238E27FC236}">
              <a16:creationId xmlns:a16="http://schemas.microsoft.com/office/drawing/2014/main" id="{C7E66632-A3B3-4B73-86EC-0F7EAE159812}"/>
            </a:ext>
          </a:extLst>
        </xdr:cNvPr>
        <xdr:cNvSpPr/>
      </xdr:nvSpPr>
      <xdr:spPr>
        <a:xfrm>
          <a:off x="13652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36195</xdr:rowOff>
    </xdr:from>
    <xdr:to>
      <xdr:col>76</xdr:col>
      <xdr:colOff>114300</xdr:colOff>
      <xdr:row>82</xdr:row>
      <xdr:rowOff>55245</xdr:rowOff>
    </xdr:to>
    <xdr:cxnSp macro="">
      <xdr:nvCxnSpPr>
        <xdr:cNvPr id="780" name="直線コネクタ 779">
          <a:extLst>
            <a:ext uri="{FF2B5EF4-FFF2-40B4-BE49-F238E27FC236}">
              <a16:creationId xmlns:a16="http://schemas.microsoft.com/office/drawing/2014/main" id="{E8FF85A2-1373-409A-BC3E-598F4CE52C84}"/>
            </a:ext>
          </a:extLst>
        </xdr:cNvPr>
        <xdr:cNvCxnSpPr/>
      </xdr:nvCxnSpPr>
      <xdr:spPr>
        <a:xfrm>
          <a:off x="13703300" y="140950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120650</xdr:rowOff>
    </xdr:from>
    <xdr:to>
      <xdr:col>67</xdr:col>
      <xdr:colOff>101600</xdr:colOff>
      <xdr:row>82</xdr:row>
      <xdr:rowOff>50800</xdr:rowOff>
    </xdr:to>
    <xdr:sp macro="" textlink="">
      <xdr:nvSpPr>
        <xdr:cNvPr id="781" name="楕円 780">
          <a:extLst>
            <a:ext uri="{FF2B5EF4-FFF2-40B4-BE49-F238E27FC236}">
              <a16:creationId xmlns:a16="http://schemas.microsoft.com/office/drawing/2014/main" id="{9245BFFC-3749-4AD4-AEC7-07B4B157F536}"/>
            </a:ext>
          </a:extLst>
        </xdr:cNvPr>
        <xdr:cNvSpPr/>
      </xdr:nvSpPr>
      <xdr:spPr>
        <a:xfrm>
          <a:off x="12763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0</xdr:rowOff>
    </xdr:from>
    <xdr:to>
      <xdr:col>71</xdr:col>
      <xdr:colOff>177800</xdr:colOff>
      <xdr:row>82</xdr:row>
      <xdr:rowOff>36195</xdr:rowOff>
    </xdr:to>
    <xdr:cxnSp macro="">
      <xdr:nvCxnSpPr>
        <xdr:cNvPr id="782" name="直線コネクタ 781">
          <a:extLst>
            <a:ext uri="{FF2B5EF4-FFF2-40B4-BE49-F238E27FC236}">
              <a16:creationId xmlns:a16="http://schemas.microsoft.com/office/drawing/2014/main" id="{E46C8FCF-4762-4D92-A572-E7C02FFB9942}"/>
            </a:ext>
          </a:extLst>
        </xdr:cNvPr>
        <xdr:cNvCxnSpPr/>
      </xdr:nvCxnSpPr>
      <xdr:spPr>
        <a:xfrm>
          <a:off x="12814300" y="140589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783" name="n_1aveValue【消防施設】&#10;有形固定資産減価償却率">
          <a:extLst>
            <a:ext uri="{FF2B5EF4-FFF2-40B4-BE49-F238E27FC236}">
              <a16:creationId xmlns:a16="http://schemas.microsoft.com/office/drawing/2014/main" id="{03B80031-D631-479A-A12C-36B1BE4716A3}"/>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784" name="n_2aveValue【消防施設】&#10;有形固定資産減価償却率">
          <a:extLst>
            <a:ext uri="{FF2B5EF4-FFF2-40B4-BE49-F238E27FC236}">
              <a16:creationId xmlns:a16="http://schemas.microsoft.com/office/drawing/2014/main" id="{AF006109-6EB6-4E59-9CFD-3AEAAFD9F02C}"/>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785" name="n_3aveValue【消防施設】&#10;有形固定資産減価償却率">
          <a:extLst>
            <a:ext uri="{FF2B5EF4-FFF2-40B4-BE49-F238E27FC236}">
              <a16:creationId xmlns:a16="http://schemas.microsoft.com/office/drawing/2014/main" id="{E575379E-84F0-4EEB-90A3-3370F73B7F53}"/>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786" name="n_4aveValue【消防施設】&#10;有形固定資産減価償却率">
          <a:extLst>
            <a:ext uri="{FF2B5EF4-FFF2-40B4-BE49-F238E27FC236}">
              <a16:creationId xmlns:a16="http://schemas.microsoft.com/office/drawing/2014/main" id="{243A4073-409B-4D39-90C8-F07C20123F79}"/>
            </a:ext>
          </a:extLst>
        </xdr:cNvPr>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3827</xdr:rowOff>
    </xdr:from>
    <xdr:ext cx="405111" cy="259045"/>
    <xdr:sp macro="" textlink="">
      <xdr:nvSpPr>
        <xdr:cNvPr id="787" name="n_1mainValue【消防施設】&#10;有形固定資産減価償却率">
          <a:extLst>
            <a:ext uri="{FF2B5EF4-FFF2-40B4-BE49-F238E27FC236}">
              <a16:creationId xmlns:a16="http://schemas.microsoft.com/office/drawing/2014/main" id="{EE342412-9919-4FEF-9016-88DE22AB9E36}"/>
            </a:ext>
          </a:extLst>
        </xdr:cNvPr>
        <xdr:cNvSpPr txBox="1"/>
      </xdr:nvSpPr>
      <xdr:spPr>
        <a:xfrm>
          <a:off x="152660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97172</xdr:rowOff>
    </xdr:from>
    <xdr:ext cx="405111" cy="259045"/>
    <xdr:sp macro="" textlink="">
      <xdr:nvSpPr>
        <xdr:cNvPr id="788" name="n_2mainValue【消防施設】&#10;有形固定資産減価償却率">
          <a:extLst>
            <a:ext uri="{FF2B5EF4-FFF2-40B4-BE49-F238E27FC236}">
              <a16:creationId xmlns:a16="http://schemas.microsoft.com/office/drawing/2014/main" id="{496C55D8-EF3D-4E25-870B-9964A3EC7B25}"/>
            </a:ext>
          </a:extLst>
        </xdr:cNvPr>
        <xdr:cNvSpPr txBox="1"/>
      </xdr:nvSpPr>
      <xdr:spPr>
        <a:xfrm>
          <a:off x="14389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78122</xdr:rowOff>
    </xdr:from>
    <xdr:ext cx="405111" cy="259045"/>
    <xdr:sp macro="" textlink="">
      <xdr:nvSpPr>
        <xdr:cNvPr id="789" name="n_3mainValue【消防施設】&#10;有形固定資産減価償却率">
          <a:extLst>
            <a:ext uri="{FF2B5EF4-FFF2-40B4-BE49-F238E27FC236}">
              <a16:creationId xmlns:a16="http://schemas.microsoft.com/office/drawing/2014/main" id="{570E03F0-58A3-4E4B-90CF-38C89E7FB80B}"/>
            </a:ext>
          </a:extLst>
        </xdr:cNvPr>
        <xdr:cNvSpPr txBox="1"/>
      </xdr:nvSpPr>
      <xdr:spPr>
        <a:xfrm>
          <a:off x="135007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90" name="n_4mainValue【消防施設】&#10;有形固定資産減価償却率">
          <a:extLst>
            <a:ext uri="{FF2B5EF4-FFF2-40B4-BE49-F238E27FC236}">
              <a16:creationId xmlns:a16="http://schemas.microsoft.com/office/drawing/2014/main" id="{ECD4EA86-D927-4055-B01F-82D9A486A2AD}"/>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0EC95FD7-7AA9-4A8E-842B-176FC231276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388B00F2-AFEB-4F76-A910-220C34DEA9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5EE0C56E-1972-4477-9AFE-CAD36A1990E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EF8A3F3F-723C-4E23-A175-35DD7289CC0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51772879-F8D1-40F7-AF38-FC9E80306E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4B57229A-4F34-40C8-AC0D-56C5F81127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3EF76F18-A81C-40C0-B7D2-4B544C414AD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28179485-04A1-438D-B432-3BB79D71783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DD77E341-8C90-4C4C-B26C-8D0F524A7C4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AA6A74F9-8597-4073-9573-B8320C22EE4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9C69F625-463D-4BAD-8B73-11F52311990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5F819AA3-657D-4D03-BF90-0A8FF4383FC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3801CA00-BF1B-4BCC-9576-4B418AF78B8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264ED8E6-1ADC-4DE4-9819-2946E00BF59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F9E5E8DA-5FD6-469E-94A2-1F059185A50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7B5A9E32-68AD-4E4C-8EBB-0EA65EE5A91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6123A731-ED30-4709-81E9-63C4E546F1D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4361D5D9-EC8D-4EEC-B840-0D0C9928F1E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A58AD9DF-17B5-49BE-8732-BF78E52A188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BF9492A8-264A-4AB6-A897-3798B43C565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7AB9DEBF-18F3-46F2-8EED-5DFC88F0921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B505A641-56B7-4A18-A034-80121AD03DA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C8FD49BC-6252-4758-AEBE-EB3E1A1A4C2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1CD42229-8F94-47DA-AFAA-E82460A0DE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5321D435-EA80-4F84-9DC8-FD3E78DA019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729575B0-0D36-4074-9D7A-3B61A86A39C2}"/>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E0DB1ED0-2C0E-4D6E-A0CC-7E57675F3955}"/>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2B895835-69FE-4464-B311-6663F78CFFA2}"/>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347EA54D-EEF2-48F9-AF2B-BDC30810AFE8}"/>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88354A78-9EC9-44B9-B5B0-5D33BE2CAFA5}"/>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F8BDED0F-7390-4363-BC45-9E0F45CB4354}"/>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20C711B0-D54C-441D-8F82-2432AFBE3ECA}"/>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EF0EA91E-1490-4F79-A4E3-9E47174D5ED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2CDDBFD8-C76B-411D-8557-F5C712E69385}"/>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F10436B1-8395-4C0D-87AB-869E24ECB3FD}"/>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26" name="フローチャート: 判断 825">
          <a:extLst>
            <a:ext uri="{FF2B5EF4-FFF2-40B4-BE49-F238E27FC236}">
              <a16:creationId xmlns:a16="http://schemas.microsoft.com/office/drawing/2014/main" id="{5620F106-254D-4EF2-8105-523CA2E233EB}"/>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9DAE071C-6612-4EB9-A31B-233F8EEC16C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0ADC2F9A-2A29-4388-BBD3-21AF2FD0EAE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BBC72C2E-A759-48A7-9289-7F68274A5D4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00D83986-441D-4532-A713-9BA15DFD16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5E5FBCCC-FAF5-4A2B-8048-86CEC4880B9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155484</xdr:rowOff>
    </xdr:from>
    <xdr:to>
      <xdr:col>116</xdr:col>
      <xdr:colOff>114300</xdr:colOff>
      <xdr:row>86</xdr:row>
      <xdr:rowOff>85634</xdr:rowOff>
    </xdr:to>
    <xdr:sp macro="" textlink="">
      <xdr:nvSpPr>
        <xdr:cNvPr id="832" name="楕円 831">
          <a:extLst>
            <a:ext uri="{FF2B5EF4-FFF2-40B4-BE49-F238E27FC236}">
              <a16:creationId xmlns:a16="http://schemas.microsoft.com/office/drawing/2014/main" id="{65101824-C66B-4DBB-AA68-794B419FC475}"/>
            </a:ext>
          </a:extLst>
        </xdr:cNvPr>
        <xdr:cNvSpPr/>
      </xdr:nvSpPr>
      <xdr:spPr>
        <a:xfrm>
          <a:off x="221107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70411</xdr:rowOff>
    </xdr:from>
    <xdr:ext cx="469744" cy="259045"/>
    <xdr:sp macro="" textlink="">
      <xdr:nvSpPr>
        <xdr:cNvPr id="833" name="【消防施設】&#10;一人当たり面積該当値テキスト">
          <a:extLst>
            <a:ext uri="{FF2B5EF4-FFF2-40B4-BE49-F238E27FC236}">
              <a16:creationId xmlns:a16="http://schemas.microsoft.com/office/drawing/2014/main" id="{9C91336B-6121-459E-A6A5-C457F97E331D}"/>
            </a:ext>
          </a:extLst>
        </xdr:cNvPr>
        <xdr:cNvSpPr txBox="1"/>
      </xdr:nvSpPr>
      <xdr:spPr>
        <a:xfrm>
          <a:off x="22199600" y="1464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157118</xdr:rowOff>
    </xdr:from>
    <xdr:to>
      <xdr:col>112</xdr:col>
      <xdr:colOff>38100</xdr:colOff>
      <xdr:row>86</xdr:row>
      <xdr:rowOff>87268</xdr:rowOff>
    </xdr:to>
    <xdr:sp macro="" textlink="">
      <xdr:nvSpPr>
        <xdr:cNvPr id="834" name="楕円 833">
          <a:extLst>
            <a:ext uri="{FF2B5EF4-FFF2-40B4-BE49-F238E27FC236}">
              <a16:creationId xmlns:a16="http://schemas.microsoft.com/office/drawing/2014/main" id="{5CE2A85C-490B-43F5-B3E8-3C9196A8DE7D}"/>
            </a:ext>
          </a:extLst>
        </xdr:cNvPr>
        <xdr:cNvSpPr/>
      </xdr:nvSpPr>
      <xdr:spPr>
        <a:xfrm>
          <a:off x="212725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34834</xdr:rowOff>
    </xdr:from>
    <xdr:to>
      <xdr:col>116</xdr:col>
      <xdr:colOff>63500</xdr:colOff>
      <xdr:row>86</xdr:row>
      <xdr:rowOff>36468</xdr:rowOff>
    </xdr:to>
    <xdr:cxnSp macro="">
      <xdr:nvCxnSpPr>
        <xdr:cNvPr id="835" name="直線コネクタ 834">
          <a:extLst>
            <a:ext uri="{FF2B5EF4-FFF2-40B4-BE49-F238E27FC236}">
              <a16:creationId xmlns:a16="http://schemas.microsoft.com/office/drawing/2014/main" id="{0CBD5E63-5A63-4717-ADF5-9C0342E8AA56}"/>
            </a:ext>
          </a:extLst>
        </xdr:cNvPr>
        <xdr:cNvCxnSpPr/>
      </xdr:nvCxnSpPr>
      <xdr:spPr>
        <a:xfrm flipV="1">
          <a:off x="21323300" y="1477953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160382</xdr:rowOff>
    </xdr:from>
    <xdr:to>
      <xdr:col>107</xdr:col>
      <xdr:colOff>101600</xdr:colOff>
      <xdr:row>86</xdr:row>
      <xdr:rowOff>90532</xdr:rowOff>
    </xdr:to>
    <xdr:sp macro="" textlink="">
      <xdr:nvSpPr>
        <xdr:cNvPr id="836" name="楕円 835">
          <a:extLst>
            <a:ext uri="{FF2B5EF4-FFF2-40B4-BE49-F238E27FC236}">
              <a16:creationId xmlns:a16="http://schemas.microsoft.com/office/drawing/2014/main" id="{D6D7A18B-34A5-4CF1-8201-002CC3A0BBB6}"/>
            </a:ext>
          </a:extLst>
        </xdr:cNvPr>
        <xdr:cNvSpPr/>
      </xdr:nvSpPr>
      <xdr:spPr>
        <a:xfrm>
          <a:off x="20383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36468</xdr:rowOff>
    </xdr:from>
    <xdr:to>
      <xdr:col>111</xdr:col>
      <xdr:colOff>177800</xdr:colOff>
      <xdr:row>86</xdr:row>
      <xdr:rowOff>39732</xdr:rowOff>
    </xdr:to>
    <xdr:cxnSp macro="">
      <xdr:nvCxnSpPr>
        <xdr:cNvPr id="837" name="直線コネクタ 836">
          <a:extLst>
            <a:ext uri="{FF2B5EF4-FFF2-40B4-BE49-F238E27FC236}">
              <a16:creationId xmlns:a16="http://schemas.microsoft.com/office/drawing/2014/main" id="{454B7940-D7A8-4050-97DD-8A5F0071D7A7}"/>
            </a:ext>
          </a:extLst>
        </xdr:cNvPr>
        <xdr:cNvCxnSpPr/>
      </xdr:nvCxnSpPr>
      <xdr:spPr>
        <a:xfrm flipV="1">
          <a:off x="20434300" y="1478116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170180</xdr:rowOff>
    </xdr:from>
    <xdr:to>
      <xdr:col>102</xdr:col>
      <xdr:colOff>165100</xdr:colOff>
      <xdr:row>86</xdr:row>
      <xdr:rowOff>100330</xdr:rowOff>
    </xdr:to>
    <xdr:sp macro="" textlink="">
      <xdr:nvSpPr>
        <xdr:cNvPr id="838" name="楕円 837">
          <a:extLst>
            <a:ext uri="{FF2B5EF4-FFF2-40B4-BE49-F238E27FC236}">
              <a16:creationId xmlns:a16="http://schemas.microsoft.com/office/drawing/2014/main" id="{1B404BC3-3299-4C90-9953-A1D5FA1F36A5}"/>
            </a:ext>
          </a:extLst>
        </xdr:cNvPr>
        <xdr:cNvSpPr/>
      </xdr:nvSpPr>
      <xdr:spPr>
        <a:xfrm>
          <a:off x="19494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39732</xdr:rowOff>
    </xdr:from>
    <xdr:to>
      <xdr:col>107</xdr:col>
      <xdr:colOff>50800</xdr:colOff>
      <xdr:row>86</xdr:row>
      <xdr:rowOff>49530</xdr:rowOff>
    </xdr:to>
    <xdr:cxnSp macro="">
      <xdr:nvCxnSpPr>
        <xdr:cNvPr id="839" name="直線コネクタ 838">
          <a:extLst>
            <a:ext uri="{FF2B5EF4-FFF2-40B4-BE49-F238E27FC236}">
              <a16:creationId xmlns:a16="http://schemas.microsoft.com/office/drawing/2014/main" id="{D10E09F7-C41A-4BA4-94D8-9CB5A685D2E5}"/>
            </a:ext>
          </a:extLst>
        </xdr:cNvPr>
        <xdr:cNvCxnSpPr/>
      </xdr:nvCxnSpPr>
      <xdr:spPr>
        <a:xfrm flipV="1">
          <a:off x="19545300" y="1478443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166914</xdr:rowOff>
    </xdr:from>
    <xdr:to>
      <xdr:col>98</xdr:col>
      <xdr:colOff>38100</xdr:colOff>
      <xdr:row>86</xdr:row>
      <xdr:rowOff>97064</xdr:rowOff>
    </xdr:to>
    <xdr:sp macro="" textlink="">
      <xdr:nvSpPr>
        <xdr:cNvPr id="840" name="楕円 839">
          <a:extLst>
            <a:ext uri="{FF2B5EF4-FFF2-40B4-BE49-F238E27FC236}">
              <a16:creationId xmlns:a16="http://schemas.microsoft.com/office/drawing/2014/main" id="{83781530-D1B8-419F-892D-EAEB228B2E97}"/>
            </a:ext>
          </a:extLst>
        </xdr:cNvPr>
        <xdr:cNvSpPr/>
      </xdr:nvSpPr>
      <xdr:spPr>
        <a:xfrm>
          <a:off x="18605500" y="14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46264</xdr:rowOff>
    </xdr:from>
    <xdr:to>
      <xdr:col>102</xdr:col>
      <xdr:colOff>114300</xdr:colOff>
      <xdr:row>86</xdr:row>
      <xdr:rowOff>49530</xdr:rowOff>
    </xdr:to>
    <xdr:cxnSp macro="">
      <xdr:nvCxnSpPr>
        <xdr:cNvPr id="841" name="直線コネクタ 840">
          <a:extLst>
            <a:ext uri="{FF2B5EF4-FFF2-40B4-BE49-F238E27FC236}">
              <a16:creationId xmlns:a16="http://schemas.microsoft.com/office/drawing/2014/main" id="{6B21F26C-7C13-45B0-9E16-B6FEC63DAC7A}"/>
            </a:ext>
          </a:extLst>
        </xdr:cNvPr>
        <xdr:cNvCxnSpPr/>
      </xdr:nvCxnSpPr>
      <xdr:spPr>
        <a:xfrm>
          <a:off x="18656300" y="1479096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861C9B97-D912-4D6D-9A76-CE0C25DB0C1F}"/>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81702C17-33BC-4BB6-B788-5C68BD9CC6DE}"/>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69A05DAB-C35A-429A-B5B5-A47E201088A1}"/>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45" name="n_4aveValue【消防施設】&#10;一人当たり面積">
          <a:extLst>
            <a:ext uri="{FF2B5EF4-FFF2-40B4-BE49-F238E27FC236}">
              <a16:creationId xmlns:a16="http://schemas.microsoft.com/office/drawing/2014/main" id="{0ADF4124-E0DA-4EAB-B75B-A740821B058D}"/>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78395</xdr:rowOff>
    </xdr:from>
    <xdr:ext cx="469744" cy="259045"/>
    <xdr:sp macro="" textlink="">
      <xdr:nvSpPr>
        <xdr:cNvPr id="846" name="n_1mainValue【消防施設】&#10;一人当たり面積">
          <a:extLst>
            <a:ext uri="{FF2B5EF4-FFF2-40B4-BE49-F238E27FC236}">
              <a16:creationId xmlns:a16="http://schemas.microsoft.com/office/drawing/2014/main" id="{4D02DA5E-4805-4631-966F-A5761E5B9542}"/>
            </a:ext>
          </a:extLst>
        </xdr:cNvPr>
        <xdr:cNvSpPr txBox="1"/>
      </xdr:nvSpPr>
      <xdr:spPr>
        <a:xfrm>
          <a:off x="21075727" y="1482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81659</xdr:rowOff>
    </xdr:from>
    <xdr:ext cx="469744" cy="259045"/>
    <xdr:sp macro="" textlink="">
      <xdr:nvSpPr>
        <xdr:cNvPr id="847" name="n_2mainValue【消防施設】&#10;一人当たり面積">
          <a:extLst>
            <a:ext uri="{FF2B5EF4-FFF2-40B4-BE49-F238E27FC236}">
              <a16:creationId xmlns:a16="http://schemas.microsoft.com/office/drawing/2014/main" id="{EB1A3A3B-BD41-4513-A454-966947821613}"/>
            </a:ext>
          </a:extLst>
        </xdr:cNvPr>
        <xdr:cNvSpPr txBox="1"/>
      </xdr:nvSpPr>
      <xdr:spPr>
        <a:xfrm>
          <a:off x="201994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91457</xdr:rowOff>
    </xdr:from>
    <xdr:ext cx="469744" cy="259045"/>
    <xdr:sp macro="" textlink="">
      <xdr:nvSpPr>
        <xdr:cNvPr id="848" name="n_3mainValue【消防施設】&#10;一人当たり面積">
          <a:extLst>
            <a:ext uri="{FF2B5EF4-FFF2-40B4-BE49-F238E27FC236}">
              <a16:creationId xmlns:a16="http://schemas.microsoft.com/office/drawing/2014/main" id="{A13F0827-D2F5-4A18-A736-A6EE398D8143}"/>
            </a:ext>
          </a:extLst>
        </xdr:cNvPr>
        <xdr:cNvSpPr txBox="1"/>
      </xdr:nvSpPr>
      <xdr:spPr>
        <a:xfrm>
          <a:off x="19310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88191</xdr:rowOff>
    </xdr:from>
    <xdr:ext cx="469744" cy="259045"/>
    <xdr:sp macro="" textlink="">
      <xdr:nvSpPr>
        <xdr:cNvPr id="849" name="n_4mainValue【消防施設】&#10;一人当たり面積">
          <a:extLst>
            <a:ext uri="{FF2B5EF4-FFF2-40B4-BE49-F238E27FC236}">
              <a16:creationId xmlns:a16="http://schemas.microsoft.com/office/drawing/2014/main" id="{C8173820-CF22-4B02-9E1C-D2E370051EBF}"/>
            </a:ext>
          </a:extLst>
        </xdr:cNvPr>
        <xdr:cNvSpPr txBox="1"/>
      </xdr:nvSpPr>
      <xdr:spPr>
        <a:xfrm>
          <a:off x="18421427" y="1483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E3400F0A-BBDE-42F8-837C-2638BCE3CE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ED09E7D3-13A2-47C2-ADB0-705BE1E977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912FAD2A-BBA5-4441-BF48-B9858AF458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587771F1-9D04-4882-84FD-ECEE3BC5399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53C48C2A-74A8-4095-BC83-A49A925D6CC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1063FB16-317D-424B-ACA3-39822943F64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EEA6FEF3-F898-48F3-81D2-013AE5AF5E6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E627834F-3F62-489E-8FF5-70B8668F79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20904C99-1250-41C4-80B7-3BB5F271058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C8C4A5AF-17D7-48B6-84A2-776D501354D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262B1E5B-E018-4D29-BEE3-A5603AB0714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65EBB1CF-9835-46B1-B0C2-A26243731B8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3D85899A-A19C-4FC2-80CF-9DFDAD9E2CC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3DA2F3D5-2125-48BB-9BF2-7F4896DEF33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FDB5308F-4098-4640-98C3-EE90AB930CC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6AE23121-1769-470F-A274-C7EC6FB762A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63A88113-2EC8-4B78-BB37-7D6925EC350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E4B5C3DA-FF3D-4E70-BA7E-8B211001AB9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76CF0A58-C784-47D3-9C37-98DFC18829B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5C187930-19C8-414A-9481-9F5223FCCCE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EF8B768E-5EA3-47CB-9D4B-A4A4142950E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DD644359-FA8D-459E-96BB-7E36F731646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35EFC061-C316-4492-A6DC-6B86AA3BDAE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C6392378-45C9-4C54-BE61-83F5F94EC3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DBCAB17C-F80A-476A-9CE5-8700C796A3B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3BEA559D-3957-487A-8B43-4ED8E75EB967}"/>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5B334646-CAB1-453D-A73F-2FDA90F1751B}"/>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5DDFBA92-6952-4AC7-9BB2-FF68D1C1C1D5}"/>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3A96B5D8-0740-4740-A8DE-26D458B39263}"/>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01DBF2A7-EE83-4F76-8D4F-EE4C7319743D}"/>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880" name="【庁舎】&#10;有形固定資産減価償却率平均値テキスト">
          <a:extLst>
            <a:ext uri="{FF2B5EF4-FFF2-40B4-BE49-F238E27FC236}">
              <a16:creationId xmlns:a16="http://schemas.microsoft.com/office/drawing/2014/main" id="{0A3327D1-81A5-4806-A493-46BEC1DCB58F}"/>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5A05C652-8BB0-45A7-B3FA-74626E6D69E6}"/>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7C62BE16-9783-48E5-8130-BF95B0C07B39}"/>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2F8DB30B-45C7-4311-B78B-AB1E316D765E}"/>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EAB4FFAA-99FE-4F6B-84A1-2957963A8EA2}"/>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98C7BBFC-E052-4B99-AA08-2E7719AE7E18}"/>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4961FC2F-8D8E-447E-8C96-09D76750637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3FE09CB7-0682-4AA0-A5E6-86399D9C501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8B6C531B-7211-4DB5-A6C6-CAD1AAE32C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FE5128D9-5813-4A8C-842D-47E49F59C8F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74BFBFA5-244D-45FE-9D78-1C4D3B83AC6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20501</xdr:rowOff>
    </xdr:from>
    <xdr:to>
      <xdr:col>85</xdr:col>
      <xdr:colOff>177800</xdr:colOff>
      <xdr:row>107</xdr:row>
      <xdr:rowOff>122101</xdr:rowOff>
    </xdr:to>
    <xdr:sp macro="" textlink="">
      <xdr:nvSpPr>
        <xdr:cNvPr id="891" name="楕円 890">
          <a:extLst>
            <a:ext uri="{FF2B5EF4-FFF2-40B4-BE49-F238E27FC236}">
              <a16:creationId xmlns:a16="http://schemas.microsoft.com/office/drawing/2014/main" id="{1DD4406C-CA6C-4470-92DA-A32AE0B97815}"/>
            </a:ext>
          </a:extLst>
        </xdr:cNvPr>
        <xdr:cNvSpPr/>
      </xdr:nvSpPr>
      <xdr:spPr>
        <a:xfrm>
          <a:off x="162687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170378</xdr:rowOff>
    </xdr:from>
    <xdr:ext cx="405111" cy="259045"/>
    <xdr:sp macro="" textlink="">
      <xdr:nvSpPr>
        <xdr:cNvPr id="892" name="【庁舎】&#10;有形固定資産減価償却率該当値テキスト">
          <a:extLst>
            <a:ext uri="{FF2B5EF4-FFF2-40B4-BE49-F238E27FC236}">
              <a16:creationId xmlns:a16="http://schemas.microsoft.com/office/drawing/2014/main" id="{B56BA685-BBF9-4C9C-B720-E59F5FEF886A}"/>
            </a:ext>
          </a:extLst>
        </xdr:cNvPr>
        <xdr:cNvSpPr txBox="1"/>
      </xdr:nvSpPr>
      <xdr:spPr>
        <a:xfrm>
          <a:off x="16357600"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154395</xdr:rowOff>
    </xdr:from>
    <xdr:to>
      <xdr:col>81</xdr:col>
      <xdr:colOff>101600</xdr:colOff>
      <xdr:row>107</xdr:row>
      <xdr:rowOff>84545</xdr:rowOff>
    </xdr:to>
    <xdr:sp macro="" textlink="">
      <xdr:nvSpPr>
        <xdr:cNvPr id="893" name="楕円 892">
          <a:extLst>
            <a:ext uri="{FF2B5EF4-FFF2-40B4-BE49-F238E27FC236}">
              <a16:creationId xmlns:a16="http://schemas.microsoft.com/office/drawing/2014/main" id="{2AB7436F-32D7-4C33-A39F-748D6F327931}"/>
            </a:ext>
          </a:extLst>
        </xdr:cNvPr>
        <xdr:cNvSpPr/>
      </xdr:nvSpPr>
      <xdr:spPr>
        <a:xfrm>
          <a:off x="15430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33745</xdr:rowOff>
    </xdr:from>
    <xdr:to>
      <xdr:col>85</xdr:col>
      <xdr:colOff>127000</xdr:colOff>
      <xdr:row>107</xdr:row>
      <xdr:rowOff>71301</xdr:rowOff>
    </xdr:to>
    <xdr:cxnSp macro="">
      <xdr:nvCxnSpPr>
        <xdr:cNvPr id="894" name="直線コネクタ 893">
          <a:extLst>
            <a:ext uri="{FF2B5EF4-FFF2-40B4-BE49-F238E27FC236}">
              <a16:creationId xmlns:a16="http://schemas.microsoft.com/office/drawing/2014/main" id="{84D90623-517F-4D59-88C9-D9B1856C6F84}"/>
            </a:ext>
          </a:extLst>
        </xdr:cNvPr>
        <xdr:cNvCxnSpPr/>
      </xdr:nvCxnSpPr>
      <xdr:spPr>
        <a:xfrm>
          <a:off x="15481300" y="1837889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79284</xdr:rowOff>
    </xdr:from>
    <xdr:to>
      <xdr:col>76</xdr:col>
      <xdr:colOff>165100</xdr:colOff>
      <xdr:row>107</xdr:row>
      <xdr:rowOff>9434</xdr:rowOff>
    </xdr:to>
    <xdr:sp macro="" textlink="">
      <xdr:nvSpPr>
        <xdr:cNvPr id="895" name="楕円 894">
          <a:extLst>
            <a:ext uri="{FF2B5EF4-FFF2-40B4-BE49-F238E27FC236}">
              <a16:creationId xmlns:a16="http://schemas.microsoft.com/office/drawing/2014/main" id="{CD3465D9-CED7-47AF-A23C-786965BF5ABF}"/>
            </a:ext>
          </a:extLst>
        </xdr:cNvPr>
        <xdr:cNvSpPr/>
      </xdr:nvSpPr>
      <xdr:spPr>
        <a:xfrm>
          <a:off x="14541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130084</xdr:rowOff>
    </xdr:from>
    <xdr:to>
      <xdr:col>81</xdr:col>
      <xdr:colOff>50800</xdr:colOff>
      <xdr:row>107</xdr:row>
      <xdr:rowOff>33745</xdr:rowOff>
    </xdr:to>
    <xdr:cxnSp macro="">
      <xdr:nvCxnSpPr>
        <xdr:cNvPr id="896" name="直線コネクタ 895">
          <a:extLst>
            <a:ext uri="{FF2B5EF4-FFF2-40B4-BE49-F238E27FC236}">
              <a16:creationId xmlns:a16="http://schemas.microsoft.com/office/drawing/2014/main" id="{8EA59AA5-54AE-4C0A-B6F9-26B60ABE2408}"/>
            </a:ext>
          </a:extLst>
        </xdr:cNvPr>
        <xdr:cNvCxnSpPr/>
      </xdr:nvCxnSpPr>
      <xdr:spPr>
        <a:xfrm>
          <a:off x="14592300" y="18303784"/>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93980</xdr:rowOff>
    </xdr:from>
    <xdr:to>
      <xdr:col>72</xdr:col>
      <xdr:colOff>38100</xdr:colOff>
      <xdr:row>107</xdr:row>
      <xdr:rowOff>24130</xdr:rowOff>
    </xdr:to>
    <xdr:sp macro="" textlink="">
      <xdr:nvSpPr>
        <xdr:cNvPr id="897" name="楕円 896">
          <a:extLst>
            <a:ext uri="{FF2B5EF4-FFF2-40B4-BE49-F238E27FC236}">
              <a16:creationId xmlns:a16="http://schemas.microsoft.com/office/drawing/2014/main" id="{E1D25D09-8A2C-421E-98B7-9864EA6058F5}"/>
            </a:ext>
          </a:extLst>
        </xdr:cNvPr>
        <xdr:cNvSpPr/>
      </xdr:nvSpPr>
      <xdr:spPr>
        <a:xfrm>
          <a:off x="1365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130084</xdr:rowOff>
    </xdr:from>
    <xdr:to>
      <xdr:col>76</xdr:col>
      <xdr:colOff>114300</xdr:colOff>
      <xdr:row>106</xdr:row>
      <xdr:rowOff>144780</xdr:rowOff>
    </xdr:to>
    <xdr:cxnSp macro="">
      <xdr:nvCxnSpPr>
        <xdr:cNvPr id="898" name="直線コネクタ 897">
          <a:extLst>
            <a:ext uri="{FF2B5EF4-FFF2-40B4-BE49-F238E27FC236}">
              <a16:creationId xmlns:a16="http://schemas.microsoft.com/office/drawing/2014/main" id="{A1BE2F1C-F9A2-4691-BA4C-881E762A7F45}"/>
            </a:ext>
          </a:extLst>
        </xdr:cNvPr>
        <xdr:cNvCxnSpPr/>
      </xdr:nvCxnSpPr>
      <xdr:spPr>
        <a:xfrm flipV="1">
          <a:off x="13703300" y="1830378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77651</xdr:rowOff>
    </xdr:from>
    <xdr:to>
      <xdr:col>67</xdr:col>
      <xdr:colOff>101600</xdr:colOff>
      <xdr:row>107</xdr:row>
      <xdr:rowOff>7801</xdr:rowOff>
    </xdr:to>
    <xdr:sp macro="" textlink="">
      <xdr:nvSpPr>
        <xdr:cNvPr id="899" name="楕円 898">
          <a:extLst>
            <a:ext uri="{FF2B5EF4-FFF2-40B4-BE49-F238E27FC236}">
              <a16:creationId xmlns:a16="http://schemas.microsoft.com/office/drawing/2014/main" id="{6A37D07C-100D-4114-9713-526EE4AD6D17}"/>
            </a:ext>
          </a:extLst>
        </xdr:cNvPr>
        <xdr:cNvSpPr/>
      </xdr:nvSpPr>
      <xdr:spPr>
        <a:xfrm>
          <a:off x="12763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128451</xdr:rowOff>
    </xdr:from>
    <xdr:to>
      <xdr:col>71</xdr:col>
      <xdr:colOff>177800</xdr:colOff>
      <xdr:row>106</xdr:row>
      <xdr:rowOff>144780</xdr:rowOff>
    </xdr:to>
    <xdr:cxnSp macro="">
      <xdr:nvCxnSpPr>
        <xdr:cNvPr id="900" name="直線コネクタ 899">
          <a:extLst>
            <a:ext uri="{FF2B5EF4-FFF2-40B4-BE49-F238E27FC236}">
              <a16:creationId xmlns:a16="http://schemas.microsoft.com/office/drawing/2014/main" id="{B3F8C5ED-B382-4941-9507-1A8C69D9FD0D}"/>
            </a:ext>
          </a:extLst>
        </xdr:cNvPr>
        <xdr:cNvCxnSpPr/>
      </xdr:nvCxnSpPr>
      <xdr:spPr>
        <a:xfrm>
          <a:off x="12814300" y="183021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901" name="n_1aveValue【庁舎】&#10;有形固定資産減価償却率">
          <a:extLst>
            <a:ext uri="{FF2B5EF4-FFF2-40B4-BE49-F238E27FC236}">
              <a16:creationId xmlns:a16="http://schemas.microsoft.com/office/drawing/2014/main" id="{16D85A7B-F474-4D86-B247-E69C1CD260AF}"/>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902" name="n_2aveValue【庁舎】&#10;有形固定資産減価償却率">
          <a:extLst>
            <a:ext uri="{FF2B5EF4-FFF2-40B4-BE49-F238E27FC236}">
              <a16:creationId xmlns:a16="http://schemas.microsoft.com/office/drawing/2014/main" id="{5C1CDE4A-3E44-4269-8BA3-1FCACC6DB61D}"/>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903" name="n_3aveValue【庁舎】&#10;有形固定資産減価償却率">
          <a:extLst>
            <a:ext uri="{FF2B5EF4-FFF2-40B4-BE49-F238E27FC236}">
              <a16:creationId xmlns:a16="http://schemas.microsoft.com/office/drawing/2014/main" id="{28CDE353-0FEC-4D70-B1FA-D55A700F91D4}"/>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904" name="n_4aveValue【庁舎】&#10;有形固定資産減価償却率">
          <a:extLst>
            <a:ext uri="{FF2B5EF4-FFF2-40B4-BE49-F238E27FC236}">
              <a16:creationId xmlns:a16="http://schemas.microsoft.com/office/drawing/2014/main" id="{82AFAA64-8954-4D39-B226-DEF14D52B353}"/>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75672</xdr:rowOff>
    </xdr:from>
    <xdr:ext cx="405111" cy="259045"/>
    <xdr:sp macro="" textlink="">
      <xdr:nvSpPr>
        <xdr:cNvPr id="905" name="n_1mainValue【庁舎】&#10;有形固定資産減価償却率">
          <a:extLst>
            <a:ext uri="{FF2B5EF4-FFF2-40B4-BE49-F238E27FC236}">
              <a16:creationId xmlns:a16="http://schemas.microsoft.com/office/drawing/2014/main" id="{63BAA97D-5093-4764-9D9F-D261EF2E354D}"/>
            </a:ext>
          </a:extLst>
        </xdr:cNvPr>
        <xdr:cNvSpPr txBox="1"/>
      </xdr:nvSpPr>
      <xdr:spPr>
        <a:xfrm>
          <a:off x="152660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561</xdr:rowOff>
    </xdr:from>
    <xdr:ext cx="405111" cy="259045"/>
    <xdr:sp macro="" textlink="">
      <xdr:nvSpPr>
        <xdr:cNvPr id="906" name="n_2mainValue【庁舎】&#10;有形固定資産減価償却率">
          <a:extLst>
            <a:ext uri="{FF2B5EF4-FFF2-40B4-BE49-F238E27FC236}">
              <a16:creationId xmlns:a16="http://schemas.microsoft.com/office/drawing/2014/main" id="{4566E83A-FA9A-448A-AE9F-43B5332F9B21}"/>
            </a:ext>
          </a:extLst>
        </xdr:cNvPr>
        <xdr:cNvSpPr txBox="1"/>
      </xdr:nvSpPr>
      <xdr:spPr>
        <a:xfrm>
          <a:off x="143897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15257</xdr:rowOff>
    </xdr:from>
    <xdr:ext cx="405111" cy="259045"/>
    <xdr:sp macro="" textlink="">
      <xdr:nvSpPr>
        <xdr:cNvPr id="907" name="n_3mainValue【庁舎】&#10;有形固定資産減価償却率">
          <a:extLst>
            <a:ext uri="{FF2B5EF4-FFF2-40B4-BE49-F238E27FC236}">
              <a16:creationId xmlns:a16="http://schemas.microsoft.com/office/drawing/2014/main" id="{D5202F81-3958-40AA-9B4E-5C848E6ED6F4}"/>
            </a:ext>
          </a:extLst>
        </xdr:cNvPr>
        <xdr:cNvSpPr txBox="1"/>
      </xdr:nvSpPr>
      <xdr:spPr>
        <a:xfrm>
          <a:off x="13500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170378</xdr:rowOff>
    </xdr:from>
    <xdr:ext cx="405111" cy="259045"/>
    <xdr:sp macro="" textlink="">
      <xdr:nvSpPr>
        <xdr:cNvPr id="908" name="n_4mainValue【庁舎】&#10;有形固定資産減価償却率">
          <a:extLst>
            <a:ext uri="{FF2B5EF4-FFF2-40B4-BE49-F238E27FC236}">
              <a16:creationId xmlns:a16="http://schemas.microsoft.com/office/drawing/2014/main" id="{35B13745-7ABF-4E72-A57C-EB77942F924F}"/>
            </a:ext>
          </a:extLst>
        </xdr:cNvPr>
        <xdr:cNvSpPr txBox="1"/>
      </xdr:nvSpPr>
      <xdr:spPr>
        <a:xfrm>
          <a:off x="12611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7F40E1ED-627F-4650-9D7A-4A931F8212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75A02D1E-9670-4F96-87BE-91F82DADF32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62C43A24-5B63-4C91-8574-0862920460F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4E527944-AECF-40E2-B4A7-098C7592AC4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F7A6DBD5-2B2B-4583-855E-8712886921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5E0E2B18-F529-412D-8644-690B252686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294530DC-27E8-4B7F-826A-92F7B4C73E5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5E1F23C9-D4B7-4FAF-A2FF-365B042E424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AFEB0E07-C1A4-4985-86DC-501436FEAF7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CF3C7639-40BB-45C6-BEA9-83B22A25918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84977E7F-FA09-4D7C-874F-E678643E7C1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DD193E93-7559-4A19-AEDD-2C399567810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058303A6-7156-4A31-9F3A-C4A08BFF2F9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B581F282-3AA7-430C-A88B-2CAA716AAF2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264F6B5D-C461-4A78-97E5-7B4BA5A976E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9F9C03C1-105A-4F82-ADB0-9383E7F0CF5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EA5CE3EC-4C88-4064-AF8D-98812776489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EFBDC655-542D-4989-B91F-BCF4109DB40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B7E7FB14-90F4-4072-BADD-7F6508B0DB4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1A606AA8-8BE6-483D-8EB2-F9ED3F82EEB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65F1F81F-6D2E-4AB9-8C2A-CC70C5E599E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44D301C8-D9A8-4CED-A129-D95C0F34E66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DF30AD59-72E4-49BB-98E5-D53E441E61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2A5888B8-45EB-40AE-8204-B020FF10236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9E34E5CB-1398-4B1B-B66C-FE7E91C691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254828E7-B74C-4BBE-9DAB-FA5D6F127575}"/>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6A440DDF-2205-419B-A235-6F46E8895633}"/>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F593F1C3-4804-4FCE-9F41-093505E5D23F}"/>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DA377FCC-0A18-463F-BF09-28D811A5BA95}"/>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30044EE3-F11E-4D9E-8C50-E22367CCECB1}"/>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939" name="【庁舎】&#10;一人当たり面積平均値テキスト">
          <a:extLst>
            <a:ext uri="{FF2B5EF4-FFF2-40B4-BE49-F238E27FC236}">
              <a16:creationId xmlns:a16="http://schemas.microsoft.com/office/drawing/2014/main" id="{5B7813F0-618B-47AF-B72A-647991CBF452}"/>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5A17176D-9985-4BBE-A158-EDF4EF8BA6DE}"/>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133A0DF1-7354-4D14-B598-D7E67D6DEB56}"/>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1B91892F-A8B1-4383-A11A-6126D070D496}"/>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49D7011D-2D98-4E27-B8D5-612DC170B7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944" name="フローチャート: 判断 943">
          <a:extLst>
            <a:ext uri="{FF2B5EF4-FFF2-40B4-BE49-F238E27FC236}">
              <a16:creationId xmlns:a16="http://schemas.microsoft.com/office/drawing/2014/main" id="{971CC849-C6D5-458E-A5DE-9A6001D12BAD}"/>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1586D6E3-2958-4C2A-9444-7FB943E2B8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A1804D46-79F1-4661-88FD-6356B702E30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6C79393E-D7BF-41D5-9CC8-EA61A951835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FFF5BBA3-676E-40C5-AA2E-2EC2049395B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2839474B-B9A3-4B04-96DB-CF97AAAF25B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161471</xdr:rowOff>
    </xdr:from>
    <xdr:to>
      <xdr:col>116</xdr:col>
      <xdr:colOff>114300</xdr:colOff>
      <xdr:row>107</xdr:row>
      <xdr:rowOff>91621</xdr:rowOff>
    </xdr:to>
    <xdr:sp macro="" textlink="">
      <xdr:nvSpPr>
        <xdr:cNvPr id="950" name="楕円 949">
          <a:extLst>
            <a:ext uri="{FF2B5EF4-FFF2-40B4-BE49-F238E27FC236}">
              <a16:creationId xmlns:a16="http://schemas.microsoft.com/office/drawing/2014/main" id="{3532AACE-FD98-40DA-B717-98EE4E388D94}"/>
            </a:ext>
          </a:extLst>
        </xdr:cNvPr>
        <xdr:cNvSpPr/>
      </xdr:nvSpPr>
      <xdr:spPr>
        <a:xfrm>
          <a:off x="22110700" y="1833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139898</xdr:rowOff>
    </xdr:from>
    <xdr:ext cx="469744" cy="259045"/>
    <xdr:sp macro="" textlink="">
      <xdr:nvSpPr>
        <xdr:cNvPr id="951" name="【庁舎】&#10;一人当たり面積該当値テキスト">
          <a:extLst>
            <a:ext uri="{FF2B5EF4-FFF2-40B4-BE49-F238E27FC236}">
              <a16:creationId xmlns:a16="http://schemas.microsoft.com/office/drawing/2014/main" id="{D09EA4EC-499C-4FB5-8154-C89CDF463B89}"/>
            </a:ext>
          </a:extLst>
        </xdr:cNvPr>
        <xdr:cNvSpPr txBox="1"/>
      </xdr:nvSpPr>
      <xdr:spPr>
        <a:xfrm>
          <a:off x="22199600" y="1831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168002</xdr:rowOff>
    </xdr:from>
    <xdr:to>
      <xdr:col>112</xdr:col>
      <xdr:colOff>38100</xdr:colOff>
      <xdr:row>107</xdr:row>
      <xdr:rowOff>98152</xdr:rowOff>
    </xdr:to>
    <xdr:sp macro="" textlink="">
      <xdr:nvSpPr>
        <xdr:cNvPr id="952" name="楕円 951">
          <a:extLst>
            <a:ext uri="{FF2B5EF4-FFF2-40B4-BE49-F238E27FC236}">
              <a16:creationId xmlns:a16="http://schemas.microsoft.com/office/drawing/2014/main" id="{842BD8A4-BBD3-48C6-A4D2-946A69290799}"/>
            </a:ext>
          </a:extLst>
        </xdr:cNvPr>
        <xdr:cNvSpPr/>
      </xdr:nvSpPr>
      <xdr:spPr>
        <a:xfrm>
          <a:off x="21272500" y="1834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40821</xdr:rowOff>
    </xdr:from>
    <xdr:to>
      <xdr:col>116</xdr:col>
      <xdr:colOff>63500</xdr:colOff>
      <xdr:row>107</xdr:row>
      <xdr:rowOff>47352</xdr:rowOff>
    </xdr:to>
    <xdr:cxnSp macro="">
      <xdr:nvCxnSpPr>
        <xdr:cNvPr id="953" name="直線コネクタ 952">
          <a:extLst>
            <a:ext uri="{FF2B5EF4-FFF2-40B4-BE49-F238E27FC236}">
              <a16:creationId xmlns:a16="http://schemas.microsoft.com/office/drawing/2014/main" id="{72A12179-BBAB-4308-90C8-C18CB5277F2D}"/>
            </a:ext>
          </a:extLst>
        </xdr:cNvPr>
        <xdr:cNvCxnSpPr/>
      </xdr:nvCxnSpPr>
      <xdr:spPr>
        <a:xfrm flipV="1">
          <a:off x="21323300" y="1838597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4173</xdr:rowOff>
    </xdr:from>
    <xdr:to>
      <xdr:col>107</xdr:col>
      <xdr:colOff>101600</xdr:colOff>
      <xdr:row>107</xdr:row>
      <xdr:rowOff>105773</xdr:rowOff>
    </xdr:to>
    <xdr:sp macro="" textlink="">
      <xdr:nvSpPr>
        <xdr:cNvPr id="954" name="楕円 953">
          <a:extLst>
            <a:ext uri="{FF2B5EF4-FFF2-40B4-BE49-F238E27FC236}">
              <a16:creationId xmlns:a16="http://schemas.microsoft.com/office/drawing/2014/main" id="{0FA58E51-970A-48BF-8F73-FB7B8A1971E2}"/>
            </a:ext>
          </a:extLst>
        </xdr:cNvPr>
        <xdr:cNvSpPr/>
      </xdr:nvSpPr>
      <xdr:spPr>
        <a:xfrm>
          <a:off x="20383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47352</xdr:rowOff>
    </xdr:from>
    <xdr:to>
      <xdr:col>111</xdr:col>
      <xdr:colOff>177800</xdr:colOff>
      <xdr:row>107</xdr:row>
      <xdr:rowOff>54973</xdr:rowOff>
    </xdr:to>
    <xdr:cxnSp macro="">
      <xdr:nvCxnSpPr>
        <xdr:cNvPr id="955" name="直線コネクタ 954">
          <a:extLst>
            <a:ext uri="{FF2B5EF4-FFF2-40B4-BE49-F238E27FC236}">
              <a16:creationId xmlns:a16="http://schemas.microsoft.com/office/drawing/2014/main" id="{0044D8E3-EC8B-4F29-8232-56334A0DDB7E}"/>
            </a:ext>
          </a:extLst>
        </xdr:cNvPr>
        <xdr:cNvCxnSpPr/>
      </xdr:nvCxnSpPr>
      <xdr:spPr>
        <a:xfrm flipV="1">
          <a:off x="20434300" y="18392502"/>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9616</xdr:rowOff>
    </xdr:from>
    <xdr:to>
      <xdr:col>102</xdr:col>
      <xdr:colOff>165100</xdr:colOff>
      <xdr:row>107</xdr:row>
      <xdr:rowOff>111216</xdr:rowOff>
    </xdr:to>
    <xdr:sp macro="" textlink="">
      <xdr:nvSpPr>
        <xdr:cNvPr id="956" name="楕円 955">
          <a:extLst>
            <a:ext uri="{FF2B5EF4-FFF2-40B4-BE49-F238E27FC236}">
              <a16:creationId xmlns:a16="http://schemas.microsoft.com/office/drawing/2014/main" id="{6C33C728-0B3E-4D14-BDA1-67D11B544F77}"/>
            </a:ext>
          </a:extLst>
        </xdr:cNvPr>
        <xdr:cNvSpPr/>
      </xdr:nvSpPr>
      <xdr:spPr>
        <a:xfrm>
          <a:off x="19494500" y="1835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54973</xdr:rowOff>
    </xdr:from>
    <xdr:to>
      <xdr:col>107</xdr:col>
      <xdr:colOff>50800</xdr:colOff>
      <xdr:row>107</xdr:row>
      <xdr:rowOff>60416</xdr:rowOff>
    </xdr:to>
    <xdr:cxnSp macro="">
      <xdr:nvCxnSpPr>
        <xdr:cNvPr id="957" name="直線コネクタ 956">
          <a:extLst>
            <a:ext uri="{FF2B5EF4-FFF2-40B4-BE49-F238E27FC236}">
              <a16:creationId xmlns:a16="http://schemas.microsoft.com/office/drawing/2014/main" id="{5DCF1AB5-882E-4C06-8B94-5344C7F7FAAC}"/>
            </a:ext>
          </a:extLst>
        </xdr:cNvPr>
        <xdr:cNvCxnSpPr/>
      </xdr:nvCxnSpPr>
      <xdr:spPr>
        <a:xfrm flipV="1">
          <a:off x="19545300" y="1840012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17236</xdr:rowOff>
    </xdr:from>
    <xdr:to>
      <xdr:col>98</xdr:col>
      <xdr:colOff>38100</xdr:colOff>
      <xdr:row>107</xdr:row>
      <xdr:rowOff>118836</xdr:rowOff>
    </xdr:to>
    <xdr:sp macro="" textlink="">
      <xdr:nvSpPr>
        <xdr:cNvPr id="958" name="楕円 957">
          <a:extLst>
            <a:ext uri="{FF2B5EF4-FFF2-40B4-BE49-F238E27FC236}">
              <a16:creationId xmlns:a16="http://schemas.microsoft.com/office/drawing/2014/main" id="{0E3E42E8-02FD-4B7E-BCF8-AE48CD700279}"/>
            </a:ext>
          </a:extLst>
        </xdr:cNvPr>
        <xdr:cNvSpPr/>
      </xdr:nvSpPr>
      <xdr:spPr>
        <a:xfrm>
          <a:off x="18605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60416</xdr:rowOff>
    </xdr:from>
    <xdr:to>
      <xdr:col>102</xdr:col>
      <xdr:colOff>114300</xdr:colOff>
      <xdr:row>107</xdr:row>
      <xdr:rowOff>68036</xdr:rowOff>
    </xdr:to>
    <xdr:cxnSp macro="">
      <xdr:nvCxnSpPr>
        <xdr:cNvPr id="959" name="直線コネクタ 958">
          <a:extLst>
            <a:ext uri="{FF2B5EF4-FFF2-40B4-BE49-F238E27FC236}">
              <a16:creationId xmlns:a16="http://schemas.microsoft.com/office/drawing/2014/main" id="{667031DE-997E-498E-A4E3-F18C7A8BDA4A}"/>
            </a:ext>
          </a:extLst>
        </xdr:cNvPr>
        <xdr:cNvCxnSpPr/>
      </xdr:nvCxnSpPr>
      <xdr:spPr>
        <a:xfrm flipV="1">
          <a:off x="18656300" y="1840556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960" name="n_1aveValue【庁舎】&#10;一人当たり面積">
          <a:extLst>
            <a:ext uri="{FF2B5EF4-FFF2-40B4-BE49-F238E27FC236}">
              <a16:creationId xmlns:a16="http://schemas.microsoft.com/office/drawing/2014/main" id="{3DF57EFE-597C-4D41-95F1-E872469DA28C}"/>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961" name="n_2aveValue【庁舎】&#10;一人当たり面積">
          <a:extLst>
            <a:ext uri="{FF2B5EF4-FFF2-40B4-BE49-F238E27FC236}">
              <a16:creationId xmlns:a16="http://schemas.microsoft.com/office/drawing/2014/main" id="{C0EF7802-963B-4A2A-9AAC-A58AD4EDF72C}"/>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962" name="n_3aveValue【庁舎】&#10;一人当たり面積">
          <a:extLst>
            <a:ext uri="{FF2B5EF4-FFF2-40B4-BE49-F238E27FC236}">
              <a16:creationId xmlns:a16="http://schemas.microsoft.com/office/drawing/2014/main" id="{3D463887-0ACA-4B43-A3AA-76B331DF7999}"/>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2557</xdr:rowOff>
    </xdr:from>
    <xdr:ext cx="469744" cy="259045"/>
    <xdr:sp macro="" textlink="">
      <xdr:nvSpPr>
        <xdr:cNvPr id="963" name="n_4aveValue【庁舎】&#10;一人当たり面積">
          <a:extLst>
            <a:ext uri="{FF2B5EF4-FFF2-40B4-BE49-F238E27FC236}">
              <a16:creationId xmlns:a16="http://schemas.microsoft.com/office/drawing/2014/main" id="{072D06DF-ED09-49FF-8F16-18528A3BCD83}"/>
            </a:ext>
          </a:extLst>
        </xdr:cNvPr>
        <xdr:cNvSpPr txBox="1"/>
      </xdr:nvSpPr>
      <xdr:spPr>
        <a:xfrm>
          <a:off x="18421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89279</xdr:rowOff>
    </xdr:from>
    <xdr:ext cx="469744" cy="259045"/>
    <xdr:sp macro="" textlink="">
      <xdr:nvSpPr>
        <xdr:cNvPr id="964" name="n_1mainValue【庁舎】&#10;一人当たり面積">
          <a:extLst>
            <a:ext uri="{FF2B5EF4-FFF2-40B4-BE49-F238E27FC236}">
              <a16:creationId xmlns:a16="http://schemas.microsoft.com/office/drawing/2014/main" id="{EF556C5C-911B-49EC-B252-E8B035376682}"/>
            </a:ext>
          </a:extLst>
        </xdr:cNvPr>
        <xdr:cNvSpPr txBox="1"/>
      </xdr:nvSpPr>
      <xdr:spPr>
        <a:xfrm>
          <a:off x="21075727" y="1843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96900</xdr:rowOff>
    </xdr:from>
    <xdr:ext cx="469744" cy="259045"/>
    <xdr:sp macro="" textlink="">
      <xdr:nvSpPr>
        <xdr:cNvPr id="965" name="n_2mainValue【庁舎】&#10;一人当たり面積">
          <a:extLst>
            <a:ext uri="{FF2B5EF4-FFF2-40B4-BE49-F238E27FC236}">
              <a16:creationId xmlns:a16="http://schemas.microsoft.com/office/drawing/2014/main" id="{199FE43D-D9BF-4CF8-AB6C-CE10636F60FB}"/>
            </a:ext>
          </a:extLst>
        </xdr:cNvPr>
        <xdr:cNvSpPr txBox="1"/>
      </xdr:nvSpPr>
      <xdr:spPr>
        <a:xfrm>
          <a:off x="20199427"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102343</xdr:rowOff>
    </xdr:from>
    <xdr:ext cx="469744" cy="259045"/>
    <xdr:sp macro="" textlink="">
      <xdr:nvSpPr>
        <xdr:cNvPr id="966" name="n_3mainValue【庁舎】&#10;一人当たり面積">
          <a:extLst>
            <a:ext uri="{FF2B5EF4-FFF2-40B4-BE49-F238E27FC236}">
              <a16:creationId xmlns:a16="http://schemas.microsoft.com/office/drawing/2014/main" id="{F9564E40-B683-44D0-BB00-0116E0191236}"/>
            </a:ext>
          </a:extLst>
        </xdr:cNvPr>
        <xdr:cNvSpPr txBox="1"/>
      </xdr:nvSpPr>
      <xdr:spPr>
        <a:xfrm>
          <a:off x="19310427" y="1844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109963</xdr:rowOff>
    </xdr:from>
    <xdr:ext cx="469744" cy="259045"/>
    <xdr:sp macro="" textlink="">
      <xdr:nvSpPr>
        <xdr:cNvPr id="967" name="n_4mainValue【庁舎】&#10;一人当たり面積">
          <a:extLst>
            <a:ext uri="{FF2B5EF4-FFF2-40B4-BE49-F238E27FC236}">
              <a16:creationId xmlns:a16="http://schemas.microsoft.com/office/drawing/2014/main" id="{692A7699-172C-4442-AEF3-82A05A694E24}"/>
            </a:ext>
          </a:extLst>
        </xdr:cNvPr>
        <xdr:cNvSpPr txBox="1"/>
      </xdr:nvSpPr>
      <xdr:spPr>
        <a:xfrm>
          <a:off x="18421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ECAA0620-EF55-4F9C-9DBB-A2371484048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F752B400-7A9D-4DBA-9049-2AD830E77BF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63F958B7-EE7C-440B-907F-841D1F5A4B3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類似団体と比較して有形固定資産減価償却率が高い施設は、図書館、体育館・プール、福祉施設、市民会館、消防施設、庁舎である。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保健センター・保育所は、令和６年度の保健福祉センター施設改修事業（照明</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LED</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化及び空調改修工事）の実施により減箇所却率が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％低下している</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多くの施設で類似団体より高い数値となっているため、今後は、公共施設の適切な管理を図るとともに、公共施設等総合管理計画及び個別施設計画に基づき、老朽化した施設の集約化・複合化や除却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13847712</v>
      </c>
      <c r="BO4" s="462"/>
      <c r="BP4" s="462"/>
      <c r="BQ4" s="462"/>
      <c r="BR4" s="462"/>
      <c r="BS4" s="462"/>
      <c r="BT4" s="462"/>
      <c r="BU4" s="463"/>
      <c r="BV4" s="461">
        <v>14062970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3.9</v>
      </c>
      <c r="CU4" s="602"/>
      <c r="CV4" s="602"/>
      <c r="CW4" s="602"/>
      <c r="CX4" s="602"/>
      <c r="CY4" s="602"/>
      <c r="CZ4" s="602"/>
      <c r="DA4" s="603"/>
      <c r="DB4" s="601">
        <v>6.3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13472273</v>
      </c>
      <c r="BO5" s="433"/>
      <c r="BP5" s="433"/>
      <c r="BQ5" s="433"/>
      <c r="BR5" s="433"/>
      <c r="BS5" s="433"/>
      <c r="BT5" s="433"/>
      <c r="BU5" s="434"/>
      <c r="BV5" s="432">
        <v>13365991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91.2</v>
      </c>
      <c r="CU5" s="430"/>
      <c r="CV5" s="430"/>
      <c r="CW5" s="430"/>
      <c r="CX5" s="430"/>
      <c r="CY5" s="430"/>
      <c r="CZ5" s="430"/>
      <c r="DA5" s="431"/>
      <c r="DB5" s="429">
        <v>90.3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375439</v>
      </c>
      <c r="BO6" s="433"/>
      <c r="BP6" s="433"/>
      <c r="BQ6" s="433"/>
      <c r="BR6" s="433"/>
      <c r="BS6" s="433"/>
      <c r="BT6" s="433"/>
      <c r="BU6" s="434"/>
      <c r="BV6" s="432">
        <v>696979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91.4</v>
      </c>
      <c r="CU6" s="576"/>
      <c r="CV6" s="576"/>
      <c r="CW6" s="576"/>
      <c r="CX6" s="576"/>
      <c r="CY6" s="576"/>
      <c r="CZ6" s="576"/>
      <c r="DA6" s="577"/>
      <c r="DB6" s="575">
        <v>90.7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125838</v>
      </c>
      <c r="BO7" s="433"/>
      <c r="BP7" s="433"/>
      <c r="BQ7" s="433"/>
      <c r="BR7" s="433"/>
      <c r="BS7" s="433"/>
      <c r="BT7" s="433"/>
      <c r="BU7" s="434"/>
      <c r="BV7" s="432">
        <v>301059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6463263</v>
      </c>
      <c r="CU7" s="433"/>
      <c r="CV7" s="433"/>
      <c r="CW7" s="433"/>
      <c r="CX7" s="433"/>
      <c r="CY7" s="433"/>
      <c r="CZ7" s="433"/>
      <c r="DA7" s="434"/>
      <c r="DB7" s="432">
        <v>6333388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249601</v>
      </c>
      <c r="BO8" s="433"/>
      <c r="BP8" s="433"/>
      <c r="BQ8" s="433"/>
      <c r="BR8" s="433"/>
      <c r="BS8" s="433"/>
      <c r="BT8" s="433"/>
      <c r="BU8" s="434"/>
      <c r="BV8" s="432">
        <v>395920</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0.24</v>
      </c>
      <c r="CU8" s="536"/>
      <c r="CV8" s="536"/>
      <c r="CW8" s="536"/>
      <c r="CX8" s="536"/>
      <c r="CY8" s="536"/>
      <c r="CZ8" s="536"/>
      <c r="DA8" s="537"/>
      <c r="DB8" s="535">
        <v>0.24</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13318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-146319</v>
      </c>
      <c r="BO9" s="433"/>
      <c r="BP9" s="433"/>
      <c r="BQ9" s="433"/>
      <c r="BR9" s="433"/>
      <c r="BS9" s="433"/>
      <c r="BT9" s="433"/>
      <c r="BU9" s="434"/>
      <c r="BV9" s="432">
        <v>-270566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15.8</v>
      </c>
      <c r="CU9" s="430"/>
      <c r="CV9" s="430"/>
      <c r="CW9" s="430"/>
      <c r="CX9" s="430"/>
      <c r="CY9" s="430"/>
      <c r="CZ9" s="430"/>
      <c r="DA9" s="431"/>
      <c r="DB9" s="429">
        <v>15.6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14819</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104</v>
      </c>
      <c r="AV10" s="491"/>
      <c r="AW10" s="491"/>
      <c r="AX10" s="491"/>
      <c r="AY10" s="446" t="s">
        <v>115</v>
      </c>
      <c r="AZ10" s="447"/>
      <c r="BA10" s="447"/>
      <c r="BB10" s="447"/>
      <c r="BC10" s="447"/>
      <c r="BD10" s="447"/>
      <c r="BE10" s="447"/>
      <c r="BF10" s="447"/>
      <c r="BG10" s="447"/>
      <c r="BH10" s="447"/>
      <c r="BI10" s="447"/>
      <c r="BJ10" s="447"/>
      <c r="BK10" s="447"/>
      <c r="BL10" s="447"/>
      <c r="BM10" s="448"/>
      <c r="BN10" s="432">
        <v>1189</v>
      </c>
      <c r="BO10" s="433"/>
      <c r="BP10" s="433"/>
      <c r="BQ10" s="433"/>
      <c r="BR10" s="433"/>
      <c r="BS10" s="433"/>
      <c r="BT10" s="433"/>
      <c r="BU10" s="434"/>
      <c r="BV10" s="432">
        <v>819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104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12829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270000</v>
      </c>
      <c r="BO12" s="433"/>
      <c r="BP12" s="433"/>
      <c r="BQ12" s="433"/>
      <c r="BR12" s="433"/>
      <c r="BS12" s="433"/>
      <c r="BT12" s="433"/>
      <c r="BU12" s="434"/>
      <c r="BV12" s="432">
        <v>420000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12617</v>
      </c>
      <c r="S13" s="520"/>
      <c r="T13" s="520"/>
      <c r="U13" s="520"/>
      <c r="V13" s="521"/>
      <c r="W13" s="522" t="s">
        <v>131</v>
      </c>
      <c r="X13" s="418"/>
      <c r="Y13" s="418"/>
      <c r="Z13" s="418"/>
      <c r="AA13" s="418"/>
      <c r="AB13" s="419"/>
      <c r="AC13" s="385">
        <v>790</v>
      </c>
      <c r="AD13" s="386"/>
      <c r="AE13" s="386"/>
      <c r="AF13" s="386"/>
      <c r="AG13" s="387"/>
      <c r="AH13" s="385">
        <v>1184</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-415130</v>
      </c>
      <c r="BO13" s="433"/>
      <c r="BP13" s="433"/>
      <c r="BQ13" s="433"/>
      <c r="BR13" s="433"/>
      <c r="BS13" s="433"/>
      <c r="BT13" s="433"/>
      <c r="BU13" s="434"/>
      <c r="BV13" s="432">
        <v>-689747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v>
      </c>
      <c r="CU13" s="430"/>
      <c r="CV13" s="430"/>
      <c r="CW13" s="430"/>
      <c r="CX13" s="430"/>
      <c r="CY13" s="430"/>
      <c r="CZ13" s="430"/>
      <c r="DA13" s="431"/>
      <c r="DB13" s="429">
        <v>11.2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13094</v>
      </c>
      <c r="S14" s="520"/>
      <c r="T14" s="520"/>
      <c r="U14" s="520"/>
      <c r="V14" s="521"/>
      <c r="W14" s="523"/>
      <c r="X14" s="421"/>
      <c r="Y14" s="421"/>
      <c r="Z14" s="421"/>
      <c r="AA14" s="421"/>
      <c r="AB14" s="422"/>
      <c r="AC14" s="512">
        <v>12.4</v>
      </c>
      <c r="AD14" s="513"/>
      <c r="AE14" s="513"/>
      <c r="AF14" s="513"/>
      <c r="AG14" s="514"/>
      <c r="AH14" s="512">
        <v>16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18.899999999999999</v>
      </c>
      <c r="CU14" s="530"/>
      <c r="CV14" s="530"/>
      <c r="CW14" s="530"/>
      <c r="CX14" s="530"/>
      <c r="CY14" s="530"/>
      <c r="CZ14" s="530"/>
      <c r="DA14" s="531"/>
      <c r="DB14" s="529">
        <v>22.6</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12913</v>
      </c>
      <c r="S15" s="520"/>
      <c r="T15" s="520"/>
      <c r="U15" s="520"/>
      <c r="V15" s="521"/>
      <c r="W15" s="522" t="s">
        <v>137</v>
      </c>
      <c r="X15" s="418"/>
      <c r="Y15" s="418"/>
      <c r="Z15" s="418"/>
      <c r="AA15" s="418"/>
      <c r="AB15" s="419"/>
      <c r="AC15" s="385">
        <v>1511</v>
      </c>
      <c r="AD15" s="386"/>
      <c r="AE15" s="386"/>
      <c r="AF15" s="386"/>
      <c r="AG15" s="387"/>
      <c r="AH15" s="385">
        <v>1782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1474962</v>
      </c>
      <c r="BO15" s="462"/>
      <c r="BP15" s="462"/>
      <c r="BQ15" s="462"/>
      <c r="BR15" s="462"/>
      <c r="BS15" s="462"/>
      <c r="BT15" s="462"/>
      <c r="BU15" s="463"/>
      <c r="BV15" s="461">
        <v>1458889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23.7</v>
      </c>
      <c r="AD16" s="513"/>
      <c r="AE16" s="513"/>
      <c r="AF16" s="513"/>
      <c r="AG16" s="514"/>
      <c r="AH16" s="512">
        <v>24.1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6087626</v>
      </c>
      <c r="BO16" s="433"/>
      <c r="BP16" s="433"/>
      <c r="BQ16" s="433"/>
      <c r="BR16" s="433"/>
      <c r="BS16" s="433"/>
      <c r="BT16" s="433"/>
      <c r="BU16" s="434"/>
      <c r="BV16" s="432">
        <v>5948268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4079</v>
      </c>
      <c r="AD17" s="386"/>
      <c r="AE17" s="386"/>
      <c r="AF17" s="386"/>
      <c r="AG17" s="387"/>
      <c r="AH17" s="385">
        <v>4421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1837509</v>
      </c>
      <c r="BO17" s="433"/>
      <c r="BP17" s="433"/>
      <c r="BQ17" s="433"/>
      <c r="BR17" s="433"/>
      <c r="BS17" s="433"/>
      <c r="BT17" s="433"/>
      <c r="BU17" s="434"/>
      <c r="BV17" s="432">
        <v>1816465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241.01</v>
      </c>
      <c r="M18" s="485"/>
      <c r="N18" s="485"/>
      <c r="O18" s="485"/>
      <c r="P18" s="485"/>
      <c r="Q18" s="485"/>
      <c r="R18" s="486"/>
      <c r="S18" s="486"/>
      <c r="T18" s="486"/>
      <c r="U18" s="486"/>
      <c r="V18" s="487"/>
      <c r="W18" s="503"/>
      <c r="X18" s="504"/>
      <c r="Y18" s="504"/>
      <c r="Z18" s="504"/>
      <c r="AA18" s="504"/>
      <c r="AB18" s="528"/>
      <c r="AC18" s="402">
        <v>63.9</v>
      </c>
      <c r="AD18" s="403"/>
      <c r="AE18" s="403"/>
      <c r="AF18" s="403"/>
      <c r="AG18" s="488"/>
      <c r="AH18" s="402">
        <v>59.8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5976624</v>
      </c>
      <c r="BO18" s="433"/>
      <c r="BP18" s="433"/>
      <c r="BQ18" s="433"/>
      <c r="BR18" s="433"/>
      <c r="BS18" s="433"/>
      <c r="BT18" s="433"/>
      <c r="BU18" s="434"/>
      <c r="BV18" s="432">
        <v>5789104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55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9021427</v>
      </c>
      <c r="BO19" s="433"/>
      <c r="BP19" s="433"/>
      <c r="BQ19" s="433"/>
      <c r="BR19" s="433"/>
      <c r="BS19" s="433"/>
      <c r="BT19" s="433"/>
      <c r="BU19" s="434"/>
      <c r="BV19" s="432">
        <v>8997602</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4929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14133208</v>
      </c>
      <c r="BO22" s="462"/>
      <c r="BP22" s="462"/>
      <c r="BQ22" s="462"/>
      <c r="BR22" s="462"/>
      <c r="BS22" s="462"/>
      <c r="BT22" s="462"/>
      <c r="BU22" s="463"/>
      <c r="BV22" s="461">
        <v>14003254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9054249</v>
      </c>
      <c r="BO23" s="433"/>
      <c r="BP23" s="433"/>
      <c r="BQ23" s="433"/>
      <c r="BR23" s="433"/>
      <c r="BS23" s="433"/>
      <c r="BT23" s="433"/>
      <c r="BU23" s="434"/>
      <c r="BV23" s="432">
        <v>8679261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7360</v>
      </c>
      <c r="R24" s="386"/>
      <c r="S24" s="386"/>
      <c r="T24" s="386"/>
      <c r="U24" s="386"/>
      <c r="V24" s="387"/>
      <c r="W24" s="475"/>
      <c r="X24" s="412"/>
      <c r="Y24" s="413"/>
      <c r="Z24" s="388" t="s">
        <v>162</v>
      </c>
      <c r="AA24" s="389"/>
      <c r="AB24" s="389"/>
      <c r="AC24" s="389"/>
      <c r="AD24" s="389"/>
      <c r="AE24" s="389"/>
      <c r="AF24" s="389"/>
      <c r="AG24" s="390"/>
      <c r="AH24" s="385">
        <v>143</v>
      </c>
      <c r="AI24" s="386"/>
      <c r="AJ24" s="386"/>
      <c r="AK24" s="386"/>
      <c r="AL24" s="387"/>
      <c r="AM24" s="385">
        <v>432861</v>
      </c>
      <c r="AN24" s="386"/>
      <c r="AO24" s="386"/>
      <c r="AP24" s="386"/>
      <c r="AQ24" s="386"/>
      <c r="AR24" s="387"/>
      <c r="AS24" s="385">
        <v>3027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11545731</v>
      </c>
      <c r="BO24" s="433"/>
      <c r="BP24" s="433"/>
      <c r="BQ24" s="433"/>
      <c r="BR24" s="433"/>
      <c r="BS24" s="433"/>
      <c r="BT24" s="433"/>
      <c r="BU24" s="434"/>
      <c r="BV24" s="432">
        <v>11080953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5888</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130623</v>
      </c>
      <c r="BO25" s="462"/>
      <c r="BP25" s="462"/>
      <c r="BQ25" s="462"/>
      <c r="BR25" s="462"/>
      <c r="BS25" s="462"/>
      <c r="BT25" s="462"/>
      <c r="BU25" s="463"/>
      <c r="BV25" s="461">
        <v>59162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5336</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13485</v>
      </c>
      <c r="AN26" s="386"/>
      <c r="AO26" s="386"/>
      <c r="AP26" s="386"/>
      <c r="AQ26" s="386"/>
      <c r="AR26" s="387"/>
      <c r="AS26" s="385">
        <v>2697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3200</v>
      </c>
      <c r="R27" s="386"/>
      <c r="S27" s="386"/>
      <c r="T27" s="386"/>
      <c r="U27" s="386"/>
      <c r="V27" s="387"/>
      <c r="W27" s="475"/>
      <c r="X27" s="412"/>
      <c r="Y27" s="413"/>
      <c r="Z27" s="388" t="s">
        <v>171</v>
      </c>
      <c r="AA27" s="389"/>
      <c r="AB27" s="389"/>
      <c r="AC27" s="389"/>
      <c r="AD27" s="389"/>
      <c r="AE27" s="389"/>
      <c r="AF27" s="389"/>
      <c r="AG27" s="390"/>
      <c r="AH27" s="385">
        <v>16</v>
      </c>
      <c r="AI27" s="386"/>
      <c r="AJ27" s="386"/>
      <c r="AK27" s="386"/>
      <c r="AL27" s="387"/>
      <c r="AM27" s="385">
        <v>47168</v>
      </c>
      <c r="AN27" s="386"/>
      <c r="AO27" s="386"/>
      <c r="AP27" s="386"/>
      <c r="AQ27" s="386"/>
      <c r="AR27" s="387"/>
      <c r="AS27" s="385">
        <v>2948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105249</v>
      </c>
      <c r="BO27" s="467"/>
      <c r="BP27" s="467"/>
      <c r="BQ27" s="467"/>
      <c r="BR27" s="467"/>
      <c r="BS27" s="467"/>
      <c r="BT27" s="467"/>
      <c r="BU27" s="468"/>
      <c r="BV27" s="466">
        <v>105248</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2300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2254139</v>
      </c>
      <c r="BO28" s="462"/>
      <c r="BP28" s="462"/>
      <c r="BQ28" s="462"/>
      <c r="BR28" s="462"/>
      <c r="BS28" s="462"/>
      <c r="BT28" s="462"/>
      <c r="BU28" s="463"/>
      <c r="BV28" s="461">
        <v>2328942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14</v>
      </c>
      <c r="M29" s="386"/>
      <c r="N29" s="386"/>
      <c r="O29" s="386"/>
      <c r="P29" s="387"/>
      <c r="Q29" s="385">
        <v>2080</v>
      </c>
      <c r="R29" s="386"/>
      <c r="S29" s="386"/>
      <c r="T29" s="386"/>
      <c r="U29" s="386"/>
      <c r="V29" s="387"/>
      <c r="W29" s="476"/>
      <c r="X29" s="477"/>
      <c r="Y29" s="478"/>
      <c r="Z29" s="388" t="s">
        <v>177</v>
      </c>
      <c r="AA29" s="389"/>
      <c r="AB29" s="389"/>
      <c r="AC29" s="389"/>
      <c r="AD29" s="389"/>
      <c r="AE29" s="389"/>
      <c r="AF29" s="389"/>
      <c r="AG29" s="390"/>
      <c r="AH29" s="385">
        <v>159</v>
      </c>
      <c r="AI29" s="386"/>
      <c r="AJ29" s="386"/>
      <c r="AK29" s="386"/>
      <c r="AL29" s="387"/>
      <c r="AM29" s="385">
        <v>480029</v>
      </c>
      <c r="AN29" s="386"/>
      <c r="AO29" s="386"/>
      <c r="AP29" s="386"/>
      <c r="AQ29" s="386"/>
      <c r="AR29" s="387"/>
      <c r="AS29" s="385">
        <v>3019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809434</v>
      </c>
      <c r="BO29" s="433"/>
      <c r="BP29" s="433"/>
      <c r="BQ29" s="433"/>
      <c r="BR29" s="433"/>
      <c r="BS29" s="433"/>
      <c r="BT29" s="433"/>
      <c r="BU29" s="434"/>
      <c r="BV29" s="432">
        <v>792782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2791313</v>
      </c>
      <c r="BO30" s="467"/>
      <c r="BP30" s="467"/>
      <c r="BQ30" s="467"/>
      <c r="BR30" s="467"/>
      <c r="BS30" s="467"/>
      <c r="BT30" s="467"/>
      <c r="BU30" s="468"/>
      <c r="BV30" s="466">
        <v>2676812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国民健康保険事業特別会計（事業勘定）</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f>IF(BG34="","",MAX(C34:D43,U34:V43,AM34:AN43)+1)</f>
        <v>11</v>
      </c>
      <c r="BF34" s="380"/>
      <c r="BG34" s="381" t="str">
        <f>IF('各会計、関係団体の財政状況及び健全化判断比率'!B36="","",'各会計、関係団体の財政状況及び健全化判断比率'!B36)</f>
        <v>七釜温泉配湯事業特別会計</v>
      </c>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北但行政事務組合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温泉町夢公社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浜坂地区残土処分場事業特別会計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国民健康保険事業特別会計（直診勘定）</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美方郡広域事務組合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介護保険事業特別会計（保険事業勘定）</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IF('各会計、関係団体の財政状況及び健全化判断比率'!B34="","",'各会計、関係団体の財政状況及び健全化判断比率'!B34)</f>
        <v>公立浜坂病院事業会計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但馬広域行政事務組合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f t="shared" si="0"/>
        <v>10</v>
      </c>
      <c r="AN37" s="380"/>
      <c r="AO37" s="381" t="str">
        <f>IF('各会計、関係団体の財政状況及び健全化判断比率'!B35="","",'各会計、関係団体の財政状況及び健全化判断比率'!B35)</f>
        <v>浜坂温泉配湯事業会計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15</v>
      </c>
      <c r="BX37" s="380"/>
      <c r="BY37" s="381" t="str">
        <f>IF('各会計、関係団体の財政状況及び健全化判断比率'!B71="","",'各会計、関係団体の財政状況及び健全化判断比率'!B71)</f>
        <v>兵庫県市町村職員退職手当組合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16</v>
      </c>
      <c r="BX38" s="380"/>
      <c r="BY38" s="381" t="str">
        <f>IF('各会計、関係団体の財政状況及び健全化判断比率'!B72="","",'各会計、関係団体の財政状況及び健全化判断比率'!B72)</f>
        <v>兵庫県町議会議員公務災害補償組合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17</v>
      </c>
      <c r="BX39" s="380"/>
      <c r="BY39" s="381" t="str">
        <f>IF('各会計、関係団体の財政状況及び健全化判断比率'!B73="","",'各会計、関係団体の財政状況及び健全化判断比率'!B73)</f>
        <v>兵庫県後期高齢者医療広域連合（一般会計）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18</v>
      </c>
      <c r="BX40" s="380"/>
      <c r="BY40" s="381" t="str">
        <f>IF('各会計、関係団体の財政状況及び健全化判断比率'!B74="","",'各会計、関係団体の財政状況及び健全化判断比率'!B74)</f>
        <v>兵庫県後期高齢者医療広域連合（特別会計）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sjKLV8jkrBicBgXtWjosqeuCAxhv88P+nvpH9T/OEPlM54z9SPaRBDU7U/3FVCeH4lYLCgd5xhqjT+J+rlSX6g==" saltValue="qlln5YMsoDBFRa82m6M8F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4"/>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1317770</v>
      </c>
      <c r="S5" s="690"/>
      <c r="T5" s="690"/>
      <c r="U5" s="690"/>
      <c r="V5" s="690"/>
      <c r="W5" s="690"/>
      <c r="X5" s="690"/>
      <c r="Y5" s="715"/>
      <c r="Z5" s="728">
        <v>9.5</v>
      </c>
      <c r="AA5" s="728"/>
      <c r="AB5" s="728"/>
      <c r="AC5" s="728"/>
      <c r="AD5" s="729">
        <v>1317770</v>
      </c>
      <c r="AE5" s="729"/>
      <c r="AF5" s="729"/>
      <c r="AG5" s="729"/>
      <c r="AH5" s="729"/>
      <c r="AI5" s="729"/>
      <c r="AJ5" s="729"/>
      <c r="AK5" s="729"/>
      <c r="AL5" s="716">
        <v>20.100000000000001</v>
      </c>
      <c r="AM5" s="698"/>
      <c r="AN5" s="698"/>
      <c r="AO5" s="717"/>
      <c r="AP5" s="692" t="s">
        <v>216</v>
      </c>
      <c r="AQ5" s="693"/>
      <c r="AR5" s="693"/>
      <c r="AS5" s="693"/>
      <c r="AT5" s="693"/>
      <c r="AU5" s="693"/>
      <c r="AV5" s="693"/>
      <c r="AW5" s="693"/>
      <c r="AX5" s="693"/>
      <c r="AY5" s="693"/>
      <c r="AZ5" s="693"/>
      <c r="BA5" s="693"/>
      <c r="BB5" s="693"/>
      <c r="BC5" s="693"/>
      <c r="BD5" s="693"/>
      <c r="BE5" s="693"/>
      <c r="BF5" s="694"/>
      <c r="BG5" s="634">
        <v>1287862</v>
      </c>
      <c r="BH5" s="635"/>
      <c r="BI5" s="635"/>
      <c r="BJ5" s="635"/>
      <c r="BK5" s="635"/>
      <c r="BL5" s="635"/>
      <c r="BM5" s="635"/>
      <c r="BN5" s="636"/>
      <c r="BO5" s="672">
        <v>97.7</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114033</v>
      </c>
      <c r="S6" s="635"/>
      <c r="T6" s="635"/>
      <c r="U6" s="635"/>
      <c r="V6" s="635"/>
      <c r="W6" s="635"/>
      <c r="X6" s="635"/>
      <c r="Y6" s="636"/>
      <c r="Z6" s="672">
        <v>0.8</v>
      </c>
      <c r="AA6" s="672"/>
      <c r="AB6" s="672"/>
      <c r="AC6" s="672"/>
      <c r="AD6" s="673">
        <v>114033</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1287862</v>
      </c>
      <c r="BH6" s="635"/>
      <c r="BI6" s="635"/>
      <c r="BJ6" s="635"/>
      <c r="BK6" s="635"/>
      <c r="BL6" s="635"/>
      <c r="BM6" s="635"/>
      <c r="BN6" s="636"/>
      <c r="BO6" s="672">
        <v>97.7</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105437</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102987</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967</v>
      </c>
      <c r="S7" s="635"/>
      <c r="T7" s="635"/>
      <c r="U7" s="635"/>
      <c r="V7" s="635"/>
      <c r="W7" s="635"/>
      <c r="X7" s="635"/>
      <c r="Y7" s="636"/>
      <c r="Z7" s="672">
        <v>0</v>
      </c>
      <c r="AA7" s="672"/>
      <c r="AB7" s="672"/>
      <c r="AC7" s="672"/>
      <c r="AD7" s="673">
        <v>967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529421</v>
      </c>
      <c r="BH7" s="635"/>
      <c r="BI7" s="635"/>
      <c r="BJ7" s="635"/>
      <c r="BK7" s="635"/>
      <c r="BL7" s="635"/>
      <c r="BM7" s="635"/>
      <c r="BN7" s="636"/>
      <c r="BO7" s="672">
        <v>40.200000000000003</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2138943</v>
      </c>
      <c r="CS7" s="635"/>
      <c r="CT7" s="635"/>
      <c r="CU7" s="635"/>
      <c r="CV7" s="635"/>
      <c r="CW7" s="635"/>
      <c r="CX7" s="635"/>
      <c r="CY7" s="636"/>
      <c r="CZ7" s="672">
        <v>15.9</v>
      </c>
      <c r="DA7" s="672"/>
      <c r="DB7" s="672"/>
      <c r="DC7" s="672"/>
      <c r="DD7" s="640">
        <v>404047</v>
      </c>
      <c r="DE7" s="635"/>
      <c r="DF7" s="635"/>
      <c r="DG7" s="635"/>
      <c r="DH7" s="635"/>
      <c r="DI7" s="635"/>
      <c r="DJ7" s="635"/>
      <c r="DK7" s="635"/>
      <c r="DL7" s="635"/>
      <c r="DM7" s="635"/>
      <c r="DN7" s="635"/>
      <c r="DO7" s="635"/>
      <c r="DP7" s="636"/>
      <c r="DQ7" s="640">
        <v>1302896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17296</v>
      </c>
      <c r="S8" s="635"/>
      <c r="T8" s="635"/>
      <c r="U8" s="635"/>
      <c r="V8" s="635"/>
      <c r="W8" s="635"/>
      <c r="X8" s="635"/>
      <c r="Y8" s="636"/>
      <c r="Z8" s="672">
        <v>0.1</v>
      </c>
      <c r="AA8" s="672"/>
      <c r="AB8" s="672"/>
      <c r="AC8" s="672"/>
      <c r="AD8" s="673">
        <v>17296</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19319</v>
      </c>
      <c r="BH8" s="635"/>
      <c r="BI8" s="635"/>
      <c r="BJ8" s="635"/>
      <c r="BK8" s="635"/>
      <c r="BL8" s="635"/>
      <c r="BM8" s="635"/>
      <c r="BN8" s="636"/>
      <c r="BO8" s="672">
        <v>1.5</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2674281</v>
      </c>
      <c r="CS8" s="635"/>
      <c r="CT8" s="635"/>
      <c r="CU8" s="635"/>
      <c r="CV8" s="635"/>
      <c r="CW8" s="635"/>
      <c r="CX8" s="635"/>
      <c r="CY8" s="636"/>
      <c r="CZ8" s="672">
        <v>19.899999999999999</v>
      </c>
      <c r="DA8" s="672"/>
      <c r="DB8" s="672"/>
      <c r="DC8" s="672"/>
      <c r="DD8" s="640">
        <v>71426</v>
      </c>
      <c r="DE8" s="635"/>
      <c r="DF8" s="635"/>
      <c r="DG8" s="635"/>
      <c r="DH8" s="635"/>
      <c r="DI8" s="635"/>
      <c r="DJ8" s="635"/>
      <c r="DK8" s="635"/>
      <c r="DL8" s="635"/>
      <c r="DM8" s="635"/>
      <c r="DN8" s="635"/>
      <c r="DO8" s="635"/>
      <c r="DP8" s="636"/>
      <c r="DQ8" s="640">
        <v>1698573</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22867</v>
      </c>
      <c r="S9" s="635"/>
      <c r="T9" s="635"/>
      <c r="U9" s="635"/>
      <c r="V9" s="635"/>
      <c r="W9" s="635"/>
      <c r="X9" s="635"/>
      <c r="Y9" s="636"/>
      <c r="Z9" s="672">
        <v>0.2</v>
      </c>
      <c r="AA9" s="672"/>
      <c r="AB9" s="672"/>
      <c r="AC9" s="672"/>
      <c r="AD9" s="673">
        <v>22867</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440911</v>
      </c>
      <c r="BH9" s="635"/>
      <c r="BI9" s="635"/>
      <c r="BJ9" s="635"/>
      <c r="BK9" s="635"/>
      <c r="BL9" s="635"/>
      <c r="BM9" s="635"/>
      <c r="BN9" s="636"/>
      <c r="BO9" s="672">
        <v>33.5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1357122</v>
      </c>
      <c r="CS9" s="635"/>
      <c r="CT9" s="635"/>
      <c r="CU9" s="635"/>
      <c r="CV9" s="635"/>
      <c r="CW9" s="635"/>
      <c r="CX9" s="635"/>
      <c r="CY9" s="636"/>
      <c r="CZ9" s="672">
        <v>10.1</v>
      </c>
      <c r="DA9" s="672"/>
      <c r="DB9" s="672"/>
      <c r="DC9" s="672"/>
      <c r="DD9" s="640">
        <v>62805</v>
      </c>
      <c r="DE9" s="635"/>
      <c r="DF9" s="635"/>
      <c r="DG9" s="635"/>
      <c r="DH9" s="635"/>
      <c r="DI9" s="635"/>
      <c r="DJ9" s="635"/>
      <c r="DK9" s="635"/>
      <c r="DL9" s="635"/>
      <c r="DM9" s="635"/>
      <c r="DN9" s="635"/>
      <c r="DO9" s="635"/>
      <c r="DP9" s="636"/>
      <c r="DQ9" s="640">
        <v>1110424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37483</v>
      </c>
      <c r="BH10" s="635"/>
      <c r="BI10" s="635"/>
      <c r="BJ10" s="635"/>
      <c r="BK10" s="635"/>
      <c r="BL10" s="635"/>
      <c r="BM10" s="635"/>
      <c r="BN10" s="636"/>
      <c r="BO10" s="672">
        <v>2.8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19612</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19065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330798</v>
      </c>
      <c r="S11" s="635"/>
      <c r="T11" s="635"/>
      <c r="U11" s="635"/>
      <c r="V11" s="635"/>
      <c r="W11" s="635"/>
      <c r="X11" s="635"/>
      <c r="Y11" s="636"/>
      <c r="Z11" s="637">
        <v>2.4</v>
      </c>
      <c r="AA11" s="638"/>
      <c r="AB11" s="638"/>
      <c r="AC11" s="639"/>
      <c r="AD11" s="640">
        <v>330798</v>
      </c>
      <c r="AE11" s="635"/>
      <c r="AF11" s="635"/>
      <c r="AG11" s="635"/>
      <c r="AH11" s="635"/>
      <c r="AI11" s="635"/>
      <c r="AJ11" s="635"/>
      <c r="AK11" s="636"/>
      <c r="AL11" s="637">
        <v>5.0999999999999996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31708</v>
      </c>
      <c r="BH11" s="635"/>
      <c r="BI11" s="635"/>
      <c r="BJ11" s="635"/>
      <c r="BK11" s="635"/>
      <c r="BL11" s="635"/>
      <c r="BM11" s="635"/>
      <c r="BN11" s="636"/>
      <c r="BO11" s="672">
        <v>2.4</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852462</v>
      </c>
      <c r="CS11" s="635"/>
      <c r="CT11" s="635"/>
      <c r="CU11" s="635"/>
      <c r="CV11" s="635"/>
      <c r="CW11" s="635"/>
      <c r="CX11" s="635"/>
      <c r="CY11" s="636"/>
      <c r="CZ11" s="672">
        <v>6.3</v>
      </c>
      <c r="DA11" s="672"/>
      <c r="DB11" s="672"/>
      <c r="DC11" s="672"/>
      <c r="DD11" s="640">
        <v>265556</v>
      </c>
      <c r="DE11" s="635"/>
      <c r="DF11" s="635"/>
      <c r="DG11" s="635"/>
      <c r="DH11" s="635"/>
      <c r="DI11" s="635"/>
      <c r="DJ11" s="635"/>
      <c r="DK11" s="635"/>
      <c r="DL11" s="635"/>
      <c r="DM11" s="635"/>
      <c r="DN11" s="635"/>
      <c r="DO11" s="635"/>
      <c r="DP11" s="636"/>
      <c r="DQ11" s="640">
        <v>314137</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4184</v>
      </c>
      <c r="S12" s="635"/>
      <c r="T12" s="635"/>
      <c r="U12" s="635"/>
      <c r="V12" s="635"/>
      <c r="W12" s="635"/>
      <c r="X12" s="635"/>
      <c r="Y12" s="636"/>
      <c r="Z12" s="672">
        <v>0</v>
      </c>
      <c r="AA12" s="672"/>
      <c r="AB12" s="672"/>
      <c r="AC12" s="672"/>
      <c r="AD12" s="673">
        <v>4184</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628073</v>
      </c>
      <c r="BH12" s="635"/>
      <c r="BI12" s="635"/>
      <c r="BJ12" s="635"/>
      <c r="BK12" s="635"/>
      <c r="BL12" s="635"/>
      <c r="BM12" s="635"/>
      <c r="BN12" s="636"/>
      <c r="BO12" s="672">
        <v>47.7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563822</v>
      </c>
      <c r="CS12" s="635"/>
      <c r="CT12" s="635"/>
      <c r="CU12" s="635"/>
      <c r="CV12" s="635"/>
      <c r="CW12" s="635"/>
      <c r="CX12" s="635"/>
      <c r="CY12" s="636"/>
      <c r="CZ12" s="672">
        <v>4.2</v>
      </c>
      <c r="DA12" s="672"/>
      <c r="DB12" s="672"/>
      <c r="DC12" s="672"/>
      <c r="DD12" s="640">
        <v>83439</v>
      </c>
      <c r="DE12" s="635"/>
      <c r="DF12" s="635"/>
      <c r="DG12" s="635"/>
      <c r="DH12" s="635"/>
      <c r="DI12" s="635"/>
      <c r="DJ12" s="635"/>
      <c r="DK12" s="635"/>
      <c r="DL12" s="635"/>
      <c r="DM12" s="635"/>
      <c r="DN12" s="635"/>
      <c r="DO12" s="635"/>
      <c r="DP12" s="636"/>
      <c r="DQ12" s="640">
        <v>338955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619649</v>
      </c>
      <c r="BH13" s="635"/>
      <c r="BI13" s="635"/>
      <c r="BJ13" s="635"/>
      <c r="BK13" s="635"/>
      <c r="BL13" s="635"/>
      <c r="BM13" s="635"/>
      <c r="BN13" s="636"/>
      <c r="BO13" s="672">
        <v>47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2117636</v>
      </c>
      <c r="CS13" s="635"/>
      <c r="CT13" s="635"/>
      <c r="CU13" s="635"/>
      <c r="CV13" s="635"/>
      <c r="CW13" s="635"/>
      <c r="CX13" s="635"/>
      <c r="CY13" s="636"/>
      <c r="CZ13" s="672">
        <v>15.7</v>
      </c>
      <c r="DA13" s="672"/>
      <c r="DB13" s="672"/>
      <c r="DC13" s="672"/>
      <c r="DD13" s="640">
        <v>909505</v>
      </c>
      <c r="DE13" s="635"/>
      <c r="DF13" s="635"/>
      <c r="DG13" s="635"/>
      <c r="DH13" s="635"/>
      <c r="DI13" s="635"/>
      <c r="DJ13" s="635"/>
      <c r="DK13" s="635"/>
      <c r="DL13" s="635"/>
      <c r="DM13" s="635"/>
      <c r="DN13" s="635"/>
      <c r="DO13" s="635"/>
      <c r="DP13" s="636"/>
      <c r="DQ13" s="640">
        <v>1002741</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62765</v>
      </c>
      <c r="BH14" s="635"/>
      <c r="BI14" s="635"/>
      <c r="BJ14" s="635"/>
      <c r="BK14" s="635"/>
      <c r="BL14" s="635"/>
      <c r="BM14" s="635"/>
      <c r="BN14" s="636"/>
      <c r="BO14" s="672">
        <v>4.8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556095</v>
      </c>
      <c r="CS14" s="635"/>
      <c r="CT14" s="635"/>
      <c r="CU14" s="635"/>
      <c r="CV14" s="635"/>
      <c r="CW14" s="635"/>
      <c r="CX14" s="635"/>
      <c r="CY14" s="636"/>
      <c r="CZ14" s="672">
        <v>4.0999999999999996</v>
      </c>
      <c r="DA14" s="672"/>
      <c r="DB14" s="672"/>
      <c r="DC14" s="672"/>
      <c r="DD14" s="640">
        <v>54972</v>
      </c>
      <c r="DE14" s="635"/>
      <c r="DF14" s="635"/>
      <c r="DG14" s="635"/>
      <c r="DH14" s="635"/>
      <c r="DI14" s="635"/>
      <c r="DJ14" s="635"/>
      <c r="DK14" s="635"/>
      <c r="DL14" s="635"/>
      <c r="DM14" s="635"/>
      <c r="DN14" s="635"/>
      <c r="DO14" s="635"/>
      <c r="DP14" s="636"/>
      <c r="DQ14" s="640">
        <v>434633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18364</v>
      </c>
      <c r="S15" s="635"/>
      <c r="T15" s="635"/>
      <c r="U15" s="635"/>
      <c r="V15" s="635"/>
      <c r="W15" s="635"/>
      <c r="X15" s="635"/>
      <c r="Y15" s="636"/>
      <c r="Z15" s="672">
        <v>0.1</v>
      </c>
      <c r="AA15" s="672"/>
      <c r="AB15" s="672"/>
      <c r="AC15" s="672"/>
      <c r="AD15" s="673">
        <v>18364</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67603</v>
      </c>
      <c r="BH15" s="635"/>
      <c r="BI15" s="635"/>
      <c r="BJ15" s="635"/>
      <c r="BK15" s="635"/>
      <c r="BL15" s="635"/>
      <c r="BM15" s="635"/>
      <c r="BN15" s="636"/>
      <c r="BO15" s="672">
        <v>5.0999999999999996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958688</v>
      </c>
      <c r="CS15" s="635"/>
      <c r="CT15" s="635"/>
      <c r="CU15" s="635"/>
      <c r="CV15" s="635"/>
      <c r="CW15" s="635"/>
      <c r="CX15" s="635"/>
      <c r="CY15" s="636"/>
      <c r="CZ15" s="672">
        <v>7.1</v>
      </c>
      <c r="DA15" s="672"/>
      <c r="DB15" s="672"/>
      <c r="DC15" s="672"/>
      <c r="DD15" s="640">
        <v>75471</v>
      </c>
      <c r="DE15" s="635"/>
      <c r="DF15" s="635"/>
      <c r="DG15" s="635"/>
      <c r="DH15" s="635"/>
      <c r="DI15" s="635"/>
      <c r="DJ15" s="635"/>
      <c r="DK15" s="635"/>
      <c r="DL15" s="635"/>
      <c r="DM15" s="635"/>
      <c r="DN15" s="635"/>
      <c r="DO15" s="635"/>
      <c r="DP15" s="636"/>
      <c r="DQ15" s="640">
        <v>827173</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29397</v>
      </c>
      <c r="S16" s="635"/>
      <c r="T16" s="635"/>
      <c r="U16" s="635"/>
      <c r="V16" s="635"/>
      <c r="W16" s="635"/>
      <c r="X16" s="635"/>
      <c r="Y16" s="636"/>
      <c r="Z16" s="672">
        <v>0.2</v>
      </c>
      <c r="AA16" s="672"/>
      <c r="AB16" s="672"/>
      <c r="AC16" s="672"/>
      <c r="AD16" s="673">
        <v>29397</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484808</v>
      </c>
      <c r="CS16" s="635"/>
      <c r="CT16" s="635"/>
      <c r="CU16" s="635"/>
      <c r="CV16" s="635"/>
      <c r="CW16" s="635"/>
      <c r="CX16" s="635"/>
      <c r="CY16" s="636"/>
      <c r="CZ16" s="672">
        <v>3.6</v>
      </c>
      <c r="DA16" s="672"/>
      <c r="DB16" s="672"/>
      <c r="DC16" s="672"/>
      <c r="DD16" s="640" t="s">
        <v>122</v>
      </c>
      <c r="DE16" s="635"/>
      <c r="DF16" s="635"/>
      <c r="DG16" s="635"/>
      <c r="DH16" s="635"/>
      <c r="DI16" s="635"/>
      <c r="DJ16" s="635"/>
      <c r="DK16" s="635"/>
      <c r="DL16" s="635"/>
      <c r="DM16" s="635"/>
      <c r="DN16" s="635"/>
      <c r="DO16" s="635"/>
      <c r="DP16" s="636"/>
      <c r="DQ16" s="640">
        <v>67702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56898</v>
      </c>
      <c r="S17" s="635"/>
      <c r="T17" s="635"/>
      <c r="U17" s="635"/>
      <c r="V17" s="635"/>
      <c r="W17" s="635"/>
      <c r="X17" s="635"/>
      <c r="Y17" s="636"/>
      <c r="Z17" s="672">
        <v>0.4</v>
      </c>
      <c r="AA17" s="672"/>
      <c r="AB17" s="672"/>
      <c r="AC17" s="672"/>
      <c r="AD17" s="673">
        <v>56898</v>
      </c>
      <c r="AE17" s="673"/>
      <c r="AF17" s="673"/>
      <c r="AG17" s="673"/>
      <c r="AH17" s="673"/>
      <c r="AI17" s="673"/>
      <c r="AJ17" s="673"/>
      <c r="AK17" s="673"/>
      <c r="AL17" s="637">
        <v>0.9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1643367</v>
      </c>
      <c r="CS17" s="635"/>
      <c r="CT17" s="635"/>
      <c r="CU17" s="635"/>
      <c r="CV17" s="635"/>
      <c r="CW17" s="635"/>
      <c r="CX17" s="635"/>
      <c r="CY17" s="636"/>
      <c r="CZ17" s="672">
        <v>12.2</v>
      </c>
      <c r="DA17" s="672"/>
      <c r="DB17" s="672"/>
      <c r="DC17" s="672"/>
      <c r="DD17" s="640" t="s">
        <v>122</v>
      </c>
      <c r="DE17" s="635"/>
      <c r="DF17" s="635"/>
      <c r="DG17" s="635"/>
      <c r="DH17" s="635"/>
      <c r="DI17" s="635"/>
      <c r="DJ17" s="635"/>
      <c r="DK17" s="635"/>
      <c r="DL17" s="635"/>
      <c r="DM17" s="635"/>
      <c r="DN17" s="635"/>
      <c r="DO17" s="635"/>
      <c r="DP17" s="636"/>
      <c r="DQ17" s="640">
        <v>1426702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5168</v>
      </c>
      <c r="S18" s="635"/>
      <c r="T18" s="635"/>
      <c r="U18" s="635"/>
      <c r="V18" s="635"/>
      <c r="W18" s="635"/>
      <c r="X18" s="635"/>
      <c r="Y18" s="636"/>
      <c r="Z18" s="672">
        <v>0</v>
      </c>
      <c r="AA18" s="672"/>
      <c r="AB18" s="672"/>
      <c r="AC18" s="672"/>
      <c r="AD18" s="673">
        <v>5168</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51730</v>
      </c>
      <c r="S19" s="635"/>
      <c r="T19" s="635"/>
      <c r="U19" s="635"/>
      <c r="V19" s="635"/>
      <c r="W19" s="635"/>
      <c r="X19" s="635"/>
      <c r="Y19" s="636"/>
      <c r="Z19" s="672">
        <v>0.4</v>
      </c>
      <c r="AA19" s="672"/>
      <c r="AB19" s="672"/>
      <c r="AC19" s="672"/>
      <c r="AD19" s="673">
        <v>51730</v>
      </c>
      <c r="AE19" s="673"/>
      <c r="AF19" s="673"/>
      <c r="AG19" s="673"/>
      <c r="AH19" s="673"/>
      <c r="AI19" s="673"/>
      <c r="AJ19" s="673"/>
      <c r="AK19" s="673"/>
      <c r="AL19" s="637">
        <v>0.8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29908</v>
      </c>
      <c r="BH19" s="635"/>
      <c r="BI19" s="635"/>
      <c r="BJ19" s="635"/>
      <c r="BK19" s="635"/>
      <c r="BL19" s="635"/>
      <c r="BM19" s="635"/>
      <c r="BN19" s="636"/>
      <c r="BO19" s="672">
        <v>2.2999999999999998</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29908</v>
      </c>
      <c r="BH20" s="635"/>
      <c r="BI20" s="635"/>
      <c r="BJ20" s="635"/>
      <c r="BK20" s="635"/>
      <c r="BL20" s="635"/>
      <c r="BM20" s="635"/>
      <c r="BN20" s="636"/>
      <c r="BO20" s="672">
        <v>2.2999999999999998</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13472273</v>
      </c>
      <c r="CS20" s="635"/>
      <c r="CT20" s="635"/>
      <c r="CU20" s="635"/>
      <c r="CV20" s="635"/>
      <c r="CW20" s="635"/>
      <c r="CX20" s="635"/>
      <c r="CY20" s="636"/>
      <c r="CZ20" s="672">
        <v>100</v>
      </c>
      <c r="DA20" s="672"/>
      <c r="DB20" s="672"/>
      <c r="DC20" s="672"/>
      <c r="DD20" s="640">
        <v>1927221</v>
      </c>
      <c r="DE20" s="635"/>
      <c r="DF20" s="635"/>
      <c r="DG20" s="635"/>
      <c r="DH20" s="635"/>
      <c r="DI20" s="635"/>
      <c r="DJ20" s="635"/>
      <c r="DK20" s="635"/>
      <c r="DL20" s="635"/>
      <c r="DM20" s="635"/>
      <c r="DN20" s="635"/>
      <c r="DO20" s="635"/>
      <c r="DP20" s="636"/>
      <c r="DQ20" s="640">
        <v>8645988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5581828</v>
      </c>
      <c r="S21" s="635"/>
      <c r="T21" s="635"/>
      <c r="U21" s="635"/>
      <c r="V21" s="635"/>
      <c r="W21" s="635"/>
      <c r="X21" s="635"/>
      <c r="Y21" s="636"/>
      <c r="Z21" s="672">
        <v>40.299999999999997</v>
      </c>
      <c r="AA21" s="672"/>
      <c r="AB21" s="672"/>
      <c r="AC21" s="672"/>
      <c r="AD21" s="673">
        <v>4612765</v>
      </c>
      <c r="AE21" s="673"/>
      <c r="AF21" s="673"/>
      <c r="AG21" s="673"/>
      <c r="AH21" s="673"/>
      <c r="AI21" s="673"/>
      <c r="AJ21" s="673"/>
      <c r="AK21" s="673"/>
      <c r="AL21" s="637">
        <v>70.5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29908</v>
      </c>
      <c r="BH21" s="635"/>
      <c r="BI21" s="635"/>
      <c r="BJ21" s="635"/>
      <c r="BK21" s="635"/>
      <c r="BL21" s="635"/>
      <c r="BM21" s="635"/>
      <c r="BN21" s="636"/>
      <c r="BO21" s="672">
        <v>2.2999999999999998</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4612765</v>
      </c>
      <c r="S22" s="635"/>
      <c r="T22" s="635"/>
      <c r="U22" s="635"/>
      <c r="V22" s="635"/>
      <c r="W22" s="635"/>
      <c r="X22" s="635"/>
      <c r="Y22" s="636"/>
      <c r="Z22" s="672">
        <v>33.299999999999997</v>
      </c>
      <c r="AA22" s="672"/>
      <c r="AB22" s="672"/>
      <c r="AC22" s="672"/>
      <c r="AD22" s="673">
        <v>4612765</v>
      </c>
      <c r="AE22" s="673"/>
      <c r="AF22" s="673"/>
      <c r="AG22" s="673"/>
      <c r="AH22" s="673"/>
      <c r="AI22" s="673"/>
      <c r="AJ22" s="673"/>
      <c r="AK22" s="673"/>
      <c r="AL22" s="637">
        <v>70.5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969063</v>
      </c>
      <c r="S23" s="635"/>
      <c r="T23" s="635"/>
      <c r="U23" s="635"/>
      <c r="V23" s="635"/>
      <c r="W23" s="635"/>
      <c r="X23" s="635"/>
      <c r="Y23" s="636"/>
      <c r="Z23" s="672">
        <v>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4959318</v>
      </c>
      <c r="CS24" s="690"/>
      <c r="CT24" s="690"/>
      <c r="CU24" s="690"/>
      <c r="CV24" s="690"/>
      <c r="CW24" s="690"/>
      <c r="CX24" s="690"/>
      <c r="CY24" s="715"/>
      <c r="CZ24" s="716">
        <v>36.799999999999997</v>
      </c>
      <c r="DA24" s="698"/>
      <c r="DB24" s="698"/>
      <c r="DC24" s="718"/>
      <c r="DD24" s="714">
        <v>3841708</v>
      </c>
      <c r="DE24" s="690"/>
      <c r="DF24" s="690"/>
      <c r="DG24" s="690"/>
      <c r="DH24" s="690"/>
      <c r="DI24" s="690"/>
      <c r="DJ24" s="690"/>
      <c r="DK24" s="715"/>
      <c r="DL24" s="714">
        <v>3549808</v>
      </c>
      <c r="DM24" s="690"/>
      <c r="DN24" s="690"/>
      <c r="DO24" s="690"/>
      <c r="DP24" s="690"/>
      <c r="DQ24" s="690"/>
      <c r="DR24" s="690"/>
      <c r="DS24" s="690"/>
      <c r="DT24" s="690"/>
      <c r="DU24" s="690"/>
      <c r="DV24" s="715"/>
      <c r="DW24" s="716">
        <v>54.2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7494402</v>
      </c>
      <c r="S25" s="635"/>
      <c r="T25" s="635"/>
      <c r="U25" s="635"/>
      <c r="V25" s="635"/>
      <c r="W25" s="635"/>
      <c r="X25" s="635"/>
      <c r="Y25" s="636"/>
      <c r="Z25" s="672">
        <v>54.1</v>
      </c>
      <c r="AA25" s="672"/>
      <c r="AB25" s="672"/>
      <c r="AC25" s="672"/>
      <c r="AD25" s="673">
        <v>6525339</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2132956</v>
      </c>
      <c r="CS25" s="647"/>
      <c r="CT25" s="647"/>
      <c r="CU25" s="647"/>
      <c r="CV25" s="647"/>
      <c r="CW25" s="647"/>
      <c r="CX25" s="647"/>
      <c r="CY25" s="648"/>
      <c r="CZ25" s="637">
        <v>15.8</v>
      </c>
      <c r="DA25" s="649"/>
      <c r="DB25" s="649"/>
      <c r="DC25" s="650"/>
      <c r="DD25" s="640">
        <v>1918432</v>
      </c>
      <c r="DE25" s="647"/>
      <c r="DF25" s="647"/>
      <c r="DG25" s="647"/>
      <c r="DH25" s="647"/>
      <c r="DI25" s="647"/>
      <c r="DJ25" s="647"/>
      <c r="DK25" s="648"/>
      <c r="DL25" s="640">
        <v>1869309</v>
      </c>
      <c r="DM25" s="647"/>
      <c r="DN25" s="647"/>
      <c r="DO25" s="647"/>
      <c r="DP25" s="647"/>
      <c r="DQ25" s="647"/>
      <c r="DR25" s="647"/>
      <c r="DS25" s="647"/>
      <c r="DT25" s="647"/>
      <c r="DU25" s="647"/>
      <c r="DV25" s="648"/>
      <c r="DW25" s="637">
        <v>28.5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1891</v>
      </c>
      <c r="S26" s="635"/>
      <c r="T26" s="635"/>
      <c r="U26" s="635"/>
      <c r="V26" s="635"/>
      <c r="W26" s="635"/>
      <c r="X26" s="635"/>
      <c r="Y26" s="636"/>
      <c r="Z26" s="672">
        <v>0</v>
      </c>
      <c r="AA26" s="672"/>
      <c r="AB26" s="672"/>
      <c r="AC26" s="672"/>
      <c r="AD26" s="673">
        <v>1891</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876650</v>
      </c>
      <c r="CS26" s="635"/>
      <c r="CT26" s="635"/>
      <c r="CU26" s="635"/>
      <c r="CV26" s="635"/>
      <c r="CW26" s="635"/>
      <c r="CX26" s="635"/>
      <c r="CY26" s="636"/>
      <c r="CZ26" s="637">
        <v>6.5</v>
      </c>
      <c r="DA26" s="649"/>
      <c r="DB26" s="649"/>
      <c r="DC26" s="650"/>
      <c r="DD26" s="640">
        <v>758738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7002</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1317770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1183130</v>
      </c>
      <c r="CS27" s="647"/>
      <c r="CT27" s="647"/>
      <c r="CU27" s="647"/>
      <c r="CV27" s="647"/>
      <c r="CW27" s="647"/>
      <c r="CX27" s="647"/>
      <c r="CY27" s="648"/>
      <c r="CZ27" s="637">
        <v>8.8000000000000007</v>
      </c>
      <c r="DA27" s="649"/>
      <c r="DB27" s="649"/>
      <c r="DC27" s="650"/>
      <c r="DD27" s="640">
        <v>496709</v>
      </c>
      <c r="DE27" s="647"/>
      <c r="DF27" s="647"/>
      <c r="DG27" s="647"/>
      <c r="DH27" s="647"/>
      <c r="DI27" s="647"/>
      <c r="DJ27" s="647"/>
      <c r="DK27" s="648"/>
      <c r="DL27" s="640">
        <v>253932</v>
      </c>
      <c r="DM27" s="647"/>
      <c r="DN27" s="647"/>
      <c r="DO27" s="647"/>
      <c r="DP27" s="647"/>
      <c r="DQ27" s="647"/>
      <c r="DR27" s="647"/>
      <c r="DS27" s="647"/>
      <c r="DT27" s="647"/>
      <c r="DU27" s="647"/>
      <c r="DV27" s="648"/>
      <c r="DW27" s="637">
        <v>3.9</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786141</v>
      </c>
      <c r="S28" s="635"/>
      <c r="T28" s="635"/>
      <c r="U28" s="635"/>
      <c r="V28" s="635"/>
      <c r="W28" s="635"/>
      <c r="X28" s="635"/>
      <c r="Y28" s="636"/>
      <c r="Z28" s="672">
        <v>5.7</v>
      </c>
      <c r="AA28" s="672"/>
      <c r="AB28" s="672"/>
      <c r="AC28" s="672"/>
      <c r="AD28" s="673">
        <v>8813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1643232</v>
      </c>
      <c r="CS28" s="635"/>
      <c r="CT28" s="635"/>
      <c r="CU28" s="635"/>
      <c r="CV28" s="635"/>
      <c r="CW28" s="635"/>
      <c r="CX28" s="635"/>
      <c r="CY28" s="636"/>
      <c r="CZ28" s="637">
        <v>12.2</v>
      </c>
      <c r="DA28" s="649"/>
      <c r="DB28" s="649"/>
      <c r="DC28" s="650"/>
      <c r="DD28" s="640">
        <v>1426567</v>
      </c>
      <c r="DE28" s="635"/>
      <c r="DF28" s="635"/>
      <c r="DG28" s="635"/>
      <c r="DH28" s="635"/>
      <c r="DI28" s="635"/>
      <c r="DJ28" s="635"/>
      <c r="DK28" s="636"/>
      <c r="DL28" s="640">
        <v>1426567</v>
      </c>
      <c r="DM28" s="635"/>
      <c r="DN28" s="635"/>
      <c r="DO28" s="635"/>
      <c r="DP28" s="635"/>
      <c r="DQ28" s="635"/>
      <c r="DR28" s="635"/>
      <c r="DS28" s="635"/>
      <c r="DT28" s="635"/>
      <c r="DU28" s="635"/>
      <c r="DV28" s="636"/>
      <c r="DW28" s="637">
        <v>21.8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48857</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1643108</v>
      </c>
      <c r="CS29" s="647"/>
      <c r="CT29" s="647"/>
      <c r="CU29" s="647"/>
      <c r="CV29" s="647"/>
      <c r="CW29" s="647"/>
      <c r="CX29" s="647"/>
      <c r="CY29" s="648"/>
      <c r="CZ29" s="637">
        <v>12.2</v>
      </c>
      <c r="DA29" s="649"/>
      <c r="DB29" s="649"/>
      <c r="DC29" s="650"/>
      <c r="DD29" s="640">
        <v>1426443</v>
      </c>
      <c r="DE29" s="647"/>
      <c r="DF29" s="647"/>
      <c r="DG29" s="647"/>
      <c r="DH29" s="647"/>
      <c r="DI29" s="647"/>
      <c r="DJ29" s="647"/>
      <c r="DK29" s="648"/>
      <c r="DL29" s="640">
        <v>1426443</v>
      </c>
      <c r="DM29" s="647"/>
      <c r="DN29" s="647"/>
      <c r="DO29" s="647"/>
      <c r="DP29" s="647"/>
      <c r="DQ29" s="647"/>
      <c r="DR29" s="647"/>
      <c r="DS29" s="647"/>
      <c r="DT29" s="647"/>
      <c r="DU29" s="647"/>
      <c r="DV29" s="648"/>
      <c r="DW29" s="637">
        <v>21.8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1161417</v>
      </c>
      <c r="S30" s="635"/>
      <c r="T30" s="635"/>
      <c r="U30" s="635"/>
      <c r="V30" s="635"/>
      <c r="W30" s="635"/>
      <c r="X30" s="635"/>
      <c r="Y30" s="636"/>
      <c r="Z30" s="672">
        <v>8.4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1588335</v>
      </c>
      <c r="CS30" s="635"/>
      <c r="CT30" s="635"/>
      <c r="CU30" s="635"/>
      <c r="CV30" s="635"/>
      <c r="CW30" s="635"/>
      <c r="CX30" s="635"/>
      <c r="CY30" s="636"/>
      <c r="CZ30" s="637">
        <v>11.8</v>
      </c>
      <c r="DA30" s="649"/>
      <c r="DB30" s="649"/>
      <c r="DC30" s="650"/>
      <c r="DD30" s="640">
        <v>1374599</v>
      </c>
      <c r="DE30" s="635"/>
      <c r="DF30" s="635"/>
      <c r="DG30" s="635"/>
      <c r="DH30" s="635"/>
      <c r="DI30" s="635"/>
      <c r="DJ30" s="635"/>
      <c r="DK30" s="636"/>
      <c r="DL30" s="640">
        <v>1374599</v>
      </c>
      <c r="DM30" s="635"/>
      <c r="DN30" s="635"/>
      <c r="DO30" s="635"/>
      <c r="DP30" s="635"/>
      <c r="DQ30" s="635"/>
      <c r="DR30" s="635"/>
      <c r="DS30" s="635"/>
      <c r="DT30" s="635"/>
      <c r="DU30" s="635"/>
      <c r="DV30" s="636"/>
      <c r="DW30" s="637">
        <v>21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99.7</v>
      </c>
      <c r="BH31" s="697"/>
      <c r="BI31" s="697"/>
      <c r="BJ31" s="697"/>
      <c r="BK31" s="697"/>
      <c r="BL31" s="697"/>
      <c r="BM31" s="698">
        <v>96.6</v>
      </c>
      <c r="BN31" s="697"/>
      <c r="BO31" s="697"/>
      <c r="BP31" s="697"/>
      <c r="BQ31" s="699"/>
      <c r="BR31" s="696">
        <v>99.5</v>
      </c>
      <c r="BS31" s="697"/>
      <c r="BT31" s="697"/>
      <c r="BU31" s="697"/>
      <c r="BV31" s="697"/>
      <c r="BW31" s="697"/>
      <c r="BX31" s="698">
        <v>96</v>
      </c>
      <c r="BY31" s="697"/>
      <c r="BZ31" s="697"/>
      <c r="CA31" s="697"/>
      <c r="CB31" s="699"/>
      <c r="CD31" s="655"/>
      <c r="CE31" s="656"/>
      <c r="CF31" s="631" t="s">
        <v>300</v>
      </c>
      <c r="CG31" s="632"/>
      <c r="CH31" s="632"/>
      <c r="CI31" s="632"/>
      <c r="CJ31" s="632"/>
      <c r="CK31" s="632"/>
      <c r="CL31" s="632"/>
      <c r="CM31" s="632"/>
      <c r="CN31" s="632"/>
      <c r="CO31" s="632"/>
      <c r="CP31" s="632"/>
      <c r="CQ31" s="633"/>
      <c r="CR31" s="634">
        <v>54773</v>
      </c>
      <c r="CS31" s="647"/>
      <c r="CT31" s="647"/>
      <c r="CU31" s="647"/>
      <c r="CV31" s="647"/>
      <c r="CW31" s="647"/>
      <c r="CX31" s="647"/>
      <c r="CY31" s="648"/>
      <c r="CZ31" s="637">
        <v>0.4</v>
      </c>
      <c r="DA31" s="649"/>
      <c r="DB31" s="649"/>
      <c r="DC31" s="650"/>
      <c r="DD31" s="640">
        <v>51844</v>
      </c>
      <c r="DE31" s="647"/>
      <c r="DF31" s="647"/>
      <c r="DG31" s="647"/>
      <c r="DH31" s="647"/>
      <c r="DI31" s="647"/>
      <c r="DJ31" s="647"/>
      <c r="DK31" s="648"/>
      <c r="DL31" s="640">
        <v>51844</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910172</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99.8</v>
      </c>
      <c r="BH32" s="647"/>
      <c r="BI32" s="647"/>
      <c r="BJ32" s="647"/>
      <c r="BK32" s="647"/>
      <c r="BL32" s="647"/>
      <c r="BM32" s="638">
        <v>97.6</v>
      </c>
      <c r="BN32" s="647"/>
      <c r="BO32" s="647"/>
      <c r="BP32" s="647"/>
      <c r="BQ32" s="670"/>
      <c r="BR32" s="700">
        <v>99.5</v>
      </c>
      <c r="BS32" s="647"/>
      <c r="BT32" s="647"/>
      <c r="BU32" s="647"/>
      <c r="BV32" s="647"/>
      <c r="BW32" s="647"/>
      <c r="BX32" s="638">
        <v>97</v>
      </c>
      <c r="BY32" s="647"/>
      <c r="BZ32" s="647"/>
      <c r="CA32" s="647"/>
      <c r="CB32" s="670"/>
      <c r="CD32" s="657"/>
      <c r="CE32" s="658"/>
      <c r="CF32" s="631" t="s">
        <v>304</v>
      </c>
      <c r="CG32" s="632"/>
      <c r="CH32" s="632"/>
      <c r="CI32" s="632"/>
      <c r="CJ32" s="632"/>
      <c r="CK32" s="632"/>
      <c r="CL32" s="632"/>
      <c r="CM32" s="632"/>
      <c r="CN32" s="632"/>
      <c r="CO32" s="632"/>
      <c r="CP32" s="632"/>
      <c r="CQ32" s="633"/>
      <c r="CR32" s="634">
        <v>124</v>
      </c>
      <c r="CS32" s="635"/>
      <c r="CT32" s="635"/>
      <c r="CU32" s="635"/>
      <c r="CV32" s="635"/>
      <c r="CW32" s="635"/>
      <c r="CX32" s="635"/>
      <c r="CY32" s="636"/>
      <c r="CZ32" s="637">
        <v>0</v>
      </c>
      <c r="DA32" s="649"/>
      <c r="DB32" s="649"/>
      <c r="DC32" s="650"/>
      <c r="DD32" s="640">
        <v>124</v>
      </c>
      <c r="DE32" s="635"/>
      <c r="DF32" s="635"/>
      <c r="DG32" s="635"/>
      <c r="DH32" s="635"/>
      <c r="DI32" s="635"/>
      <c r="DJ32" s="635"/>
      <c r="DK32" s="636"/>
      <c r="DL32" s="640">
        <v>124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22395</v>
      </c>
      <c r="S33" s="635"/>
      <c r="T33" s="635"/>
      <c r="U33" s="635"/>
      <c r="V33" s="635"/>
      <c r="W33" s="635"/>
      <c r="X33" s="635"/>
      <c r="Y33" s="636"/>
      <c r="Z33" s="672">
        <v>0.2</v>
      </c>
      <c r="AA33" s="672"/>
      <c r="AB33" s="672"/>
      <c r="AC33" s="672"/>
      <c r="AD33" s="673">
        <v>4382</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95.1</v>
      </c>
      <c r="BN33" s="619"/>
      <c r="BO33" s="619"/>
      <c r="BP33" s="619"/>
      <c r="BQ33" s="682"/>
      <c r="BR33" s="695">
        <v>99.4</v>
      </c>
      <c r="BS33" s="619"/>
      <c r="BT33" s="619"/>
      <c r="BU33" s="619"/>
      <c r="BV33" s="619"/>
      <c r="BW33" s="619"/>
      <c r="BX33" s="665">
        <v>94.2</v>
      </c>
      <c r="BY33" s="619"/>
      <c r="BZ33" s="619"/>
      <c r="CA33" s="619"/>
      <c r="CB33" s="682"/>
      <c r="CD33" s="631" t="s">
        <v>307</v>
      </c>
      <c r="CE33" s="632"/>
      <c r="CF33" s="632"/>
      <c r="CG33" s="632"/>
      <c r="CH33" s="632"/>
      <c r="CI33" s="632"/>
      <c r="CJ33" s="632"/>
      <c r="CK33" s="632"/>
      <c r="CL33" s="632"/>
      <c r="CM33" s="632"/>
      <c r="CN33" s="632"/>
      <c r="CO33" s="632"/>
      <c r="CP33" s="632"/>
      <c r="CQ33" s="633"/>
      <c r="CR33" s="634">
        <v>6100926</v>
      </c>
      <c r="CS33" s="647"/>
      <c r="CT33" s="647"/>
      <c r="CU33" s="647"/>
      <c r="CV33" s="647"/>
      <c r="CW33" s="647"/>
      <c r="CX33" s="647"/>
      <c r="CY33" s="648"/>
      <c r="CZ33" s="637">
        <v>45.3</v>
      </c>
      <c r="DA33" s="649"/>
      <c r="DB33" s="649"/>
      <c r="DC33" s="650"/>
      <c r="DD33" s="640">
        <v>4547905</v>
      </c>
      <c r="DE33" s="647"/>
      <c r="DF33" s="647"/>
      <c r="DG33" s="647"/>
      <c r="DH33" s="647"/>
      <c r="DI33" s="647"/>
      <c r="DJ33" s="647"/>
      <c r="DK33" s="648"/>
      <c r="DL33" s="640">
        <v>2426816</v>
      </c>
      <c r="DM33" s="647"/>
      <c r="DN33" s="647"/>
      <c r="DO33" s="647"/>
      <c r="DP33" s="647"/>
      <c r="DQ33" s="647"/>
      <c r="DR33" s="647"/>
      <c r="DS33" s="647"/>
      <c r="DT33" s="647"/>
      <c r="DU33" s="647"/>
      <c r="DV33" s="648"/>
      <c r="DW33" s="637">
        <v>37</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283779</v>
      </c>
      <c r="S34" s="635"/>
      <c r="T34" s="635"/>
      <c r="U34" s="635"/>
      <c r="V34" s="635"/>
      <c r="W34" s="635"/>
      <c r="X34" s="635"/>
      <c r="Y34" s="636"/>
      <c r="Z34" s="672">
        <v>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1940399</v>
      </c>
      <c r="CS34" s="635"/>
      <c r="CT34" s="635"/>
      <c r="CU34" s="635"/>
      <c r="CV34" s="635"/>
      <c r="CW34" s="635"/>
      <c r="CX34" s="635"/>
      <c r="CY34" s="636"/>
      <c r="CZ34" s="637">
        <v>14.4</v>
      </c>
      <c r="DA34" s="649"/>
      <c r="DB34" s="649"/>
      <c r="DC34" s="650"/>
      <c r="DD34" s="640">
        <v>1329295</v>
      </c>
      <c r="DE34" s="635"/>
      <c r="DF34" s="635"/>
      <c r="DG34" s="635"/>
      <c r="DH34" s="635"/>
      <c r="DI34" s="635"/>
      <c r="DJ34" s="635"/>
      <c r="DK34" s="636"/>
      <c r="DL34" s="640">
        <v>751146</v>
      </c>
      <c r="DM34" s="635"/>
      <c r="DN34" s="635"/>
      <c r="DO34" s="635"/>
      <c r="DP34" s="635"/>
      <c r="DQ34" s="635"/>
      <c r="DR34" s="635"/>
      <c r="DS34" s="635"/>
      <c r="DT34" s="635"/>
      <c r="DU34" s="635"/>
      <c r="DV34" s="636"/>
      <c r="DW34" s="637">
        <v>11.5</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534147</v>
      </c>
      <c r="S35" s="635"/>
      <c r="T35" s="635"/>
      <c r="U35" s="635"/>
      <c r="V35" s="635"/>
      <c r="W35" s="635"/>
      <c r="X35" s="635"/>
      <c r="Y35" s="636"/>
      <c r="Z35" s="672">
        <v>3.9</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396844</v>
      </c>
      <c r="CS35" s="647"/>
      <c r="CT35" s="647"/>
      <c r="CU35" s="647"/>
      <c r="CV35" s="647"/>
      <c r="CW35" s="647"/>
      <c r="CX35" s="647"/>
      <c r="CY35" s="648"/>
      <c r="CZ35" s="637">
        <v>2.9</v>
      </c>
      <c r="DA35" s="649"/>
      <c r="DB35" s="649"/>
      <c r="DC35" s="650"/>
      <c r="DD35" s="640">
        <v>312830</v>
      </c>
      <c r="DE35" s="647"/>
      <c r="DF35" s="647"/>
      <c r="DG35" s="647"/>
      <c r="DH35" s="647"/>
      <c r="DI35" s="647"/>
      <c r="DJ35" s="647"/>
      <c r="DK35" s="648"/>
      <c r="DL35" s="640">
        <v>114575</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502979</v>
      </c>
      <c r="S36" s="635"/>
      <c r="T36" s="635"/>
      <c r="U36" s="635"/>
      <c r="V36" s="635"/>
      <c r="W36" s="635"/>
      <c r="X36" s="635"/>
      <c r="Y36" s="636"/>
      <c r="Z36" s="672">
        <v>3.6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2038110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8719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2068337</v>
      </c>
      <c r="CS36" s="635"/>
      <c r="CT36" s="635"/>
      <c r="CU36" s="635"/>
      <c r="CV36" s="635"/>
      <c r="CW36" s="635"/>
      <c r="CX36" s="635"/>
      <c r="CY36" s="636"/>
      <c r="CZ36" s="637">
        <v>15.4</v>
      </c>
      <c r="DA36" s="649"/>
      <c r="DB36" s="649"/>
      <c r="DC36" s="650"/>
      <c r="DD36" s="640">
        <v>1802633</v>
      </c>
      <c r="DE36" s="635"/>
      <c r="DF36" s="635"/>
      <c r="DG36" s="635"/>
      <c r="DH36" s="635"/>
      <c r="DI36" s="635"/>
      <c r="DJ36" s="635"/>
      <c r="DK36" s="636"/>
      <c r="DL36" s="640">
        <v>932717</v>
      </c>
      <c r="DM36" s="635"/>
      <c r="DN36" s="635"/>
      <c r="DO36" s="635"/>
      <c r="DP36" s="635"/>
      <c r="DQ36" s="635"/>
      <c r="DR36" s="635"/>
      <c r="DS36" s="635"/>
      <c r="DT36" s="635"/>
      <c r="DU36" s="635"/>
      <c r="DV36" s="636"/>
      <c r="DW36" s="637">
        <v>14.2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376241</v>
      </c>
      <c r="S37" s="635"/>
      <c r="T37" s="635"/>
      <c r="U37" s="635"/>
      <c r="V37" s="635"/>
      <c r="W37" s="635"/>
      <c r="X37" s="635"/>
      <c r="Y37" s="636"/>
      <c r="Z37" s="672">
        <v>2.7</v>
      </c>
      <c r="AA37" s="672"/>
      <c r="AB37" s="672"/>
      <c r="AC37" s="672"/>
      <c r="AD37" s="673" t="s">
        <v>122</v>
      </c>
      <c r="AE37" s="673"/>
      <c r="AF37" s="673"/>
      <c r="AG37" s="673"/>
      <c r="AH37" s="673"/>
      <c r="AI37" s="673"/>
      <c r="AJ37" s="673"/>
      <c r="AK37" s="673"/>
      <c r="AL37" s="637" t="s">
        <v>122</v>
      </c>
      <c r="AM37" s="638"/>
      <c r="AN37" s="638"/>
      <c r="AO37" s="674"/>
      <c r="AQ37" s="667" t="s">
        <v>319</v>
      </c>
      <c r="AR37" s="668"/>
      <c r="AS37" s="668"/>
      <c r="AT37" s="668"/>
      <c r="AU37" s="668"/>
      <c r="AV37" s="668"/>
      <c r="AW37" s="668"/>
      <c r="AX37" s="668"/>
      <c r="AY37" s="669"/>
      <c r="AZ37" s="634">
        <v>658600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-8841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463670</v>
      </c>
      <c r="CS37" s="647"/>
      <c r="CT37" s="647"/>
      <c r="CU37" s="647"/>
      <c r="CV37" s="647"/>
      <c r="CW37" s="647"/>
      <c r="CX37" s="647"/>
      <c r="CY37" s="648"/>
      <c r="CZ37" s="637">
        <v>3.4</v>
      </c>
      <c r="DA37" s="649"/>
      <c r="DB37" s="649"/>
      <c r="DC37" s="650"/>
      <c r="DD37" s="640">
        <v>398142</v>
      </c>
      <c r="DE37" s="647"/>
      <c r="DF37" s="647"/>
      <c r="DG37" s="647"/>
      <c r="DH37" s="647"/>
      <c r="DI37" s="647"/>
      <c r="DJ37" s="647"/>
      <c r="DK37" s="648"/>
      <c r="DL37" s="640">
        <v>396754</v>
      </c>
      <c r="DM37" s="647"/>
      <c r="DN37" s="647"/>
      <c r="DO37" s="647"/>
      <c r="DP37" s="647"/>
      <c r="DQ37" s="647"/>
      <c r="DR37" s="647"/>
      <c r="DS37" s="647"/>
      <c r="DT37" s="647"/>
      <c r="DU37" s="647"/>
      <c r="DV37" s="648"/>
      <c r="DW37" s="637">
        <v>6.1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1718289</v>
      </c>
      <c r="S38" s="635"/>
      <c r="T38" s="635"/>
      <c r="U38" s="635"/>
      <c r="V38" s="635"/>
      <c r="W38" s="635"/>
      <c r="X38" s="635"/>
      <c r="Y38" s="636"/>
      <c r="Z38" s="672">
        <v>12.4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501630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1831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791065</v>
      </c>
      <c r="CS38" s="635"/>
      <c r="CT38" s="635"/>
      <c r="CU38" s="635"/>
      <c r="CV38" s="635"/>
      <c r="CW38" s="635"/>
      <c r="CX38" s="635"/>
      <c r="CY38" s="636"/>
      <c r="CZ38" s="637">
        <v>5.9</v>
      </c>
      <c r="DA38" s="649"/>
      <c r="DB38" s="649"/>
      <c r="DC38" s="650"/>
      <c r="DD38" s="640">
        <v>671003</v>
      </c>
      <c r="DE38" s="635"/>
      <c r="DF38" s="635"/>
      <c r="DG38" s="635"/>
      <c r="DH38" s="635"/>
      <c r="DI38" s="635"/>
      <c r="DJ38" s="635"/>
      <c r="DK38" s="636"/>
      <c r="DL38" s="640">
        <v>628378</v>
      </c>
      <c r="DM38" s="635"/>
      <c r="DN38" s="635"/>
      <c r="DO38" s="635"/>
      <c r="DP38" s="635"/>
      <c r="DQ38" s="635"/>
      <c r="DR38" s="635"/>
      <c r="DS38" s="635"/>
      <c r="DT38" s="635"/>
      <c r="DU38" s="635"/>
      <c r="DV38" s="636"/>
      <c r="DW38" s="637">
        <v>9.6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86815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2732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395942</v>
      </c>
      <c r="CS39" s="647"/>
      <c r="CT39" s="647"/>
      <c r="CU39" s="647"/>
      <c r="CV39" s="647"/>
      <c r="CW39" s="647"/>
      <c r="CX39" s="647"/>
      <c r="CY39" s="648"/>
      <c r="CZ39" s="637">
        <v>2.9</v>
      </c>
      <c r="DA39" s="649"/>
      <c r="DB39" s="649"/>
      <c r="DC39" s="650"/>
      <c r="DD39" s="640">
        <v>104905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12989</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508339</v>
      </c>
      <c r="CS40" s="635"/>
      <c r="CT40" s="635"/>
      <c r="CU40" s="635"/>
      <c r="CV40" s="635"/>
      <c r="CW40" s="635"/>
      <c r="CX40" s="635"/>
      <c r="CY40" s="636"/>
      <c r="CZ40" s="637">
        <v>3.8</v>
      </c>
      <c r="DA40" s="649"/>
      <c r="DB40" s="649"/>
      <c r="DC40" s="650"/>
      <c r="DD40" s="640">
        <v>327239</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13847712</v>
      </c>
      <c r="S41" s="659"/>
      <c r="T41" s="659"/>
      <c r="U41" s="659"/>
      <c r="V41" s="659"/>
      <c r="W41" s="659"/>
      <c r="X41" s="659"/>
      <c r="Y41" s="662"/>
      <c r="Z41" s="663">
        <v>100</v>
      </c>
      <c r="AA41" s="663"/>
      <c r="AB41" s="663"/>
      <c r="AC41" s="663"/>
      <c r="AD41" s="664">
        <v>6540425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174821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616244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444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2412029</v>
      </c>
      <c r="CS42" s="647"/>
      <c r="CT42" s="647"/>
      <c r="CU42" s="647"/>
      <c r="CV42" s="647"/>
      <c r="CW42" s="647"/>
      <c r="CX42" s="647"/>
      <c r="CY42" s="648"/>
      <c r="CZ42" s="637">
        <v>17.899999999999999</v>
      </c>
      <c r="DA42" s="649"/>
      <c r="DB42" s="649"/>
      <c r="DC42" s="650"/>
      <c r="DD42" s="640">
        <v>256375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110984</v>
      </c>
      <c r="CS43" s="647"/>
      <c r="CT43" s="647"/>
      <c r="CU43" s="647"/>
      <c r="CV43" s="647"/>
      <c r="CW43" s="647"/>
      <c r="CX43" s="647"/>
      <c r="CY43" s="648"/>
      <c r="CZ43" s="637">
        <v>0.8</v>
      </c>
      <c r="DA43" s="649"/>
      <c r="DB43" s="649"/>
      <c r="DC43" s="650"/>
      <c r="DD43" s="640">
        <v>96650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1927221</v>
      </c>
      <c r="CS44" s="635"/>
      <c r="CT44" s="635"/>
      <c r="CU44" s="635"/>
      <c r="CV44" s="635"/>
      <c r="CW44" s="635"/>
      <c r="CX44" s="635"/>
      <c r="CY44" s="636"/>
      <c r="CZ44" s="637">
        <v>14.3</v>
      </c>
      <c r="DA44" s="638"/>
      <c r="DB44" s="638"/>
      <c r="DC44" s="639"/>
      <c r="DD44" s="640">
        <v>188673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321925</v>
      </c>
      <c r="CS45" s="647"/>
      <c r="CT45" s="647"/>
      <c r="CU45" s="647"/>
      <c r="CV45" s="647"/>
      <c r="CW45" s="647"/>
      <c r="CX45" s="647"/>
      <c r="CY45" s="648"/>
      <c r="CZ45" s="637">
        <v>2.4</v>
      </c>
      <c r="DA45" s="649"/>
      <c r="DB45" s="649"/>
      <c r="DC45" s="650"/>
      <c r="DD45" s="640">
        <v>2745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1534533</v>
      </c>
      <c r="CS46" s="635"/>
      <c r="CT46" s="635"/>
      <c r="CU46" s="635"/>
      <c r="CV46" s="635"/>
      <c r="CW46" s="635"/>
      <c r="CX46" s="635"/>
      <c r="CY46" s="636"/>
      <c r="CZ46" s="637">
        <v>11.4</v>
      </c>
      <c r="DA46" s="638"/>
      <c r="DB46" s="638"/>
      <c r="DC46" s="639"/>
      <c r="DD46" s="640">
        <v>185065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484808</v>
      </c>
      <c r="CS47" s="647"/>
      <c r="CT47" s="647"/>
      <c r="CU47" s="647"/>
      <c r="CV47" s="647"/>
      <c r="CW47" s="647"/>
      <c r="CX47" s="647"/>
      <c r="CY47" s="648"/>
      <c r="CZ47" s="637">
        <v>3.6</v>
      </c>
      <c r="DA47" s="649"/>
      <c r="DB47" s="649"/>
      <c r="DC47" s="650"/>
      <c r="DD47" s="640">
        <v>67702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13472273</v>
      </c>
      <c r="CS49" s="619"/>
      <c r="CT49" s="619"/>
      <c r="CU49" s="619"/>
      <c r="CV49" s="619"/>
      <c r="CW49" s="619"/>
      <c r="CX49" s="619"/>
      <c r="CY49" s="620"/>
      <c r="CZ49" s="621">
        <v>100</v>
      </c>
      <c r="DA49" s="622"/>
      <c r="DB49" s="622"/>
      <c r="DC49" s="623"/>
      <c r="DD49" s="624">
        <v>8645988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7f+2x4KU+i5CpaZ0jnsbMq0Rx9acYSZdSqIt8ifrk/JWvL8CSXzzSDbV0GFrlnoOW5HRYcH3FE5aJh+Ch3elZw==" saltValue="sUShQshkHaFEdNZz+Rc3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4"/>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8" t="s">
        <v>352</v>
      </c>
      <c r="B2" s="1108"/>
      <c r="C2" s="1108"/>
      <c r="D2" s="1108"/>
      <c r="E2" s="1108"/>
      <c r="F2" s="1108"/>
      <c r="G2" s="1108"/>
      <c r="H2" s="1108"/>
      <c r="I2" s="1108"/>
      <c r="J2" s="1108"/>
      <c r="K2" s="1108"/>
      <c r="L2" s="1108"/>
      <c r="M2" s="1108"/>
      <c r="N2" s="1108"/>
      <c r="O2" s="1108"/>
      <c r="P2" s="1108"/>
      <c r="Q2" s="1108"/>
      <c r="R2" s="1108"/>
      <c r="S2" s="1108"/>
      <c r="T2" s="1108"/>
      <c r="U2" s="1108"/>
      <c r="V2" s="1108"/>
      <c r="W2" s="1108"/>
      <c r="X2" s="1108"/>
      <c r="Y2" s="1108"/>
      <c r="Z2" s="1108"/>
      <c r="AA2" s="1108"/>
      <c r="AB2" s="1108"/>
      <c r="AC2" s="1108"/>
      <c r="AD2" s="1108"/>
      <c r="AE2" s="1108"/>
      <c r="AF2" s="1108"/>
      <c r="AG2" s="1108"/>
      <c r="AH2" s="1108"/>
      <c r="AI2" s="1108"/>
      <c r="AJ2" s="1108"/>
      <c r="AK2" s="1108"/>
      <c r="AL2" s="1108"/>
      <c r="AM2" s="1108"/>
      <c r="AN2" s="1108"/>
      <c r="AO2" s="1108"/>
      <c r="AP2" s="1108"/>
      <c r="AQ2" s="1108"/>
      <c r="AR2" s="1108"/>
      <c r="AS2" s="1108"/>
      <c r="AT2" s="1108"/>
      <c r="AU2" s="1108"/>
      <c r="AV2" s="1108"/>
      <c r="AW2" s="1108"/>
      <c r="AX2" s="1108"/>
      <c r="AY2" s="1108"/>
      <c r="AZ2" s="1108"/>
      <c r="BA2" s="1108"/>
      <c r="BB2" s="1108"/>
      <c r="BC2" s="1108"/>
      <c r="BD2" s="1108"/>
      <c r="BE2" s="1108"/>
      <c r="BF2" s="1108"/>
      <c r="BG2" s="1108"/>
      <c r="BH2" s="1108"/>
      <c r="BI2" s="11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9" t="s">
        <v>353</v>
      </c>
      <c r="DK2" s="1110"/>
      <c r="DL2" s="1110"/>
      <c r="DM2" s="1110"/>
      <c r="DN2" s="1110"/>
      <c r="DO2" s="1111"/>
      <c r="DP2" s="210"/>
      <c r="DQ2" s="1109" t="s">
        <v>354</v>
      </c>
      <c r="DR2" s="1110"/>
      <c r="DS2" s="1110"/>
      <c r="DT2" s="1110"/>
      <c r="DU2" s="1110"/>
      <c r="DV2" s="1110"/>
      <c r="DW2" s="1110"/>
      <c r="DX2" s="1110"/>
      <c r="DY2" s="1110"/>
      <c r="DZ2" s="11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69" t="s">
        <v>355</v>
      </c>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5" t="s">
        <v>357</v>
      </c>
      <c r="B5" s="1006"/>
      <c r="C5" s="1006"/>
      <c r="D5" s="1006"/>
      <c r="E5" s="1006"/>
      <c r="F5" s="1006"/>
      <c r="G5" s="1006"/>
      <c r="H5" s="1006"/>
      <c r="I5" s="1006"/>
      <c r="J5" s="1006"/>
      <c r="K5" s="1006"/>
      <c r="L5" s="1006"/>
      <c r="M5" s="1006"/>
      <c r="N5" s="1006"/>
      <c r="O5" s="1006"/>
      <c r="P5" s="1007"/>
      <c r="Q5" s="1011" t="s">
        <v>358</v>
      </c>
      <c r="R5" s="1012"/>
      <c r="S5" s="1012"/>
      <c r="T5" s="1012"/>
      <c r="U5" s="1013"/>
      <c r="V5" s="1011" t="s">
        <v>359</v>
      </c>
      <c r="W5" s="1012"/>
      <c r="X5" s="1012"/>
      <c r="Y5" s="1012"/>
      <c r="Z5" s="1013"/>
      <c r="AA5" s="1011" t="s">
        <v>360</v>
      </c>
      <c r="AB5" s="1012"/>
      <c r="AC5" s="1012"/>
      <c r="AD5" s="1012"/>
      <c r="AE5" s="1012"/>
      <c r="AF5" s="1112" t="s">
        <v>361</v>
      </c>
      <c r="AG5" s="1012"/>
      <c r="AH5" s="1012"/>
      <c r="AI5" s="1012"/>
      <c r="AJ5" s="1025"/>
      <c r="AK5" s="1012" t="s">
        <v>362</v>
      </c>
      <c r="AL5" s="1012"/>
      <c r="AM5" s="1012"/>
      <c r="AN5" s="1012"/>
      <c r="AO5" s="1013"/>
      <c r="AP5" s="1011" t="s">
        <v>363</v>
      </c>
      <c r="AQ5" s="1012"/>
      <c r="AR5" s="1012"/>
      <c r="AS5" s="1012"/>
      <c r="AT5" s="1013"/>
      <c r="AU5" s="1011" t="s">
        <v>364</v>
      </c>
      <c r="AV5" s="1012"/>
      <c r="AW5" s="1012"/>
      <c r="AX5" s="1012"/>
      <c r="AY5" s="1025"/>
      <c r="AZ5" s="214"/>
      <c r="BA5" s="214"/>
      <c r="BB5" s="214"/>
      <c r="BC5" s="214"/>
      <c r="BD5" s="214"/>
      <c r="BE5" s="215"/>
      <c r="BF5" s="215"/>
      <c r="BG5" s="215"/>
      <c r="BH5" s="215"/>
      <c r="BI5" s="215"/>
      <c r="BJ5" s="215"/>
      <c r="BK5" s="215"/>
      <c r="BL5" s="215"/>
      <c r="BM5" s="215"/>
      <c r="BN5" s="215"/>
      <c r="BO5" s="215"/>
      <c r="BP5" s="215"/>
      <c r="BQ5" s="1005" t="s">
        <v>365</v>
      </c>
      <c r="BR5" s="1006"/>
      <c r="BS5" s="1006"/>
      <c r="BT5" s="1006"/>
      <c r="BU5" s="1006"/>
      <c r="BV5" s="1006"/>
      <c r="BW5" s="1006"/>
      <c r="BX5" s="1006"/>
      <c r="BY5" s="1006"/>
      <c r="BZ5" s="1006"/>
      <c r="CA5" s="1006"/>
      <c r="CB5" s="1006"/>
      <c r="CC5" s="1006"/>
      <c r="CD5" s="1006"/>
      <c r="CE5" s="1006"/>
      <c r="CF5" s="1006"/>
      <c r="CG5" s="1007"/>
      <c r="CH5" s="1011" t="s">
        <v>366</v>
      </c>
      <c r="CI5" s="1012"/>
      <c r="CJ5" s="1012"/>
      <c r="CK5" s="1012"/>
      <c r="CL5" s="1013"/>
      <c r="CM5" s="1011" t="s">
        <v>367</v>
      </c>
      <c r="CN5" s="1012"/>
      <c r="CO5" s="1012"/>
      <c r="CP5" s="1012"/>
      <c r="CQ5" s="1013"/>
      <c r="CR5" s="1011" t="s">
        <v>368</v>
      </c>
      <c r="CS5" s="1012"/>
      <c r="CT5" s="1012"/>
      <c r="CU5" s="1012"/>
      <c r="CV5" s="1013"/>
      <c r="CW5" s="1011" t="s">
        <v>369</v>
      </c>
      <c r="CX5" s="1012"/>
      <c r="CY5" s="1012"/>
      <c r="CZ5" s="1012"/>
      <c r="DA5" s="1013"/>
      <c r="DB5" s="1011" t="s">
        <v>370</v>
      </c>
      <c r="DC5" s="1012"/>
      <c r="DD5" s="1012"/>
      <c r="DE5" s="1012"/>
      <c r="DF5" s="1013"/>
      <c r="DG5" s="1099" t="s">
        <v>371</v>
      </c>
      <c r="DH5" s="1100"/>
      <c r="DI5" s="1100"/>
      <c r="DJ5" s="1100"/>
      <c r="DK5" s="1101"/>
      <c r="DL5" s="1099" t="s">
        <v>372</v>
      </c>
      <c r="DM5" s="1100"/>
      <c r="DN5" s="1100"/>
      <c r="DO5" s="1100"/>
      <c r="DP5" s="1101"/>
      <c r="DQ5" s="1011" t="s">
        <v>373</v>
      </c>
      <c r="DR5" s="1012"/>
      <c r="DS5" s="1012"/>
      <c r="DT5" s="1012"/>
      <c r="DU5" s="1013"/>
      <c r="DV5" s="1011" t="s">
        <v>364</v>
      </c>
      <c r="DW5" s="1012"/>
      <c r="DX5" s="1012"/>
      <c r="DY5" s="1012"/>
      <c r="DZ5" s="1025"/>
      <c r="EA5" s="216"/>
    </row>
    <row r="6" spans="1:131" s="217" customFormat="1" ht="26.25" customHeight="1" thickBot="1" x14ac:dyDescent="0.25">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13"/>
      <c r="AG6" s="1015"/>
      <c r="AH6" s="1015"/>
      <c r="AI6" s="1015"/>
      <c r="AJ6" s="1026"/>
      <c r="AK6" s="1015"/>
      <c r="AL6" s="1015"/>
      <c r="AM6" s="1015"/>
      <c r="AN6" s="1015"/>
      <c r="AO6" s="1016"/>
      <c r="AP6" s="1014"/>
      <c r="AQ6" s="1015"/>
      <c r="AR6" s="1015"/>
      <c r="AS6" s="1015"/>
      <c r="AT6" s="1016"/>
      <c r="AU6" s="1014"/>
      <c r="AV6" s="1015"/>
      <c r="AW6" s="1015"/>
      <c r="AX6" s="1015"/>
      <c r="AY6" s="1026"/>
      <c r="AZ6" s="214"/>
      <c r="BA6" s="214"/>
      <c r="BB6" s="214"/>
      <c r="BC6" s="214"/>
      <c r="BD6" s="214"/>
      <c r="BE6" s="215"/>
      <c r="BF6" s="215"/>
      <c r="BG6" s="215"/>
      <c r="BH6" s="215"/>
      <c r="BI6" s="215"/>
      <c r="BJ6" s="215"/>
      <c r="BK6" s="215"/>
      <c r="BL6" s="215"/>
      <c r="BM6" s="215"/>
      <c r="BN6" s="215"/>
      <c r="BO6" s="215"/>
      <c r="BP6" s="215"/>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102"/>
      <c r="DH6" s="1103"/>
      <c r="DI6" s="1103"/>
      <c r="DJ6" s="1103"/>
      <c r="DK6" s="1104"/>
      <c r="DL6" s="1102"/>
      <c r="DM6" s="1103"/>
      <c r="DN6" s="1103"/>
      <c r="DO6" s="1103"/>
      <c r="DP6" s="1104"/>
      <c r="DQ6" s="1014"/>
      <c r="DR6" s="1015"/>
      <c r="DS6" s="1015"/>
      <c r="DT6" s="1015"/>
      <c r="DU6" s="1016"/>
      <c r="DV6" s="1014"/>
      <c r="DW6" s="1015"/>
      <c r="DX6" s="1015"/>
      <c r="DY6" s="1015"/>
      <c r="DZ6" s="1026"/>
      <c r="EA6" s="216"/>
    </row>
    <row r="7" spans="1:131" s="217" customFormat="1" ht="26.25" customHeight="1" thickTop="1" x14ac:dyDescent="0.2">
      <c r="A7" s="218">
        <v>1</v>
      </c>
      <c r="B7" s="1057" t="s">
        <v>374</v>
      </c>
      <c r="C7" s="1058"/>
      <c r="D7" s="1058"/>
      <c r="E7" s="1058"/>
      <c r="F7" s="1058"/>
      <c r="G7" s="1058"/>
      <c r="H7" s="1058"/>
      <c r="I7" s="1058"/>
      <c r="J7" s="1058"/>
      <c r="K7" s="1058"/>
      <c r="L7" s="1058"/>
      <c r="M7" s="1058"/>
      <c r="N7" s="1058"/>
      <c r="O7" s="1058"/>
      <c r="P7" s="1059"/>
      <c r="Q7" s="1118">
        <v>13099</v>
      </c>
      <c r="R7" s="1119"/>
      <c r="S7" s="1119"/>
      <c r="T7" s="1119"/>
      <c r="U7" s="1119"/>
      <c r="V7" s="1119">
        <v>12868</v>
      </c>
      <c r="W7" s="1119"/>
      <c r="X7" s="1119"/>
      <c r="Y7" s="1119"/>
      <c r="Z7" s="1119"/>
      <c r="AA7" s="1119">
        <v>232</v>
      </c>
      <c r="AB7" s="1119"/>
      <c r="AC7" s="1119"/>
      <c r="AD7" s="1119"/>
      <c r="AE7" s="1120"/>
      <c r="AF7" s="1121">
        <v>200</v>
      </c>
      <c r="AG7" s="1122"/>
      <c r="AH7" s="1122"/>
      <c r="AI7" s="1122"/>
      <c r="AJ7" s="1123"/>
      <c r="AK7" s="1124" t="s">
        <v>558</v>
      </c>
      <c r="AL7" s="1125"/>
      <c r="AM7" s="1125"/>
      <c r="AN7" s="1125"/>
      <c r="AO7" s="1125"/>
      <c r="AP7" s="1125">
        <v>13292</v>
      </c>
      <c r="AQ7" s="1125"/>
      <c r="AR7" s="1125"/>
      <c r="AS7" s="1125"/>
      <c r="AT7" s="1125"/>
      <c r="AU7" s="1094"/>
      <c r="AV7" s="1094"/>
      <c r="AW7" s="1094"/>
      <c r="AX7" s="1094"/>
      <c r="AY7" s="1095"/>
      <c r="AZ7" s="214"/>
      <c r="BA7" s="214"/>
      <c r="BB7" s="214"/>
      <c r="BC7" s="214"/>
      <c r="BD7" s="214"/>
      <c r="BE7" s="215"/>
      <c r="BF7" s="215"/>
      <c r="BG7" s="215"/>
      <c r="BH7" s="215"/>
      <c r="BI7" s="215"/>
      <c r="BJ7" s="215"/>
      <c r="BK7" s="215"/>
      <c r="BL7" s="215"/>
      <c r="BM7" s="215"/>
      <c r="BN7" s="215"/>
      <c r="BO7" s="215"/>
      <c r="BP7" s="215"/>
      <c r="BQ7" s="218">
        <v>1</v>
      </c>
      <c r="BR7" s="219"/>
      <c r="BS7" s="1096" t="s">
        <v>567</v>
      </c>
      <c r="BT7" s="1097"/>
      <c r="BU7" s="1097"/>
      <c r="BV7" s="1097"/>
      <c r="BW7" s="1097"/>
      <c r="BX7" s="1097"/>
      <c r="BY7" s="1097"/>
      <c r="BZ7" s="1097"/>
      <c r="CA7" s="1097"/>
      <c r="CB7" s="1097"/>
      <c r="CC7" s="1097"/>
      <c r="CD7" s="1097"/>
      <c r="CE7" s="1097"/>
      <c r="CF7" s="1097"/>
      <c r="CG7" s="1098"/>
      <c r="CH7" s="1114">
        <v>-1</v>
      </c>
      <c r="CI7" s="1115"/>
      <c r="CJ7" s="1115"/>
      <c r="CK7" s="1115"/>
      <c r="CL7" s="1116"/>
      <c r="CM7" s="1114">
        <v>92</v>
      </c>
      <c r="CN7" s="1115"/>
      <c r="CO7" s="1115"/>
      <c r="CP7" s="1115"/>
      <c r="CQ7" s="1116"/>
      <c r="CR7" s="1114">
        <v>10</v>
      </c>
      <c r="CS7" s="1115"/>
      <c r="CT7" s="1115"/>
      <c r="CU7" s="1115"/>
      <c r="CV7" s="1116"/>
      <c r="CW7" s="1114" t="s">
        <v>492</v>
      </c>
      <c r="CX7" s="1115"/>
      <c r="CY7" s="1115"/>
      <c r="CZ7" s="1115"/>
      <c r="DA7" s="1116"/>
      <c r="DB7" s="1114" t="s">
        <v>492</v>
      </c>
      <c r="DC7" s="1115"/>
      <c r="DD7" s="1115"/>
      <c r="DE7" s="1115"/>
      <c r="DF7" s="1116"/>
      <c r="DG7" s="1114" t="s">
        <v>492</v>
      </c>
      <c r="DH7" s="1115"/>
      <c r="DI7" s="1115"/>
      <c r="DJ7" s="1115"/>
      <c r="DK7" s="1116"/>
      <c r="DL7" s="1114" t="s">
        <v>492</v>
      </c>
      <c r="DM7" s="1115"/>
      <c r="DN7" s="1115"/>
      <c r="DO7" s="1115"/>
      <c r="DP7" s="1116"/>
      <c r="DQ7" s="1114" t="s">
        <v>492</v>
      </c>
      <c r="DR7" s="1115"/>
      <c r="DS7" s="1115"/>
      <c r="DT7" s="1115"/>
      <c r="DU7" s="1116"/>
      <c r="DV7" s="1096"/>
      <c r="DW7" s="1097"/>
      <c r="DX7" s="1097"/>
      <c r="DY7" s="1097"/>
      <c r="DZ7" s="1117"/>
      <c r="EA7" s="216"/>
    </row>
    <row r="8" spans="1:131" s="217" customFormat="1" ht="26.25" customHeight="1" x14ac:dyDescent="0.2">
      <c r="A8" s="220">
        <v>2</v>
      </c>
      <c r="B8" s="1040" t="s">
        <v>375</v>
      </c>
      <c r="C8" s="1041"/>
      <c r="D8" s="1041"/>
      <c r="E8" s="1041"/>
      <c r="F8" s="1041"/>
      <c r="G8" s="1041"/>
      <c r="H8" s="1041"/>
      <c r="I8" s="1041"/>
      <c r="J8" s="1041"/>
      <c r="K8" s="1041"/>
      <c r="L8" s="1041"/>
      <c r="M8" s="1041"/>
      <c r="N8" s="1041"/>
      <c r="O8" s="1041"/>
      <c r="P8" s="1042"/>
      <c r="Q8" s="1048">
        <v>748</v>
      </c>
      <c r="R8" s="1049"/>
      <c r="S8" s="1049"/>
      <c r="T8" s="1049"/>
      <c r="U8" s="1049"/>
      <c r="V8" s="1049">
        <v>605</v>
      </c>
      <c r="W8" s="1049"/>
      <c r="X8" s="1049"/>
      <c r="Y8" s="1049"/>
      <c r="Z8" s="1049"/>
      <c r="AA8" s="1049">
        <v>144</v>
      </c>
      <c r="AB8" s="1049"/>
      <c r="AC8" s="1049"/>
      <c r="AD8" s="1049"/>
      <c r="AE8" s="1050"/>
      <c r="AF8" s="1045">
        <v>50</v>
      </c>
      <c r="AG8" s="1046"/>
      <c r="AH8" s="1046"/>
      <c r="AI8" s="1046"/>
      <c r="AJ8" s="1047"/>
      <c r="AK8" s="1090" t="s">
        <v>558</v>
      </c>
      <c r="AL8" s="1091"/>
      <c r="AM8" s="1091"/>
      <c r="AN8" s="1091"/>
      <c r="AO8" s="1091"/>
      <c r="AP8" s="1091">
        <v>841</v>
      </c>
      <c r="AQ8" s="1091"/>
      <c r="AR8" s="1091"/>
      <c r="AS8" s="1091"/>
      <c r="AT8" s="1091"/>
      <c r="AU8" s="1092"/>
      <c r="AV8" s="1092"/>
      <c r="AW8" s="1092"/>
      <c r="AX8" s="1092"/>
      <c r="AY8" s="1093"/>
      <c r="AZ8" s="214"/>
      <c r="BA8" s="214"/>
      <c r="BB8" s="214"/>
      <c r="BC8" s="214"/>
      <c r="BD8" s="214"/>
      <c r="BE8" s="215"/>
      <c r="BF8" s="215"/>
      <c r="BG8" s="215"/>
      <c r="BH8" s="215"/>
      <c r="BI8" s="215"/>
      <c r="BJ8" s="215"/>
      <c r="BK8" s="215"/>
      <c r="BL8" s="215"/>
      <c r="BM8" s="215"/>
      <c r="BN8" s="215"/>
      <c r="BO8" s="215"/>
      <c r="BP8" s="215"/>
      <c r="BQ8" s="220">
        <v>2</v>
      </c>
      <c r="BR8" s="221"/>
      <c r="BS8" s="1002"/>
      <c r="BT8" s="1003"/>
      <c r="BU8" s="1003"/>
      <c r="BV8" s="1003"/>
      <c r="BW8" s="1003"/>
      <c r="BX8" s="1003"/>
      <c r="BY8" s="1003"/>
      <c r="BZ8" s="1003"/>
      <c r="CA8" s="1003"/>
      <c r="CB8" s="1003"/>
      <c r="CC8" s="1003"/>
      <c r="CD8" s="1003"/>
      <c r="CE8" s="1003"/>
      <c r="CF8" s="1003"/>
      <c r="CG8" s="1024"/>
      <c r="CH8" s="999"/>
      <c r="CI8" s="1000"/>
      <c r="CJ8" s="1000"/>
      <c r="CK8" s="1000"/>
      <c r="CL8" s="1001"/>
      <c r="CM8" s="999"/>
      <c r="CN8" s="1000"/>
      <c r="CO8" s="1000"/>
      <c r="CP8" s="1000"/>
      <c r="CQ8" s="1001"/>
      <c r="CR8" s="999"/>
      <c r="CS8" s="1000"/>
      <c r="CT8" s="1000"/>
      <c r="CU8" s="1000"/>
      <c r="CV8" s="1001"/>
      <c r="CW8" s="999"/>
      <c r="CX8" s="1000"/>
      <c r="CY8" s="1000"/>
      <c r="CZ8" s="1000"/>
      <c r="DA8" s="1001"/>
      <c r="DB8" s="999"/>
      <c r="DC8" s="1000"/>
      <c r="DD8" s="1000"/>
      <c r="DE8" s="1000"/>
      <c r="DF8" s="1001"/>
      <c r="DG8" s="999"/>
      <c r="DH8" s="1000"/>
      <c r="DI8" s="1000"/>
      <c r="DJ8" s="1000"/>
      <c r="DK8" s="1001"/>
      <c r="DL8" s="999"/>
      <c r="DM8" s="1000"/>
      <c r="DN8" s="1000"/>
      <c r="DO8" s="1000"/>
      <c r="DP8" s="1001"/>
      <c r="DQ8" s="999"/>
      <c r="DR8" s="1000"/>
      <c r="DS8" s="1000"/>
      <c r="DT8" s="1000"/>
      <c r="DU8" s="1001"/>
      <c r="DV8" s="1002"/>
      <c r="DW8" s="1003"/>
      <c r="DX8" s="1003"/>
      <c r="DY8" s="1003"/>
      <c r="DZ8" s="1004"/>
      <c r="EA8" s="216"/>
    </row>
    <row r="9" spans="1:131" s="217" customFormat="1" ht="26.25" customHeight="1" x14ac:dyDescent="0.2">
      <c r="A9" s="220">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90"/>
      <c r="AL9" s="1091"/>
      <c r="AM9" s="1091"/>
      <c r="AN9" s="1091"/>
      <c r="AO9" s="1091"/>
      <c r="AP9" s="1091"/>
      <c r="AQ9" s="1091"/>
      <c r="AR9" s="1091"/>
      <c r="AS9" s="1091"/>
      <c r="AT9" s="1091"/>
      <c r="AU9" s="1092"/>
      <c r="AV9" s="1092"/>
      <c r="AW9" s="1092"/>
      <c r="AX9" s="1092"/>
      <c r="AY9" s="1093"/>
      <c r="AZ9" s="214"/>
      <c r="BA9" s="214"/>
      <c r="BB9" s="214"/>
      <c r="BC9" s="214"/>
      <c r="BD9" s="214"/>
      <c r="BE9" s="215"/>
      <c r="BF9" s="215"/>
      <c r="BG9" s="215"/>
      <c r="BH9" s="215"/>
      <c r="BI9" s="215"/>
      <c r="BJ9" s="215"/>
      <c r="BK9" s="215"/>
      <c r="BL9" s="215"/>
      <c r="BM9" s="215"/>
      <c r="BN9" s="215"/>
      <c r="BO9" s="215"/>
      <c r="BP9" s="215"/>
      <c r="BQ9" s="220">
        <v>3</v>
      </c>
      <c r="BR9" s="221"/>
      <c r="BS9" s="1002"/>
      <c r="BT9" s="1003"/>
      <c r="BU9" s="1003"/>
      <c r="BV9" s="1003"/>
      <c r="BW9" s="1003"/>
      <c r="BX9" s="1003"/>
      <c r="BY9" s="1003"/>
      <c r="BZ9" s="1003"/>
      <c r="CA9" s="1003"/>
      <c r="CB9" s="1003"/>
      <c r="CC9" s="1003"/>
      <c r="CD9" s="1003"/>
      <c r="CE9" s="1003"/>
      <c r="CF9" s="1003"/>
      <c r="CG9" s="1024"/>
      <c r="CH9" s="999"/>
      <c r="CI9" s="1000"/>
      <c r="CJ9" s="1000"/>
      <c r="CK9" s="1000"/>
      <c r="CL9" s="1001"/>
      <c r="CM9" s="999"/>
      <c r="CN9" s="1000"/>
      <c r="CO9" s="1000"/>
      <c r="CP9" s="1000"/>
      <c r="CQ9" s="1001"/>
      <c r="CR9" s="999"/>
      <c r="CS9" s="1000"/>
      <c r="CT9" s="1000"/>
      <c r="CU9" s="1000"/>
      <c r="CV9" s="1001"/>
      <c r="CW9" s="999"/>
      <c r="CX9" s="1000"/>
      <c r="CY9" s="1000"/>
      <c r="CZ9" s="1000"/>
      <c r="DA9" s="1001"/>
      <c r="DB9" s="999"/>
      <c r="DC9" s="1000"/>
      <c r="DD9" s="1000"/>
      <c r="DE9" s="1000"/>
      <c r="DF9" s="1001"/>
      <c r="DG9" s="999"/>
      <c r="DH9" s="1000"/>
      <c r="DI9" s="1000"/>
      <c r="DJ9" s="1000"/>
      <c r="DK9" s="1001"/>
      <c r="DL9" s="999"/>
      <c r="DM9" s="1000"/>
      <c r="DN9" s="1000"/>
      <c r="DO9" s="1000"/>
      <c r="DP9" s="1001"/>
      <c r="DQ9" s="999"/>
      <c r="DR9" s="1000"/>
      <c r="DS9" s="1000"/>
      <c r="DT9" s="1000"/>
      <c r="DU9" s="1001"/>
      <c r="DV9" s="1002"/>
      <c r="DW9" s="1003"/>
      <c r="DX9" s="1003"/>
      <c r="DY9" s="1003"/>
      <c r="DZ9" s="1004"/>
      <c r="EA9" s="216"/>
    </row>
    <row r="10" spans="1:131" s="217" customFormat="1" ht="26.25" customHeight="1" x14ac:dyDescent="0.2">
      <c r="A10" s="220">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90"/>
      <c r="AL10" s="1091"/>
      <c r="AM10" s="1091"/>
      <c r="AN10" s="1091"/>
      <c r="AO10" s="1091"/>
      <c r="AP10" s="1091"/>
      <c r="AQ10" s="1091"/>
      <c r="AR10" s="1091"/>
      <c r="AS10" s="1091"/>
      <c r="AT10" s="1091"/>
      <c r="AU10" s="1092"/>
      <c r="AV10" s="1092"/>
      <c r="AW10" s="1092"/>
      <c r="AX10" s="1092"/>
      <c r="AY10" s="1093"/>
      <c r="AZ10" s="214"/>
      <c r="BA10" s="214"/>
      <c r="BB10" s="214"/>
      <c r="BC10" s="214"/>
      <c r="BD10" s="214"/>
      <c r="BE10" s="215"/>
      <c r="BF10" s="215"/>
      <c r="BG10" s="215"/>
      <c r="BH10" s="215"/>
      <c r="BI10" s="215"/>
      <c r="BJ10" s="215"/>
      <c r="BK10" s="215"/>
      <c r="BL10" s="215"/>
      <c r="BM10" s="215"/>
      <c r="BN10" s="215"/>
      <c r="BO10" s="215"/>
      <c r="BP10" s="215"/>
      <c r="BQ10" s="220">
        <v>4</v>
      </c>
      <c r="BR10" s="221"/>
      <c r="BS10" s="1002"/>
      <c r="BT10" s="1003"/>
      <c r="BU10" s="1003"/>
      <c r="BV10" s="1003"/>
      <c r="BW10" s="1003"/>
      <c r="BX10" s="1003"/>
      <c r="BY10" s="1003"/>
      <c r="BZ10" s="1003"/>
      <c r="CA10" s="1003"/>
      <c r="CB10" s="1003"/>
      <c r="CC10" s="1003"/>
      <c r="CD10" s="1003"/>
      <c r="CE10" s="1003"/>
      <c r="CF10" s="1003"/>
      <c r="CG10" s="1024"/>
      <c r="CH10" s="999"/>
      <c r="CI10" s="1000"/>
      <c r="CJ10" s="1000"/>
      <c r="CK10" s="1000"/>
      <c r="CL10" s="1001"/>
      <c r="CM10" s="999"/>
      <c r="CN10" s="1000"/>
      <c r="CO10" s="1000"/>
      <c r="CP10" s="1000"/>
      <c r="CQ10" s="1001"/>
      <c r="CR10" s="999"/>
      <c r="CS10" s="1000"/>
      <c r="CT10" s="1000"/>
      <c r="CU10" s="1000"/>
      <c r="CV10" s="1001"/>
      <c r="CW10" s="999"/>
      <c r="CX10" s="1000"/>
      <c r="CY10" s="1000"/>
      <c r="CZ10" s="1000"/>
      <c r="DA10" s="1001"/>
      <c r="DB10" s="999"/>
      <c r="DC10" s="1000"/>
      <c r="DD10" s="1000"/>
      <c r="DE10" s="1000"/>
      <c r="DF10" s="1001"/>
      <c r="DG10" s="999"/>
      <c r="DH10" s="1000"/>
      <c r="DI10" s="1000"/>
      <c r="DJ10" s="1000"/>
      <c r="DK10" s="1001"/>
      <c r="DL10" s="999"/>
      <c r="DM10" s="1000"/>
      <c r="DN10" s="1000"/>
      <c r="DO10" s="1000"/>
      <c r="DP10" s="1001"/>
      <c r="DQ10" s="999"/>
      <c r="DR10" s="1000"/>
      <c r="DS10" s="1000"/>
      <c r="DT10" s="1000"/>
      <c r="DU10" s="1001"/>
      <c r="DV10" s="1002"/>
      <c r="DW10" s="1003"/>
      <c r="DX10" s="1003"/>
      <c r="DY10" s="1003"/>
      <c r="DZ10" s="1004"/>
      <c r="EA10" s="216"/>
    </row>
    <row r="11" spans="1:131" s="217" customFormat="1" ht="26.25" customHeight="1" x14ac:dyDescent="0.2">
      <c r="A11" s="220">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90"/>
      <c r="AL11" s="1091"/>
      <c r="AM11" s="1091"/>
      <c r="AN11" s="1091"/>
      <c r="AO11" s="1091"/>
      <c r="AP11" s="1091"/>
      <c r="AQ11" s="1091"/>
      <c r="AR11" s="1091"/>
      <c r="AS11" s="1091"/>
      <c r="AT11" s="1091"/>
      <c r="AU11" s="1092"/>
      <c r="AV11" s="1092"/>
      <c r="AW11" s="1092"/>
      <c r="AX11" s="1092"/>
      <c r="AY11" s="1093"/>
      <c r="AZ11" s="214"/>
      <c r="BA11" s="214"/>
      <c r="BB11" s="214"/>
      <c r="BC11" s="214"/>
      <c r="BD11" s="214"/>
      <c r="BE11" s="215"/>
      <c r="BF11" s="215"/>
      <c r="BG11" s="215"/>
      <c r="BH11" s="215"/>
      <c r="BI11" s="215"/>
      <c r="BJ11" s="215"/>
      <c r="BK11" s="215"/>
      <c r="BL11" s="215"/>
      <c r="BM11" s="215"/>
      <c r="BN11" s="215"/>
      <c r="BO11" s="215"/>
      <c r="BP11" s="215"/>
      <c r="BQ11" s="220">
        <v>5</v>
      </c>
      <c r="BR11" s="221"/>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16"/>
    </row>
    <row r="12" spans="1:131" s="217" customFormat="1" ht="26.25" customHeight="1" x14ac:dyDescent="0.2">
      <c r="A12" s="220">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0"/>
      <c r="AL12" s="1091"/>
      <c r="AM12" s="1091"/>
      <c r="AN12" s="1091"/>
      <c r="AO12" s="1091"/>
      <c r="AP12" s="1091"/>
      <c r="AQ12" s="1091"/>
      <c r="AR12" s="1091"/>
      <c r="AS12" s="1091"/>
      <c r="AT12" s="1091"/>
      <c r="AU12" s="1092"/>
      <c r="AV12" s="1092"/>
      <c r="AW12" s="1092"/>
      <c r="AX12" s="1092"/>
      <c r="AY12" s="1093"/>
      <c r="AZ12" s="214"/>
      <c r="BA12" s="214"/>
      <c r="BB12" s="214"/>
      <c r="BC12" s="214"/>
      <c r="BD12" s="214"/>
      <c r="BE12" s="215"/>
      <c r="BF12" s="215"/>
      <c r="BG12" s="215"/>
      <c r="BH12" s="215"/>
      <c r="BI12" s="215"/>
      <c r="BJ12" s="215"/>
      <c r="BK12" s="215"/>
      <c r="BL12" s="215"/>
      <c r="BM12" s="215"/>
      <c r="BN12" s="215"/>
      <c r="BO12" s="215"/>
      <c r="BP12" s="215"/>
      <c r="BQ12" s="220">
        <v>6</v>
      </c>
      <c r="BR12" s="221"/>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16"/>
    </row>
    <row r="13" spans="1:131" s="217" customFormat="1" ht="26.25" customHeight="1" x14ac:dyDescent="0.2">
      <c r="A13" s="220">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0"/>
      <c r="AL13" s="1091"/>
      <c r="AM13" s="1091"/>
      <c r="AN13" s="1091"/>
      <c r="AO13" s="1091"/>
      <c r="AP13" s="1091"/>
      <c r="AQ13" s="1091"/>
      <c r="AR13" s="1091"/>
      <c r="AS13" s="1091"/>
      <c r="AT13" s="1091"/>
      <c r="AU13" s="1092"/>
      <c r="AV13" s="1092"/>
      <c r="AW13" s="1092"/>
      <c r="AX13" s="1092"/>
      <c r="AY13" s="1093"/>
      <c r="AZ13" s="214"/>
      <c r="BA13" s="214"/>
      <c r="BB13" s="214"/>
      <c r="BC13" s="214"/>
      <c r="BD13" s="214"/>
      <c r="BE13" s="215"/>
      <c r="BF13" s="215"/>
      <c r="BG13" s="215"/>
      <c r="BH13" s="215"/>
      <c r="BI13" s="215"/>
      <c r="BJ13" s="215"/>
      <c r="BK13" s="215"/>
      <c r="BL13" s="215"/>
      <c r="BM13" s="215"/>
      <c r="BN13" s="215"/>
      <c r="BO13" s="215"/>
      <c r="BP13" s="215"/>
      <c r="BQ13" s="220">
        <v>7</v>
      </c>
      <c r="BR13" s="221"/>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16"/>
    </row>
    <row r="14" spans="1:131" s="217" customFormat="1" ht="26.25" customHeight="1" x14ac:dyDescent="0.2">
      <c r="A14" s="220">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0"/>
      <c r="AL14" s="1091"/>
      <c r="AM14" s="1091"/>
      <c r="AN14" s="1091"/>
      <c r="AO14" s="1091"/>
      <c r="AP14" s="1091"/>
      <c r="AQ14" s="1091"/>
      <c r="AR14" s="1091"/>
      <c r="AS14" s="1091"/>
      <c r="AT14" s="1091"/>
      <c r="AU14" s="1092"/>
      <c r="AV14" s="1092"/>
      <c r="AW14" s="1092"/>
      <c r="AX14" s="1092"/>
      <c r="AY14" s="1093"/>
      <c r="AZ14" s="214"/>
      <c r="BA14" s="214"/>
      <c r="BB14" s="214"/>
      <c r="BC14" s="214"/>
      <c r="BD14" s="214"/>
      <c r="BE14" s="215"/>
      <c r="BF14" s="215"/>
      <c r="BG14" s="215"/>
      <c r="BH14" s="215"/>
      <c r="BI14" s="215"/>
      <c r="BJ14" s="215"/>
      <c r="BK14" s="215"/>
      <c r="BL14" s="215"/>
      <c r="BM14" s="215"/>
      <c r="BN14" s="215"/>
      <c r="BO14" s="215"/>
      <c r="BP14" s="215"/>
      <c r="BQ14" s="220">
        <v>8</v>
      </c>
      <c r="BR14" s="221"/>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16"/>
    </row>
    <row r="15" spans="1:131" s="217" customFormat="1" ht="26.25" customHeight="1" x14ac:dyDescent="0.2">
      <c r="A15" s="220">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0"/>
      <c r="AL15" s="1091"/>
      <c r="AM15" s="1091"/>
      <c r="AN15" s="1091"/>
      <c r="AO15" s="1091"/>
      <c r="AP15" s="1091"/>
      <c r="AQ15" s="1091"/>
      <c r="AR15" s="1091"/>
      <c r="AS15" s="1091"/>
      <c r="AT15" s="1091"/>
      <c r="AU15" s="1092"/>
      <c r="AV15" s="1092"/>
      <c r="AW15" s="1092"/>
      <c r="AX15" s="1092"/>
      <c r="AY15" s="1093"/>
      <c r="AZ15" s="214"/>
      <c r="BA15" s="214"/>
      <c r="BB15" s="214"/>
      <c r="BC15" s="214"/>
      <c r="BD15" s="214"/>
      <c r="BE15" s="215"/>
      <c r="BF15" s="215"/>
      <c r="BG15" s="215"/>
      <c r="BH15" s="215"/>
      <c r="BI15" s="215"/>
      <c r="BJ15" s="215"/>
      <c r="BK15" s="215"/>
      <c r="BL15" s="215"/>
      <c r="BM15" s="215"/>
      <c r="BN15" s="215"/>
      <c r="BO15" s="215"/>
      <c r="BP15" s="215"/>
      <c r="BQ15" s="220">
        <v>9</v>
      </c>
      <c r="BR15" s="221"/>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16"/>
    </row>
    <row r="16" spans="1:131" s="217" customFormat="1" ht="26.25" customHeight="1" x14ac:dyDescent="0.2">
      <c r="A16" s="220">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0"/>
      <c r="AL16" s="1091"/>
      <c r="AM16" s="1091"/>
      <c r="AN16" s="1091"/>
      <c r="AO16" s="1091"/>
      <c r="AP16" s="1091"/>
      <c r="AQ16" s="1091"/>
      <c r="AR16" s="1091"/>
      <c r="AS16" s="1091"/>
      <c r="AT16" s="1091"/>
      <c r="AU16" s="1092"/>
      <c r="AV16" s="1092"/>
      <c r="AW16" s="1092"/>
      <c r="AX16" s="1092"/>
      <c r="AY16" s="1093"/>
      <c r="AZ16" s="214"/>
      <c r="BA16" s="214"/>
      <c r="BB16" s="214"/>
      <c r="BC16" s="214"/>
      <c r="BD16" s="214"/>
      <c r="BE16" s="215"/>
      <c r="BF16" s="215"/>
      <c r="BG16" s="215"/>
      <c r="BH16" s="215"/>
      <c r="BI16" s="215"/>
      <c r="BJ16" s="215"/>
      <c r="BK16" s="215"/>
      <c r="BL16" s="215"/>
      <c r="BM16" s="215"/>
      <c r="BN16" s="215"/>
      <c r="BO16" s="215"/>
      <c r="BP16" s="215"/>
      <c r="BQ16" s="220">
        <v>10</v>
      </c>
      <c r="BR16" s="221"/>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16"/>
    </row>
    <row r="17" spans="1:131" s="217" customFormat="1" ht="26.25" customHeight="1" x14ac:dyDescent="0.2">
      <c r="A17" s="220">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0"/>
      <c r="AL17" s="1091"/>
      <c r="AM17" s="1091"/>
      <c r="AN17" s="1091"/>
      <c r="AO17" s="1091"/>
      <c r="AP17" s="1091"/>
      <c r="AQ17" s="1091"/>
      <c r="AR17" s="1091"/>
      <c r="AS17" s="1091"/>
      <c r="AT17" s="1091"/>
      <c r="AU17" s="1092"/>
      <c r="AV17" s="1092"/>
      <c r="AW17" s="1092"/>
      <c r="AX17" s="1092"/>
      <c r="AY17" s="1093"/>
      <c r="AZ17" s="214"/>
      <c r="BA17" s="214"/>
      <c r="BB17" s="214"/>
      <c r="BC17" s="214"/>
      <c r="BD17" s="214"/>
      <c r="BE17" s="215"/>
      <c r="BF17" s="215"/>
      <c r="BG17" s="215"/>
      <c r="BH17" s="215"/>
      <c r="BI17" s="215"/>
      <c r="BJ17" s="215"/>
      <c r="BK17" s="215"/>
      <c r="BL17" s="215"/>
      <c r="BM17" s="215"/>
      <c r="BN17" s="215"/>
      <c r="BO17" s="215"/>
      <c r="BP17" s="215"/>
      <c r="BQ17" s="220">
        <v>11</v>
      </c>
      <c r="BR17" s="221"/>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16"/>
    </row>
    <row r="18" spans="1:131" s="217" customFormat="1" ht="26.25" customHeight="1" x14ac:dyDescent="0.2">
      <c r="A18" s="220">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0"/>
      <c r="AL18" s="1091"/>
      <c r="AM18" s="1091"/>
      <c r="AN18" s="1091"/>
      <c r="AO18" s="1091"/>
      <c r="AP18" s="1091"/>
      <c r="AQ18" s="1091"/>
      <c r="AR18" s="1091"/>
      <c r="AS18" s="1091"/>
      <c r="AT18" s="1091"/>
      <c r="AU18" s="1092"/>
      <c r="AV18" s="1092"/>
      <c r="AW18" s="1092"/>
      <c r="AX18" s="1092"/>
      <c r="AY18" s="1093"/>
      <c r="AZ18" s="214"/>
      <c r="BA18" s="214"/>
      <c r="BB18" s="214"/>
      <c r="BC18" s="214"/>
      <c r="BD18" s="214"/>
      <c r="BE18" s="215"/>
      <c r="BF18" s="215"/>
      <c r="BG18" s="215"/>
      <c r="BH18" s="215"/>
      <c r="BI18" s="215"/>
      <c r="BJ18" s="215"/>
      <c r="BK18" s="215"/>
      <c r="BL18" s="215"/>
      <c r="BM18" s="215"/>
      <c r="BN18" s="215"/>
      <c r="BO18" s="215"/>
      <c r="BP18" s="215"/>
      <c r="BQ18" s="220">
        <v>12</v>
      </c>
      <c r="BR18" s="221"/>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16"/>
    </row>
    <row r="19" spans="1:131" s="217" customFormat="1" ht="26.25" customHeight="1" x14ac:dyDescent="0.2">
      <c r="A19" s="220">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0"/>
      <c r="AL19" s="1091"/>
      <c r="AM19" s="1091"/>
      <c r="AN19" s="1091"/>
      <c r="AO19" s="1091"/>
      <c r="AP19" s="1091"/>
      <c r="AQ19" s="1091"/>
      <c r="AR19" s="1091"/>
      <c r="AS19" s="1091"/>
      <c r="AT19" s="1091"/>
      <c r="AU19" s="1092"/>
      <c r="AV19" s="1092"/>
      <c r="AW19" s="1092"/>
      <c r="AX19" s="1092"/>
      <c r="AY19" s="1093"/>
      <c r="AZ19" s="214"/>
      <c r="BA19" s="214"/>
      <c r="BB19" s="214"/>
      <c r="BC19" s="214"/>
      <c r="BD19" s="214"/>
      <c r="BE19" s="215"/>
      <c r="BF19" s="215"/>
      <c r="BG19" s="215"/>
      <c r="BH19" s="215"/>
      <c r="BI19" s="215"/>
      <c r="BJ19" s="215"/>
      <c r="BK19" s="215"/>
      <c r="BL19" s="215"/>
      <c r="BM19" s="215"/>
      <c r="BN19" s="215"/>
      <c r="BO19" s="215"/>
      <c r="BP19" s="215"/>
      <c r="BQ19" s="220">
        <v>13</v>
      </c>
      <c r="BR19" s="221"/>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16"/>
    </row>
    <row r="20" spans="1:131" s="217" customFormat="1" ht="26.25" customHeight="1" x14ac:dyDescent="0.2">
      <c r="A20" s="220">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0"/>
      <c r="AL20" s="1091"/>
      <c r="AM20" s="1091"/>
      <c r="AN20" s="1091"/>
      <c r="AO20" s="1091"/>
      <c r="AP20" s="1091"/>
      <c r="AQ20" s="1091"/>
      <c r="AR20" s="1091"/>
      <c r="AS20" s="1091"/>
      <c r="AT20" s="1091"/>
      <c r="AU20" s="1092"/>
      <c r="AV20" s="1092"/>
      <c r="AW20" s="1092"/>
      <c r="AX20" s="1092"/>
      <c r="AY20" s="1093"/>
      <c r="AZ20" s="214"/>
      <c r="BA20" s="214"/>
      <c r="BB20" s="214"/>
      <c r="BC20" s="214"/>
      <c r="BD20" s="214"/>
      <c r="BE20" s="215"/>
      <c r="BF20" s="215"/>
      <c r="BG20" s="215"/>
      <c r="BH20" s="215"/>
      <c r="BI20" s="215"/>
      <c r="BJ20" s="215"/>
      <c r="BK20" s="215"/>
      <c r="BL20" s="215"/>
      <c r="BM20" s="215"/>
      <c r="BN20" s="215"/>
      <c r="BO20" s="215"/>
      <c r="BP20" s="215"/>
      <c r="BQ20" s="220">
        <v>14</v>
      </c>
      <c r="BR20" s="221"/>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16"/>
    </row>
    <row r="21" spans="1:131" s="217" customFormat="1" ht="26.25" customHeight="1" thickBot="1" x14ac:dyDescent="0.25">
      <c r="A21" s="220">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0"/>
      <c r="AL21" s="1091"/>
      <c r="AM21" s="1091"/>
      <c r="AN21" s="1091"/>
      <c r="AO21" s="1091"/>
      <c r="AP21" s="1091"/>
      <c r="AQ21" s="1091"/>
      <c r="AR21" s="1091"/>
      <c r="AS21" s="1091"/>
      <c r="AT21" s="1091"/>
      <c r="AU21" s="1092"/>
      <c r="AV21" s="1092"/>
      <c r="AW21" s="1092"/>
      <c r="AX21" s="1092"/>
      <c r="AY21" s="1093"/>
      <c r="AZ21" s="214"/>
      <c r="BA21" s="214"/>
      <c r="BB21" s="214"/>
      <c r="BC21" s="214"/>
      <c r="BD21" s="214"/>
      <c r="BE21" s="215"/>
      <c r="BF21" s="215"/>
      <c r="BG21" s="215"/>
      <c r="BH21" s="215"/>
      <c r="BI21" s="215"/>
      <c r="BJ21" s="215"/>
      <c r="BK21" s="215"/>
      <c r="BL21" s="215"/>
      <c r="BM21" s="215"/>
      <c r="BN21" s="215"/>
      <c r="BO21" s="215"/>
      <c r="BP21" s="215"/>
      <c r="BQ21" s="220">
        <v>15</v>
      </c>
      <c r="BR21" s="221"/>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16"/>
    </row>
    <row r="22" spans="1:131" s="217" customFormat="1" ht="26.25" customHeight="1" x14ac:dyDescent="0.2">
      <c r="A22" s="220">
        <v>16</v>
      </c>
      <c r="B22" s="1040"/>
      <c r="C22" s="1041"/>
      <c r="D22" s="1041"/>
      <c r="E22" s="1041"/>
      <c r="F22" s="1041"/>
      <c r="G22" s="1041"/>
      <c r="H22" s="1041"/>
      <c r="I22" s="1041"/>
      <c r="J22" s="1041"/>
      <c r="K22" s="1041"/>
      <c r="L22" s="1041"/>
      <c r="M22" s="1041"/>
      <c r="N22" s="1041"/>
      <c r="O22" s="1041"/>
      <c r="P22" s="1042"/>
      <c r="Q22" s="1083"/>
      <c r="R22" s="1084"/>
      <c r="S22" s="1084"/>
      <c r="T22" s="1084"/>
      <c r="U22" s="1084"/>
      <c r="V22" s="1084"/>
      <c r="W22" s="1084"/>
      <c r="X22" s="1084"/>
      <c r="Y22" s="1084"/>
      <c r="Z22" s="1084"/>
      <c r="AA22" s="1084"/>
      <c r="AB22" s="1084"/>
      <c r="AC22" s="1084"/>
      <c r="AD22" s="1084"/>
      <c r="AE22" s="1085"/>
      <c r="AF22" s="1045"/>
      <c r="AG22" s="1046"/>
      <c r="AH22" s="1046"/>
      <c r="AI22" s="1046"/>
      <c r="AJ22" s="1047"/>
      <c r="AK22" s="1086"/>
      <c r="AL22" s="1087"/>
      <c r="AM22" s="1087"/>
      <c r="AN22" s="1087"/>
      <c r="AO22" s="1087"/>
      <c r="AP22" s="1087"/>
      <c r="AQ22" s="1087"/>
      <c r="AR22" s="1087"/>
      <c r="AS22" s="1087"/>
      <c r="AT22" s="1087"/>
      <c r="AU22" s="1088"/>
      <c r="AV22" s="1088"/>
      <c r="AW22" s="1088"/>
      <c r="AX22" s="1088"/>
      <c r="AY22" s="1089"/>
      <c r="AZ22" s="1038" t="s">
        <v>376</v>
      </c>
      <c r="BA22" s="1038"/>
      <c r="BB22" s="1038"/>
      <c r="BC22" s="1038"/>
      <c r="BD22" s="1039"/>
      <c r="BE22" s="215"/>
      <c r="BF22" s="215"/>
      <c r="BG22" s="215"/>
      <c r="BH22" s="215"/>
      <c r="BI22" s="215"/>
      <c r="BJ22" s="215"/>
      <c r="BK22" s="215"/>
      <c r="BL22" s="215"/>
      <c r="BM22" s="215"/>
      <c r="BN22" s="215"/>
      <c r="BO22" s="215"/>
      <c r="BP22" s="215"/>
      <c r="BQ22" s="220">
        <v>16</v>
      </c>
      <c r="BR22" s="221"/>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77"/>
      <c r="R23" s="1071"/>
      <c r="S23" s="1071"/>
      <c r="T23" s="1071"/>
      <c r="U23" s="1071"/>
      <c r="V23" s="1071"/>
      <c r="W23" s="1071"/>
      <c r="X23" s="1071"/>
      <c r="Y23" s="1071"/>
      <c r="Z23" s="1071"/>
      <c r="AA23" s="1071"/>
      <c r="AB23" s="1071"/>
      <c r="AC23" s="1071"/>
      <c r="AD23" s="1071"/>
      <c r="AE23" s="1078"/>
      <c r="AF23" s="1079">
        <v>250</v>
      </c>
      <c r="AG23" s="1071"/>
      <c r="AH23" s="1071"/>
      <c r="AI23" s="1071"/>
      <c r="AJ23" s="1080"/>
      <c r="AK23" s="1081"/>
      <c r="AL23" s="1082"/>
      <c r="AM23" s="1082"/>
      <c r="AN23" s="1082"/>
      <c r="AO23" s="1082"/>
      <c r="AP23" s="1071"/>
      <c r="AQ23" s="1071"/>
      <c r="AR23" s="1071"/>
      <c r="AS23" s="1071"/>
      <c r="AT23" s="1071"/>
      <c r="AU23" s="1072"/>
      <c r="AV23" s="1072"/>
      <c r="AW23" s="1072"/>
      <c r="AX23" s="1072"/>
      <c r="AY23" s="1073"/>
      <c r="AZ23" s="1074" t="s">
        <v>122</v>
      </c>
      <c r="BA23" s="1075"/>
      <c r="BB23" s="1075"/>
      <c r="BC23" s="1075"/>
      <c r="BD23" s="1076"/>
      <c r="BE23" s="215"/>
      <c r="BF23" s="215"/>
      <c r="BG23" s="215"/>
      <c r="BH23" s="215"/>
      <c r="BI23" s="215"/>
      <c r="BJ23" s="215"/>
      <c r="BK23" s="215"/>
      <c r="BL23" s="215"/>
      <c r="BM23" s="215"/>
      <c r="BN23" s="215"/>
      <c r="BO23" s="215"/>
      <c r="BP23" s="215"/>
      <c r="BQ23" s="220">
        <v>17</v>
      </c>
      <c r="BR23" s="221"/>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16"/>
    </row>
    <row r="24" spans="1:131" s="217" customFormat="1" ht="26.25" customHeight="1" x14ac:dyDescent="0.2">
      <c r="A24" s="1070" t="s">
        <v>379</v>
      </c>
      <c r="B24" s="1070"/>
      <c r="C24" s="1070"/>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0"/>
      <c r="AC24" s="1070"/>
      <c r="AD24" s="1070"/>
      <c r="AE24" s="1070"/>
      <c r="AF24" s="1070"/>
      <c r="AG24" s="1070"/>
      <c r="AH24" s="1070"/>
      <c r="AI24" s="1070"/>
      <c r="AJ24" s="1070"/>
      <c r="AK24" s="1070"/>
      <c r="AL24" s="1070"/>
      <c r="AM24" s="1070"/>
      <c r="AN24" s="1070"/>
      <c r="AO24" s="1070"/>
      <c r="AP24" s="1070"/>
      <c r="AQ24" s="1070"/>
      <c r="AR24" s="1070"/>
      <c r="AS24" s="1070"/>
      <c r="AT24" s="1070"/>
      <c r="AU24" s="1070"/>
      <c r="AV24" s="1070"/>
      <c r="AW24" s="1070"/>
      <c r="AX24" s="1070"/>
      <c r="AY24" s="1070"/>
      <c r="AZ24" s="214"/>
      <c r="BA24" s="214"/>
      <c r="BB24" s="214"/>
      <c r="BC24" s="214"/>
      <c r="BD24" s="214"/>
      <c r="BE24" s="215"/>
      <c r="BF24" s="215"/>
      <c r="BG24" s="215"/>
      <c r="BH24" s="215"/>
      <c r="BI24" s="215"/>
      <c r="BJ24" s="215"/>
      <c r="BK24" s="215"/>
      <c r="BL24" s="215"/>
      <c r="BM24" s="215"/>
      <c r="BN24" s="215"/>
      <c r="BO24" s="215"/>
      <c r="BP24" s="215"/>
      <c r="BQ24" s="220">
        <v>18</v>
      </c>
      <c r="BR24" s="221"/>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16"/>
    </row>
    <row r="25" spans="1:131" ht="26.25" customHeight="1" thickBot="1" x14ac:dyDescent="0.25">
      <c r="A25" s="1069" t="s">
        <v>380</v>
      </c>
      <c r="B25" s="1069"/>
      <c r="C25" s="1069"/>
      <c r="D25" s="1069"/>
      <c r="E25" s="1069"/>
      <c r="F25" s="1069"/>
      <c r="G25" s="1069"/>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1069"/>
      <c r="AU25" s="1069"/>
      <c r="AV25" s="1069"/>
      <c r="AW25" s="1069"/>
      <c r="AX25" s="1069"/>
      <c r="AY25" s="1069"/>
      <c r="AZ25" s="1069"/>
      <c r="BA25" s="1069"/>
      <c r="BB25" s="1069"/>
      <c r="BC25" s="1069"/>
      <c r="BD25" s="1069"/>
      <c r="BE25" s="1069"/>
      <c r="BF25" s="1069"/>
      <c r="BG25" s="1069"/>
      <c r="BH25" s="1069"/>
      <c r="BI25" s="1069"/>
      <c r="BJ25" s="214"/>
      <c r="BK25" s="214"/>
      <c r="BL25" s="214"/>
      <c r="BM25" s="214"/>
      <c r="BN25" s="214"/>
      <c r="BO25" s="223"/>
      <c r="BP25" s="223"/>
      <c r="BQ25" s="220">
        <v>19</v>
      </c>
      <c r="BR25" s="221"/>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2"/>
    </row>
    <row r="26" spans="1:131" ht="26.25" customHeight="1" x14ac:dyDescent="0.2">
      <c r="A26" s="1005" t="s">
        <v>357</v>
      </c>
      <c r="B26" s="1006"/>
      <c r="C26" s="1006"/>
      <c r="D26" s="1006"/>
      <c r="E26" s="1006"/>
      <c r="F26" s="1006"/>
      <c r="G26" s="1006"/>
      <c r="H26" s="1006"/>
      <c r="I26" s="1006"/>
      <c r="J26" s="1006"/>
      <c r="K26" s="1006"/>
      <c r="L26" s="1006"/>
      <c r="M26" s="1006"/>
      <c r="N26" s="1006"/>
      <c r="O26" s="1006"/>
      <c r="P26" s="1007"/>
      <c r="Q26" s="1011" t="s">
        <v>381</v>
      </c>
      <c r="R26" s="1012"/>
      <c r="S26" s="1012"/>
      <c r="T26" s="1012"/>
      <c r="U26" s="1013"/>
      <c r="V26" s="1011" t="s">
        <v>382</v>
      </c>
      <c r="W26" s="1012"/>
      <c r="X26" s="1012"/>
      <c r="Y26" s="1012"/>
      <c r="Z26" s="1013"/>
      <c r="AA26" s="1011" t="s">
        <v>383</v>
      </c>
      <c r="AB26" s="1012"/>
      <c r="AC26" s="1012"/>
      <c r="AD26" s="1012"/>
      <c r="AE26" s="1012"/>
      <c r="AF26" s="1065" t="s">
        <v>384</v>
      </c>
      <c r="AG26" s="1018"/>
      <c r="AH26" s="1018"/>
      <c r="AI26" s="1018"/>
      <c r="AJ26" s="1066"/>
      <c r="AK26" s="1012" t="s">
        <v>385</v>
      </c>
      <c r="AL26" s="1012"/>
      <c r="AM26" s="1012"/>
      <c r="AN26" s="1012"/>
      <c r="AO26" s="1013"/>
      <c r="AP26" s="1011" t="s">
        <v>386</v>
      </c>
      <c r="AQ26" s="1012"/>
      <c r="AR26" s="1012"/>
      <c r="AS26" s="1012"/>
      <c r="AT26" s="1013"/>
      <c r="AU26" s="1011" t="s">
        <v>387</v>
      </c>
      <c r="AV26" s="1012"/>
      <c r="AW26" s="1012"/>
      <c r="AX26" s="1012"/>
      <c r="AY26" s="1013"/>
      <c r="AZ26" s="1011" t="s">
        <v>388</v>
      </c>
      <c r="BA26" s="1012"/>
      <c r="BB26" s="1012"/>
      <c r="BC26" s="1012"/>
      <c r="BD26" s="1013"/>
      <c r="BE26" s="1011" t="s">
        <v>364</v>
      </c>
      <c r="BF26" s="1012"/>
      <c r="BG26" s="1012"/>
      <c r="BH26" s="1012"/>
      <c r="BI26" s="1025"/>
      <c r="BJ26" s="214"/>
      <c r="BK26" s="214"/>
      <c r="BL26" s="214"/>
      <c r="BM26" s="214"/>
      <c r="BN26" s="214"/>
      <c r="BO26" s="223"/>
      <c r="BP26" s="223"/>
      <c r="BQ26" s="220">
        <v>20</v>
      </c>
      <c r="BR26" s="221"/>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2"/>
    </row>
    <row r="27" spans="1:131" ht="26.25" customHeight="1" thickBot="1" x14ac:dyDescent="0.25">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7"/>
      <c r="AG27" s="1021"/>
      <c r="AH27" s="1021"/>
      <c r="AI27" s="1021"/>
      <c r="AJ27" s="1068"/>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4"/>
      <c r="BK27" s="214"/>
      <c r="BL27" s="214"/>
      <c r="BM27" s="214"/>
      <c r="BN27" s="214"/>
      <c r="BO27" s="223"/>
      <c r="BP27" s="223"/>
      <c r="BQ27" s="220">
        <v>21</v>
      </c>
      <c r="BR27" s="221"/>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2"/>
    </row>
    <row r="28" spans="1:131" ht="26.25" customHeight="1" thickTop="1" x14ac:dyDescent="0.2">
      <c r="A28" s="224">
        <v>1</v>
      </c>
      <c r="B28" s="1057" t="s">
        <v>389</v>
      </c>
      <c r="C28" s="1058"/>
      <c r="D28" s="1058"/>
      <c r="E28" s="1058"/>
      <c r="F28" s="1058"/>
      <c r="G28" s="1058"/>
      <c r="H28" s="1058"/>
      <c r="I28" s="1058"/>
      <c r="J28" s="1058"/>
      <c r="K28" s="1058"/>
      <c r="L28" s="1058"/>
      <c r="M28" s="1058"/>
      <c r="N28" s="1058"/>
      <c r="O28" s="1058"/>
      <c r="P28" s="1059"/>
      <c r="Q28" s="1060">
        <v>1705</v>
      </c>
      <c r="R28" s="1061"/>
      <c r="S28" s="1061"/>
      <c r="T28" s="1061"/>
      <c r="U28" s="1061"/>
      <c r="V28" s="1061">
        <v>1696</v>
      </c>
      <c r="W28" s="1061"/>
      <c r="X28" s="1061"/>
      <c r="Y28" s="1061"/>
      <c r="Z28" s="1061"/>
      <c r="AA28" s="1061">
        <v>8719</v>
      </c>
      <c r="AB28" s="1061"/>
      <c r="AC28" s="1061"/>
      <c r="AD28" s="1061"/>
      <c r="AE28" s="1062"/>
      <c r="AF28" s="1063">
        <v>9</v>
      </c>
      <c r="AG28" s="1061"/>
      <c r="AH28" s="1061"/>
      <c r="AI28" s="1061"/>
      <c r="AJ28" s="1064"/>
      <c r="AK28" s="1052">
        <v>132</v>
      </c>
      <c r="AL28" s="1053"/>
      <c r="AM28" s="1053"/>
      <c r="AN28" s="1053"/>
      <c r="AO28" s="1053"/>
      <c r="AP28" s="1053" t="s">
        <v>566</v>
      </c>
      <c r="AQ28" s="1053"/>
      <c r="AR28" s="1053"/>
      <c r="AS28" s="1053"/>
      <c r="AT28" s="1053"/>
      <c r="AU28" s="1053" t="s">
        <v>566</v>
      </c>
      <c r="AV28" s="1053"/>
      <c r="AW28" s="1053"/>
      <c r="AX28" s="1053"/>
      <c r="AY28" s="1053"/>
      <c r="AZ28" s="1054"/>
      <c r="BA28" s="1054"/>
      <c r="BB28" s="1054"/>
      <c r="BC28" s="1054"/>
      <c r="BD28" s="1054"/>
      <c r="BE28" s="1055"/>
      <c r="BF28" s="1055"/>
      <c r="BG28" s="1055"/>
      <c r="BH28" s="1055"/>
      <c r="BI28" s="1056"/>
      <c r="BJ28" s="214"/>
      <c r="BK28" s="214"/>
      <c r="BL28" s="214"/>
      <c r="BM28" s="214"/>
      <c r="BN28" s="214"/>
      <c r="BO28" s="223"/>
      <c r="BP28" s="223"/>
      <c r="BQ28" s="220">
        <v>22</v>
      </c>
      <c r="BR28" s="221"/>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2"/>
    </row>
    <row r="29" spans="1:131" ht="26.25" customHeight="1" x14ac:dyDescent="0.2">
      <c r="A29" s="224">
        <v>2</v>
      </c>
      <c r="B29" s="1040" t="s">
        <v>390</v>
      </c>
      <c r="C29" s="1041"/>
      <c r="D29" s="1041"/>
      <c r="E29" s="1041"/>
      <c r="F29" s="1041"/>
      <c r="G29" s="1041"/>
      <c r="H29" s="1041"/>
      <c r="I29" s="1041"/>
      <c r="J29" s="1041"/>
      <c r="K29" s="1041"/>
      <c r="L29" s="1041"/>
      <c r="M29" s="1041"/>
      <c r="N29" s="1041"/>
      <c r="O29" s="1041"/>
      <c r="P29" s="1042"/>
      <c r="Q29" s="1048">
        <v>88</v>
      </c>
      <c r="R29" s="1049"/>
      <c r="S29" s="1049"/>
      <c r="T29" s="1049"/>
      <c r="U29" s="1049"/>
      <c r="V29" s="1049">
        <v>88</v>
      </c>
      <c r="W29" s="1049"/>
      <c r="X29" s="1049"/>
      <c r="Y29" s="1049"/>
      <c r="Z29" s="1049"/>
      <c r="AA29" s="1049">
        <v>1</v>
      </c>
      <c r="AB29" s="1049"/>
      <c r="AC29" s="1049"/>
      <c r="AD29" s="1049"/>
      <c r="AE29" s="1050"/>
      <c r="AF29" s="1045">
        <v>0</v>
      </c>
      <c r="AG29" s="1046"/>
      <c r="AH29" s="1046"/>
      <c r="AI29" s="1046"/>
      <c r="AJ29" s="1047"/>
      <c r="AK29" s="993">
        <v>47</v>
      </c>
      <c r="AL29" s="984"/>
      <c r="AM29" s="984"/>
      <c r="AN29" s="984"/>
      <c r="AO29" s="984"/>
      <c r="AP29" s="984">
        <v>10</v>
      </c>
      <c r="AQ29" s="984"/>
      <c r="AR29" s="984"/>
      <c r="AS29" s="984"/>
      <c r="AT29" s="984"/>
      <c r="AU29" s="984">
        <v>5</v>
      </c>
      <c r="AV29" s="984"/>
      <c r="AW29" s="984"/>
      <c r="AX29" s="984"/>
      <c r="AY29" s="984"/>
      <c r="AZ29" s="1051"/>
      <c r="BA29" s="1051"/>
      <c r="BB29" s="1051"/>
      <c r="BC29" s="1051"/>
      <c r="BD29" s="1051"/>
      <c r="BE29" s="985"/>
      <c r="BF29" s="985"/>
      <c r="BG29" s="985"/>
      <c r="BH29" s="985"/>
      <c r="BI29" s="986"/>
      <c r="BJ29" s="214"/>
      <c r="BK29" s="214"/>
      <c r="BL29" s="214"/>
      <c r="BM29" s="214"/>
      <c r="BN29" s="214"/>
      <c r="BO29" s="223"/>
      <c r="BP29" s="223"/>
      <c r="BQ29" s="220">
        <v>23</v>
      </c>
      <c r="BR29" s="221"/>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2"/>
    </row>
    <row r="30" spans="1:131" ht="26.25" customHeight="1" x14ac:dyDescent="0.2">
      <c r="A30" s="224">
        <v>3</v>
      </c>
      <c r="B30" s="1040" t="s">
        <v>391</v>
      </c>
      <c r="C30" s="1041"/>
      <c r="D30" s="1041"/>
      <c r="E30" s="1041"/>
      <c r="F30" s="1041"/>
      <c r="G30" s="1041"/>
      <c r="H30" s="1041"/>
      <c r="I30" s="1041"/>
      <c r="J30" s="1041"/>
      <c r="K30" s="1041"/>
      <c r="L30" s="1041"/>
      <c r="M30" s="1041"/>
      <c r="N30" s="1041"/>
      <c r="O30" s="1041"/>
      <c r="P30" s="1042"/>
      <c r="Q30" s="1048">
        <v>2020</v>
      </c>
      <c r="R30" s="1049"/>
      <c r="S30" s="1049"/>
      <c r="T30" s="1049"/>
      <c r="U30" s="1049"/>
      <c r="V30" s="1049">
        <v>1972</v>
      </c>
      <c r="W30" s="1049"/>
      <c r="X30" s="1049"/>
      <c r="Y30" s="1049"/>
      <c r="Z30" s="1049"/>
      <c r="AA30" s="1049">
        <v>49</v>
      </c>
      <c r="AB30" s="1049"/>
      <c r="AC30" s="1049"/>
      <c r="AD30" s="1049"/>
      <c r="AE30" s="1050"/>
      <c r="AF30" s="1045">
        <v>49</v>
      </c>
      <c r="AG30" s="1046"/>
      <c r="AH30" s="1046"/>
      <c r="AI30" s="1046"/>
      <c r="AJ30" s="1047"/>
      <c r="AK30" s="993">
        <v>309</v>
      </c>
      <c r="AL30" s="984"/>
      <c r="AM30" s="984"/>
      <c r="AN30" s="984"/>
      <c r="AO30" s="984"/>
      <c r="AP30" s="984" t="s">
        <v>566</v>
      </c>
      <c r="AQ30" s="984"/>
      <c r="AR30" s="984"/>
      <c r="AS30" s="984"/>
      <c r="AT30" s="984"/>
      <c r="AU30" s="984" t="s">
        <v>566</v>
      </c>
      <c r="AV30" s="984"/>
      <c r="AW30" s="984"/>
      <c r="AX30" s="984"/>
      <c r="AY30" s="984"/>
      <c r="AZ30" s="1051"/>
      <c r="BA30" s="1051"/>
      <c r="BB30" s="1051"/>
      <c r="BC30" s="1051"/>
      <c r="BD30" s="1051"/>
      <c r="BE30" s="985"/>
      <c r="BF30" s="985"/>
      <c r="BG30" s="985"/>
      <c r="BH30" s="985"/>
      <c r="BI30" s="986"/>
      <c r="BJ30" s="214"/>
      <c r="BK30" s="214"/>
      <c r="BL30" s="214"/>
      <c r="BM30" s="214"/>
      <c r="BN30" s="214"/>
      <c r="BO30" s="223"/>
      <c r="BP30" s="223"/>
      <c r="BQ30" s="220">
        <v>24</v>
      </c>
      <c r="BR30" s="221"/>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2"/>
    </row>
    <row r="31" spans="1:131" ht="26.25" customHeight="1" x14ac:dyDescent="0.2">
      <c r="A31" s="224">
        <v>4</v>
      </c>
      <c r="B31" s="1040" t="s">
        <v>392</v>
      </c>
      <c r="C31" s="1041"/>
      <c r="D31" s="1041"/>
      <c r="E31" s="1041"/>
      <c r="F31" s="1041"/>
      <c r="G31" s="1041"/>
      <c r="H31" s="1041"/>
      <c r="I31" s="1041"/>
      <c r="J31" s="1041"/>
      <c r="K31" s="1041"/>
      <c r="L31" s="1041"/>
      <c r="M31" s="1041"/>
      <c r="N31" s="1041"/>
      <c r="O31" s="1041"/>
      <c r="P31" s="1042"/>
      <c r="Q31" s="1048">
        <v>275</v>
      </c>
      <c r="R31" s="1049"/>
      <c r="S31" s="1049"/>
      <c r="T31" s="1049"/>
      <c r="U31" s="1049"/>
      <c r="V31" s="1049">
        <v>270</v>
      </c>
      <c r="W31" s="1049"/>
      <c r="X31" s="1049"/>
      <c r="Y31" s="1049"/>
      <c r="Z31" s="1049"/>
      <c r="AA31" s="1049">
        <v>5</v>
      </c>
      <c r="AB31" s="1049"/>
      <c r="AC31" s="1049"/>
      <c r="AD31" s="1049"/>
      <c r="AE31" s="1050"/>
      <c r="AF31" s="1045">
        <v>5</v>
      </c>
      <c r="AG31" s="1046"/>
      <c r="AH31" s="1046"/>
      <c r="AI31" s="1046"/>
      <c r="AJ31" s="1047"/>
      <c r="AK31" s="993">
        <v>74</v>
      </c>
      <c r="AL31" s="984"/>
      <c r="AM31" s="984"/>
      <c r="AN31" s="984"/>
      <c r="AO31" s="984"/>
      <c r="AP31" s="984" t="s">
        <v>566</v>
      </c>
      <c r="AQ31" s="984"/>
      <c r="AR31" s="984"/>
      <c r="AS31" s="984"/>
      <c r="AT31" s="984"/>
      <c r="AU31" s="984" t="s">
        <v>566</v>
      </c>
      <c r="AV31" s="984"/>
      <c r="AW31" s="984"/>
      <c r="AX31" s="984"/>
      <c r="AY31" s="984"/>
      <c r="AZ31" s="1051"/>
      <c r="BA31" s="1051"/>
      <c r="BB31" s="1051"/>
      <c r="BC31" s="1051"/>
      <c r="BD31" s="1051"/>
      <c r="BE31" s="985"/>
      <c r="BF31" s="985"/>
      <c r="BG31" s="985"/>
      <c r="BH31" s="985"/>
      <c r="BI31" s="986"/>
      <c r="BJ31" s="214"/>
      <c r="BK31" s="214"/>
      <c r="BL31" s="214"/>
      <c r="BM31" s="214"/>
      <c r="BN31" s="214"/>
      <c r="BO31" s="223"/>
      <c r="BP31" s="223"/>
      <c r="BQ31" s="220">
        <v>25</v>
      </c>
      <c r="BR31" s="221"/>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2"/>
    </row>
    <row r="32" spans="1:131" ht="26.25" customHeight="1" x14ac:dyDescent="0.2">
      <c r="A32" s="224">
        <v>5</v>
      </c>
      <c r="B32" s="1040" t="s">
        <v>393</v>
      </c>
      <c r="C32" s="1041"/>
      <c r="D32" s="1041"/>
      <c r="E32" s="1041"/>
      <c r="F32" s="1041"/>
      <c r="G32" s="1041"/>
      <c r="H32" s="1041"/>
      <c r="I32" s="1041"/>
      <c r="J32" s="1041"/>
      <c r="K32" s="1041"/>
      <c r="L32" s="1041"/>
      <c r="M32" s="1041"/>
      <c r="N32" s="1041"/>
      <c r="O32" s="1041"/>
      <c r="P32" s="1042"/>
      <c r="Q32" s="1048">
        <v>443</v>
      </c>
      <c r="R32" s="1049"/>
      <c r="S32" s="1049"/>
      <c r="T32" s="1049"/>
      <c r="U32" s="1049"/>
      <c r="V32" s="1049">
        <v>353</v>
      </c>
      <c r="W32" s="1049"/>
      <c r="X32" s="1049"/>
      <c r="Y32" s="1049"/>
      <c r="Z32" s="1049"/>
      <c r="AA32" s="1049">
        <v>91</v>
      </c>
      <c r="AB32" s="1049"/>
      <c r="AC32" s="1049"/>
      <c r="AD32" s="1049"/>
      <c r="AE32" s="1050"/>
      <c r="AF32" s="1045">
        <v>923</v>
      </c>
      <c r="AG32" s="1046"/>
      <c r="AH32" s="1046"/>
      <c r="AI32" s="1046"/>
      <c r="AJ32" s="1047"/>
      <c r="AK32" s="993">
        <v>87</v>
      </c>
      <c r="AL32" s="984"/>
      <c r="AM32" s="984"/>
      <c r="AN32" s="984"/>
      <c r="AO32" s="984"/>
      <c r="AP32" s="984">
        <v>2356</v>
      </c>
      <c r="AQ32" s="984"/>
      <c r="AR32" s="984"/>
      <c r="AS32" s="984"/>
      <c r="AT32" s="984"/>
      <c r="AU32" s="984">
        <v>714</v>
      </c>
      <c r="AV32" s="984"/>
      <c r="AW32" s="984"/>
      <c r="AX32" s="984"/>
      <c r="AY32" s="984"/>
      <c r="AZ32" s="1051" t="s">
        <v>566</v>
      </c>
      <c r="BA32" s="1051"/>
      <c r="BB32" s="1051"/>
      <c r="BC32" s="1051"/>
      <c r="BD32" s="1051"/>
      <c r="BE32" s="985" t="s">
        <v>394</v>
      </c>
      <c r="BF32" s="985"/>
      <c r="BG32" s="985"/>
      <c r="BH32" s="985"/>
      <c r="BI32" s="986"/>
      <c r="BJ32" s="214"/>
      <c r="BK32" s="214"/>
      <c r="BL32" s="214"/>
      <c r="BM32" s="214"/>
      <c r="BN32" s="214"/>
      <c r="BO32" s="223"/>
      <c r="BP32" s="223"/>
      <c r="BQ32" s="220">
        <v>26</v>
      </c>
      <c r="BR32" s="221"/>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2"/>
    </row>
    <row r="33" spans="1:131" ht="26.25" customHeight="1" x14ac:dyDescent="0.2">
      <c r="A33" s="224">
        <v>6</v>
      </c>
      <c r="B33" s="1040" t="s">
        <v>395</v>
      </c>
      <c r="C33" s="1041"/>
      <c r="D33" s="1041"/>
      <c r="E33" s="1041"/>
      <c r="F33" s="1041"/>
      <c r="G33" s="1041"/>
      <c r="H33" s="1041"/>
      <c r="I33" s="1041"/>
      <c r="J33" s="1041"/>
      <c r="K33" s="1041"/>
      <c r="L33" s="1041"/>
      <c r="M33" s="1041"/>
      <c r="N33" s="1041"/>
      <c r="O33" s="1041"/>
      <c r="P33" s="1042"/>
      <c r="Q33" s="1048">
        <v>867</v>
      </c>
      <c r="R33" s="1049"/>
      <c r="S33" s="1049"/>
      <c r="T33" s="1049"/>
      <c r="U33" s="1049"/>
      <c r="V33" s="1049">
        <v>715</v>
      </c>
      <c r="W33" s="1049"/>
      <c r="X33" s="1049"/>
      <c r="Y33" s="1049"/>
      <c r="Z33" s="1049"/>
      <c r="AA33" s="1049">
        <v>152</v>
      </c>
      <c r="AB33" s="1049"/>
      <c r="AC33" s="1049"/>
      <c r="AD33" s="1049"/>
      <c r="AE33" s="1050"/>
      <c r="AF33" s="1045">
        <v>1063</v>
      </c>
      <c r="AG33" s="1046"/>
      <c r="AH33" s="1046"/>
      <c r="AI33" s="1046"/>
      <c r="AJ33" s="1047"/>
      <c r="AK33" s="993">
        <v>501</v>
      </c>
      <c r="AL33" s="984"/>
      <c r="AM33" s="984"/>
      <c r="AN33" s="984"/>
      <c r="AO33" s="984"/>
      <c r="AP33" s="984">
        <v>2731</v>
      </c>
      <c r="AQ33" s="984"/>
      <c r="AR33" s="984"/>
      <c r="AS33" s="984"/>
      <c r="AT33" s="984"/>
      <c r="AU33" s="984">
        <v>1822</v>
      </c>
      <c r="AV33" s="984"/>
      <c r="AW33" s="984"/>
      <c r="AX33" s="984"/>
      <c r="AY33" s="984"/>
      <c r="AZ33" s="1051" t="s">
        <v>566</v>
      </c>
      <c r="BA33" s="1051"/>
      <c r="BB33" s="1051"/>
      <c r="BC33" s="1051"/>
      <c r="BD33" s="1051"/>
      <c r="BE33" s="985" t="s">
        <v>394</v>
      </c>
      <c r="BF33" s="985"/>
      <c r="BG33" s="985"/>
      <c r="BH33" s="985"/>
      <c r="BI33" s="986"/>
      <c r="BJ33" s="214"/>
      <c r="BK33" s="214"/>
      <c r="BL33" s="214"/>
      <c r="BM33" s="214"/>
      <c r="BN33" s="214"/>
      <c r="BO33" s="223"/>
      <c r="BP33" s="223"/>
      <c r="BQ33" s="220">
        <v>27</v>
      </c>
      <c r="BR33" s="221"/>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2"/>
    </row>
    <row r="34" spans="1:131" ht="26.25" customHeight="1" x14ac:dyDescent="0.2">
      <c r="A34" s="224">
        <v>7</v>
      </c>
      <c r="B34" s="1040" t="s">
        <v>396</v>
      </c>
      <c r="C34" s="1041"/>
      <c r="D34" s="1041"/>
      <c r="E34" s="1041"/>
      <c r="F34" s="1041"/>
      <c r="G34" s="1041"/>
      <c r="H34" s="1041"/>
      <c r="I34" s="1041"/>
      <c r="J34" s="1041"/>
      <c r="K34" s="1041"/>
      <c r="L34" s="1041"/>
      <c r="M34" s="1041"/>
      <c r="N34" s="1041"/>
      <c r="O34" s="1041"/>
      <c r="P34" s="1042"/>
      <c r="Q34" s="1048">
        <v>1361</v>
      </c>
      <c r="R34" s="1049"/>
      <c r="S34" s="1049"/>
      <c r="T34" s="1049"/>
      <c r="U34" s="1049"/>
      <c r="V34" s="1049">
        <v>1468</v>
      </c>
      <c r="W34" s="1049"/>
      <c r="X34" s="1049"/>
      <c r="Y34" s="1049"/>
      <c r="Z34" s="1049"/>
      <c r="AA34" s="1049">
        <v>-107</v>
      </c>
      <c r="AB34" s="1049"/>
      <c r="AC34" s="1049"/>
      <c r="AD34" s="1049"/>
      <c r="AE34" s="1050"/>
      <c r="AF34" s="1045">
        <v>562</v>
      </c>
      <c r="AG34" s="1046"/>
      <c r="AH34" s="1046"/>
      <c r="AI34" s="1046"/>
      <c r="AJ34" s="1047"/>
      <c r="AK34" s="993">
        <v>659</v>
      </c>
      <c r="AL34" s="984"/>
      <c r="AM34" s="984"/>
      <c r="AN34" s="984"/>
      <c r="AO34" s="984"/>
      <c r="AP34" s="984">
        <v>399</v>
      </c>
      <c r="AQ34" s="984"/>
      <c r="AR34" s="984"/>
      <c r="AS34" s="984"/>
      <c r="AT34" s="984"/>
      <c r="AU34" s="984">
        <v>147</v>
      </c>
      <c r="AV34" s="984"/>
      <c r="AW34" s="984"/>
      <c r="AX34" s="984"/>
      <c r="AY34" s="984"/>
      <c r="AZ34" s="1051" t="s">
        <v>566</v>
      </c>
      <c r="BA34" s="1051"/>
      <c r="BB34" s="1051"/>
      <c r="BC34" s="1051"/>
      <c r="BD34" s="1051"/>
      <c r="BE34" s="985" t="s">
        <v>394</v>
      </c>
      <c r="BF34" s="985"/>
      <c r="BG34" s="985"/>
      <c r="BH34" s="985"/>
      <c r="BI34" s="986"/>
      <c r="BJ34" s="214"/>
      <c r="BK34" s="214"/>
      <c r="BL34" s="214"/>
      <c r="BM34" s="214"/>
      <c r="BN34" s="214"/>
      <c r="BO34" s="223"/>
      <c r="BP34" s="223"/>
      <c r="BQ34" s="220">
        <v>28</v>
      </c>
      <c r="BR34" s="221"/>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2"/>
    </row>
    <row r="35" spans="1:131" ht="26.25" customHeight="1" x14ac:dyDescent="0.2">
      <c r="A35" s="224">
        <v>8</v>
      </c>
      <c r="B35" s="1040" t="s">
        <v>397</v>
      </c>
      <c r="C35" s="1041"/>
      <c r="D35" s="1041"/>
      <c r="E35" s="1041"/>
      <c r="F35" s="1041"/>
      <c r="G35" s="1041"/>
      <c r="H35" s="1041"/>
      <c r="I35" s="1041"/>
      <c r="J35" s="1041"/>
      <c r="K35" s="1041"/>
      <c r="L35" s="1041"/>
      <c r="M35" s="1041"/>
      <c r="N35" s="1041"/>
      <c r="O35" s="1041"/>
      <c r="P35" s="1042"/>
      <c r="Q35" s="1048">
        <v>49</v>
      </c>
      <c r="R35" s="1049"/>
      <c r="S35" s="1049"/>
      <c r="T35" s="1049"/>
      <c r="U35" s="1049"/>
      <c r="V35" s="1049">
        <v>45</v>
      </c>
      <c r="W35" s="1049"/>
      <c r="X35" s="1049"/>
      <c r="Y35" s="1049"/>
      <c r="Z35" s="1049"/>
      <c r="AA35" s="1049">
        <v>5</v>
      </c>
      <c r="AB35" s="1049"/>
      <c r="AC35" s="1049"/>
      <c r="AD35" s="1049"/>
      <c r="AE35" s="1050"/>
      <c r="AF35" s="1045">
        <v>195</v>
      </c>
      <c r="AG35" s="1046"/>
      <c r="AH35" s="1046"/>
      <c r="AI35" s="1046"/>
      <c r="AJ35" s="1047"/>
      <c r="AK35" s="993">
        <v>0</v>
      </c>
      <c r="AL35" s="984"/>
      <c r="AM35" s="984"/>
      <c r="AN35" s="984"/>
      <c r="AO35" s="984"/>
      <c r="AP35" s="984">
        <v>105</v>
      </c>
      <c r="AQ35" s="984"/>
      <c r="AR35" s="984"/>
      <c r="AS35" s="984"/>
      <c r="AT35" s="984"/>
      <c r="AU35" s="984">
        <v>0</v>
      </c>
      <c r="AV35" s="984"/>
      <c r="AW35" s="984"/>
      <c r="AX35" s="984"/>
      <c r="AY35" s="984"/>
      <c r="AZ35" s="1051" t="s">
        <v>566</v>
      </c>
      <c r="BA35" s="1051"/>
      <c r="BB35" s="1051"/>
      <c r="BC35" s="1051"/>
      <c r="BD35" s="1051"/>
      <c r="BE35" s="985" t="s">
        <v>394</v>
      </c>
      <c r="BF35" s="985"/>
      <c r="BG35" s="985"/>
      <c r="BH35" s="985"/>
      <c r="BI35" s="986"/>
      <c r="BJ35" s="214"/>
      <c r="BK35" s="214"/>
      <c r="BL35" s="214"/>
      <c r="BM35" s="214"/>
      <c r="BN35" s="214"/>
      <c r="BO35" s="223"/>
      <c r="BP35" s="223"/>
      <c r="BQ35" s="220">
        <v>29</v>
      </c>
      <c r="BR35" s="221"/>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2"/>
    </row>
    <row r="36" spans="1:131" ht="26.25" customHeight="1" x14ac:dyDescent="0.2">
      <c r="A36" s="224">
        <v>9</v>
      </c>
      <c r="B36" s="1040" t="s">
        <v>398</v>
      </c>
      <c r="C36" s="1041"/>
      <c r="D36" s="1041"/>
      <c r="E36" s="1041"/>
      <c r="F36" s="1041"/>
      <c r="G36" s="1041"/>
      <c r="H36" s="1041"/>
      <c r="I36" s="1041"/>
      <c r="J36" s="1041"/>
      <c r="K36" s="1041"/>
      <c r="L36" s="1041"/>
      <c r="M36" s="1041"/>
      <c r="N36" s="1041"/>
      <c r="O36" s="1041"/>
      <c r="P36" s="1042"/>
      <c r="Q36" s="1048">
        <v>7</v>
      </c>
      <c r="R36" s="1049"/>
      <c r="S36" s="1049"/>
      <c r="T36" s="1049"/>
      <c r="U36" s="1049"/>
      <c r="V36" s="1049">
        <v>5</v>
      </c>
      <c r="W36" s="1049"/>
      <c r="X36" s="1049"/>
      <c r="Y36" s="1049"/>
      <c r="Z36" s="1049"/>
      <c r="AA36" s="1049">
        <v>2</v>
      </c>
      <c r="AB36" s="1049"/>
      <c r="AC36" s="1049"/>
      <c r="AD36" s="1049"/>
      <c r="AE36" s="1050"/>
      <c r="AF36" s="1045">
        <v>2</v>
      </c>
      <c r="AG36" s="1046"/>
      <c r="AH36" s="1046"/>
      <c r="AI36" s="1046"/>
      <c r="AJ36" s="1047"/>
      <c r="AK36" s="993">
        <v>0</v>
      </c>
      <c r="AL36" s="984"/>
      <c r="AM36" s="984"/>
      <c r="AN36" s="984"/>
      <c r="AO36" s="984"/>
      <c r="AP36" s="984" t="s">
        <v>566</v>
      </c>
      <c r="AQ36" s="984"/>
      <c r="AR36" s="984"/>
      <c r="AS36" s="984"/>
      <c r="AT36" s="984"/>
      <c r="AU36" s="984" t="s">
        <v>566</v>
      </c>
      <c r="AV36" s="984"/>
      <c r="AW36" s="984"/>
      <c r="AX36" s="984"/>
      <c r="AY36" s="984"/>
      <c r="AZ36" s="1051" t="s">
        <v>566</v>
      </c>
      <c r="BA36" s="1051"/>
      <c r="BB36" s="1051"/>
      <c r="BC36" s="1051"/>
      <c r="BD36" s="1051"/>
      <c r="BE36" s="985" t="s">
        <v>399</v>
      </c>
      <c r="BF36" s="985"/>
      <c r="BG36" s="985"/>
      <c r="BH36" s="985"/>
      <c r="BI36" s="986"/>
      <c r="BJ36" s="214"/>
      <c r="BK36" s="214"/>
      <c r="BL36" s="214"/>
      <c r="BM36" s="214"/>
      <c r="BN36" s="214"/>
      <c r="BO36" s="223"/>
      <c r="BP36" s="223"/>
      <c r="BQ36" s="220">
        <v>30</v>
      </c>
      <c r="BR36" s="221"/>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2"/>
    </row>
    <row r="37" spans="1:131" ht="26.25" customHeight="1" x14ac:dyDescent="0.2">
      <c r="A37" s="224">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3"/>
      <c r="AL37" s="984"/>
      <c r="AM37" s="984"/>
      <c r="AN37" s="984"/>
      <c r="AO37" s="984"/>
      <c r="AP37" s="984"/>
      <c r="AQ37" s="984"/>
      <c r="AR37" s="984"/>
      <c r="AS37" s="984"/>
      <c r="AT37" s="984"/>
      <c r="AU37" s="984"/>
      <c r="AV37" s="984"/>
      <c r="AW37" s="984"/>
      <c r="AX37" s="984"/>
      <c r="AY37" s="984"/>
      <c r="AZ37" s="1051"/>
      <c r="BA37" s="1051"/>
      <c r="BB37" s="1051"/>
      <c r="BC37" s="1051"/>
      <c r="BD37" s="1051"/>
      <c r="BE37" s="985"/>
      <c r="BF37" s="985"/>
      <c r="BG37" s="985"/>
      <c r="BH37" s="985"/>
      <c r="BI37" s="986"/>
      <c r="BJ37" s="214"/>
      <c r="BK37" s="214"/>
      <c r="BL37" s="214"/>
      <c r="BM37" s="214"/>
      <c r="BN37" s="214"/>
      <c r="BO37" s="223"/>
      <c r="BP37" s="223"/>
      <c r="BQ37" s="220">
        <v>31</v>
      </c>
      <c r="BR37" s="221"/>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2"/>
    </row>
    <row r="38" spans="1:131" ht="26.25" customHeight="1" x14ac:dyDescent="0.2">
      <c r="A38" s="224">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3"/>
      <c r="AL38" s="984"/>
      <c r="AM38" s="984"/>
      <c r="AN38" s="984"/>
      <c r="AO38" s="984"/>
      <c r="AP38" s="984"/>
      <c r="AQ38" s="984"/>
      <c r="AR38" s="984"/>
      <c r="AS38" s="984"/>
      <c r="AT38" s="984"/>
      <c r="AU38" s="984"/>
      <c r="AV38" s="984"/>
      <c r="AW38" s="984"/>
      <c r="AX38" s="984"/>
      <c r="AY38" s="984"/>
      <c r="AZ38" s="1051"/>
      <c r="BA38" s="1051"/>
      <c r="BB38" s="1051"/>
      <c r="BC38" s="1051"/>
      <c r="BD38" s="1051"/>
      <c r="BE38" s="985"/>
      <c r="BF38" s="985"/>
      <c r="BG38" s="985"/>
      <c r="BH38" s="985"/>
      <c r="BI38" s="986"/>
      <c r="BJ38" s="214"/>
      <c r="BK38" s="214"/>
      <c r="BL38" s="214"/>
      <c r="BM38" s="214"/>
      <c r="BN38" s="214"/>
      <c r="BO38" s="223"/>
      <c r="BP38" s="223"/>
      <c r="BQ38" s="220">
        <v>32</v>
      </c>
      <c r="BR38" s="221"/>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2"/>
    </row>
    <row r="39" spans="1:131" ht="26.25" customHeight="1" x14ac:dyDescent="0.2">
      <c r="A39" s="224">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3"/>
      <c r="AL39" s="984"/>
      <c r="AM39" s="984"/>
      <c r="AN39" s="984"/>
      <c r="AO39" s="984"/>
      <c r="AP39" s="984"/>
      <c r="AQ39" s="984"/>
      <c r="AR39" s="984"/>
      <c r="AS39" s="984"/>
      <c r="AT39" s="984"/>
      <c r="AU39" s="984"/>
      <c r="AV39" s="984"/>
      <c r="AW39" s="984"/>
      <c r="AX39" s="984"/>
      <c r="AY39" s="984"/>
      <c r="AZ39" s="1051"/>
      <c r="BA39" s="1051"/>
      <c r="BB39" s="1051"/>
      <c r="BC39" s="1051"/>
      <c r="BD39" s="1051"/>
      <c r="BE39" s="985"/>
      <c r="BF39" s="985"/>
      <c r="BG39" s="985"/>
      <c r="BH39" s="985"/>
      <c r="BI39" s="986"/>
      <c r="BJ39" s="214"/>
      <c r="BK39" s="214"/>
      <c r="BL39" s="214"/>
      <c r="BM39" s="214"/>
      <c r="BN39" s="214"/>
      <c r="BO39" s="223"/>
      <c r="BP39" s="223"/>
      <c r="BQ39" s="220">
        <v>33</v>
      </c>
      <c r="BR39" s="221"/>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2"/>
    </row>
    <row r="40" spans="1:131" ht="26.25" customHeight="1" x14ac:dyDescent="0.2">
      <c r="A40" s="220">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3"/>
      <c r="AL40" s="984"/>
      <c r="AM40" s="984"/>
      <c r="AN40" s="984"/>
      <c r="AO40" s="984"/>
      <c r="AP40" s="984"/>
      <c r="AQ40" s="984"/>
      <c r="AR40" s="984"/>
      <c r="AS40" s="984"/>
      <c r="AT40" s="984"/>
      <c r="AU40" s="984"/>
      <c r="AV40" s="984"/>
      <c r="AW40" s="984"/>
      <c r="AX40" s="984"/>
      <c r="AY40" s="984"/>
      <c r="AZ40" s="1051"/>
      <c r="BA40" s="1051"/>
      <c r="BB40" s="1051"/>
      <c r="BC40" s="1051"/>
      <c r="BD40" s="1051"/>
      <c r="BE40" s="985"/>
      <c r="BF40" s="985"/>
      <c r="BG40" s="985"/>
      <c r="BH40" s="985"/>
      <c r="BI40" s="986"/>
      <c r="BJ40" s="214"/>
      <c r="BK40" s="214"/>
      <c r="BL40" s="214"/>
      <c r="BM40" s="214"/>
      <c r="BN40" s="214"/>
      <c r="BO40" s="223"/>
      <c r="BP40" s="223"/>
      <c r="BQ40" s="220">
        <v>34</v>
      </c>
      <c r="BR40" s="221"/>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2"/>
    </row>
    <row r="41" spans="1:131" ht="26.25" customHeight="1" x14ac:dyDescent="0.2">
      <c r="A41" s="220">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3"/>
      <c r="AL41" s="984"/>
      <c r="AM41" s="984"/>
      <c r="AN41" s="984"/>
      <c r="AO41" s="984"/>
      <c r="AP41" s="984"/>
      <c r="AQ41" s="984"/>
      <c r="AR41" s="984"/>
      <c r="AS41" s="984"/>
      <c r="AT41" s="984"/>
      <c r="AU41" s="984"/>
      <c r="AV41" s="984"/>
      <c r="AW41" s="984"/>
      <c r="AX41" s="984"/>
      <c r="AY41" s="984"/>
      <c r="AZ41" s="1051"/>
      <c r="BA41" s="1051"/>
      <c r="BB41" s="1051"/>
      <c r="BC41" s="1051"/>
      <c r="BD41" s="1051"/>
      <c r="BE41" s="985"/>
      <c r="BF41" s="985"/>
      <c r="BG41" s="985"/>
      <c r="BH41" s="985"/>
      <c r="BI41" s="986"/>
      <c r="BJ41" s="214"/>
      <c r="BK41" s="214"/>
      <c r="BL41" s="214"/>
      <c r="BM41" s="214"/>
      <c r="BN41" s="214"/>
      <c r="BO41" s="223"/>
      <c r="BP41" s="223"/>
      <c r="BQ41" s="220">
        <v>35</v>
      </c>
      <c r="BR41" s="221"/>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2"/>
    </row>
    <row r="42" spans="1:131" ht="26.25" customHeight="1" x14ac:dyDescent="0.2">
      <c r="A42" s="220">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3"/>
      <c r="AL42" s="984"/>
      <c r="AM42" s="984"/>
      <c r="AN42" s="984"/>
      <c r="AO42" s="984"/>
      <c r="AP42" s="984"/>
      <c r="AQ42" s="984"/>
      <c r="AR42" s="984"/>
      <c r="AS42" s="984"/>
      <c r="AT42" s="984"/>
      <c r="AU42" s="984"/>
      <c r="AV42" s="984"/>
      <c r="AW42" s="984"/>
      <c r="AX42" s="984"/>
      <c r="AY42" s="984"/>
      <c r="AZ42" s="1051"/>
      <c r="BA42" s="1051"/>
      <c r="BB42" s="1051"/>
      <c r="BC42" s="1051"/>
      <c r="BD42" s="1051"/>
      <c r="BE42" s="985"/>
      <c r="BF42" s="985"/>
      <c r="BG42" s="985"/>
      <c r="BH42" s="985"/>
      <c r="BI42" s="986"/>
      <c r="BJ42" s="214"/>
      <c r="BK42" s="214"/>
      <c r="BL42" s="214"/>
      <c r="BM42" s="214"/>
      <c r="BN42" s="214"/>
      <c r="BO42" s="223"/>
      <c r="BP42" s="223"/>
      <c r="BQ42" s="220">
        <v>36</v>
      </c>
      <c r="BR42" s="221"/>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2"/>
    </row>
    <row r="43" spans="1:131" ht="26.25" customHeight="1" x14ac:dyDescent="0.2">
      <c r="A43" s="220">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3"/>
      <c r="AL43" s="984"/>
      <c r="AM43" s="984"/>
      <c r="AN43" s="984"/>
      <c r="AO43" s="984"/>
      <c r="AP43" s="984"/>
      <c r="AQ43" s="984"/>
      <c r="AR43" s="984"/>
      <c r="AS43" s="984"/>
      <c r="AT43" s="984"/>
      <c r="AU43" s="984"/>
      <c r="AV43" s="984"/>
      <c r="AW43" s="984"/>
      <c r="AX43" s="984"/>
      <c r="AY43" s="984"/>
      <c r="AZ43" s="1051"/>
      <c r="BA43" s="1051"/>
      <c r="BB43" s="1051"/>
      <c r="BC43" s="1051"/>
      <c r="BD43" s="1051"/>
      <c r="BE43" s="985"/>
      <c r="BF43" s="985"/>
      <c r="BG43" s="985"/>
      <c r="BH43" s="985"/>
      <c r="BI43" s="986"/>
      <c r="BJ43" s="214"/>
      <c r="BK43" s="214"/>
      <c r="BL43" s="214"/>
      <c r="BM43" s="214"/>
      <c r="BN43" s="214"/>
      <c r="BO43" s="223"/>
      <c r="BP43" s="223"/>
      <c r="BQ43" s="220">
        <v>37</v>
      </c>
      <c r="BR43" s="221"/>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2"/>
    </row>
    <row r="44" spans="1:131" ht="26.25" customHeight="1" x14ac:dyDescent="0.2">
      <c r="A44" s="220">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3"/>
      <c r="AL44" s="984"/>
      <c r="AM44" s="984"/>
      <c r="AN44" s="984"/>
      <c r="AO44" s="984"/>
      <c r="AP44" s="984"/>
      <c r="AQ44" s="984"/>
      <c r="AR44" s="984"/>
      <c r="AS44" s="984"/>
      <c r="AT44" s="984"/>
      <c r="AU44" s="984"/>
      <c r="AV44" s="984"/>
      <c r="AW44" s="984"/>
      <c r="AX44" s="984"/>
      <c r="AY44" s="984"/>
      <c r="AZ44" s="1051"/>
      <c r="BA44" s="1051"/>
      <c r="BB44" s="1051"/>
      <c r="BC44" s="1051"/>
      <c r="BD44" s="1051"/>
      <c r="BE44" s="985"/>
      <c r="BF44" s="985"/>
      <c r="BG44" s="985"/>
      <c r="BH44" s="985"/>
      <c r="BI44" s="986"/>
      <c r="BJ44" s="214"/>
      <c r="BK44" s="214"/>
      <c r="BL44" s="214"/>
      <c r="BM44" s="214"/>
      <c r="BN44" s="214"/>
      <c r="BO44" s="223"/>
      <c r="BP44" s="223"/>
      <c r="BQ44" s="220">
        <v>38</v>
      </c>
      <c r="BR44" s="221"/>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2"/>
    </row>
    <row r="45" spans="1:131" ht="26.25" customHeight="1" x14ac:dyDescent="0.2">
      <c r="A45" s="220">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3"/>
      <c r="AL45" s="984"/>
      <c r="AM45" s="984"/>
      <c r="AN45" s="984"/>
      <c r="AO45" s="984"/>
      <c r="AP45" s="984"/>
      <c r="AQ45" s="984"/>
      <c r="AR45" s="984"/>
      <c r="AS45" s="984"/>
      <c r="AT45" s="984"/>
      <c r="AU45" s="984"/>
      <c r="AV45" s="984"/>
      <c r="AW45" s="984"/>
      <c r="AX45" s="984"/>
      <c r="AY45" s="984"/>
      <c r="AZ45" s="1051"/>
      <c r="BA45" s="1051"/>
      <c r="BB45" s="1051"/>
      <c r="BC45" s="1051"/>
      <c r="BD45" s="1051"/>
      <c r="BE45" s="985"/>
      <c r="BF45" s="985"/>
      <c r="BG45" s="985"/>
      <c r="BH45" s="985"/>
      <c r="BI45" s="986"/>
      <c r="BJ45" s="214"/>
      <c r="BK45" s="214"/>
      <c r="BL45" s="214"/>
      <c r="BM45" s="214"/>
      <c r="BN45" s="214"/>
      <c r="BO45" s="223"/>
      <c r="BP45" s="223"/>
      <c r="BQ45" s="220">
        <v>39</v>
      </c>
      <c r="BR45" s="221"/>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2"/>
    </row>
    <row r="46" spans="1:131" ht="26.25" customHeight="1" x14ac:dyDescent="0.2">
      <c r="A46" s="220">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3"/>
      <c r="AL46" s="984"/>
      <c r="AM46" s="984"/>
      <c r="AN46" s="984"/>
      <c r="AO46" s="984"/>
      <c r="AP46" s="984"/>
      <c r="AQ46" s="984"/>
      <c r="AR46" s="984"/>
      <c r="AS46" s="984"/>
      <c r="AT46" s="984"/>
      <c r="AU46" s="984"/>
      <c r="AV46" s="984"/>
      <c r="AW46" s="984"/>
      <c r="AX46" s="984"/>
      <c r="AY46" s="984"/>
      <c r="AZ46" s="1051"/>
      <c r="BA46" s="1051"/>
      <c r="BB46" s="1051"/>
      <c r="BC46" s="1051"/>
      <c r="BD46" s="1051"/>
      <c r="BE46" s="985"/>
      <c r="BF46" s="985"/>
      <c r="BG46" s="985"/>
      <c r="BH46" s="985"/>
      <c r="BI46" s="986"/>
      <c r="BJ46" s="214"/>
      <c r="BK46" s="214"/>
      <c r="BL46" s="214"/>
      <c r="BM46" s="214"/>
      <c r="BN46" s="214"/>
      <c r="BO46" s="223"/>
      <c r="BP46" s="223"/>
      <c r="BQ46" s="220">
        <v>40</v>
      </c>
      <c r="BR46" s="221"/>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2"/>
    </row>
    <row r="47" spans="1:131" ht="26.25" customHeight="1" x14ac:dyDescent="0.2">
      <c r="A47" s="220">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3"/>
      <c r="AL47" s="984"/>
      <c r="AM47" s="984"/>
      <c r="AN47" s="984"/>
      <c r="AO47" s="984"/>
      <c r="AP47" s="984"/>
      <c r="AQ47" s="984"/>
      <c r="AR47" s="984"/>
      <c r="AS47" s="984"/>
      <c r="AT47" s="984"/>
      <c r="AU47" s="984"/>
      <c r="AV47" s="984"/>
      <c r="AW47" s="984"/>
      <c r="AX47" s="984"/>
      <c r="AY47" s="984"/>
      <c r="AZ47" s="1051"/>
      <c r="BA47" s="1051"/>
      <c r="BB47" s="1051"/>
      <c r="BC47" s="1051"/>
      <c r="BD47" s="1051"/>
      <c r="BE47" s="985"/>
      <c r="BF47" s="985"/>
      <c r="BG47" s="985"/>
      <c r="BH47" s="985"/>
      <c r="BI47" s="986"/>
      <c r="BJ47" s="214"/>
      <c r="BK47" s="214"/>
      <c r="BL47" s="214"/>
      <c r="BM47" s="214"/>
      <c r="BN47" s="214"/>
      <c r="BO47" s="223"/>
      <c r="BP47" s="223"/>
      <c r="BQ47" s="220">
        <v>41</v>
      </c>
      <c r="BR47" s="221"/>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2"/>
    </row>
    <row r="48" spans="1:131" ht="26.25" customHeight="1" x14ac:dyDescent="0.2">
      <c r="A48" s="220">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3"/>
      <c r="AL48" s="984"/>
      <c r="AM48" s="984"/>
      <c r="AN48" s="984"/>
      <c r="AO48" s="984"/>
      <c r="AP48" s="984"/>
      <c r="AQ48" s="984"/>
      <c r="AR48" s="984"/>
      <c r="AS48" s="984"/>
      <c r="AT48" s="984"/>
      <c r="AU48" s="984"/>
      <c r="AV48" s="984"/>
      <c r="AW48" s="984"/>
      <c r="AX48" s="984"/>
      <c r="AY48" s="984"/>
      <c r="AZ48" s="1051"/>
      <c r="BA48" s="1051"/>
      <c r="BB48" s="1051"/>
      <c r="BC48" s="1051"/>
      <c r="BD48" s="1051"/>
      <c r="BE48" s="985"/>
      <c r="BF48" s="985"/>
      <c r="BG48" s="985"/>
      <c r="BH48" s="985"/>
      <c r="BI48" s="986"/>
      <c r="BJ48" s="214"/>
      <c r="BK48" s="214"/>
      <c r="BL48" s="214"/>
      <c r="BM48" s="214"/>
      <c r="BN48" s="214"/>
      <c r="BO48" s="223"/>
      <c r="BP48" s="223"/>
      <c r="BQ48" s="220">
        <v>42</v>
      </c>
      <c r="BR48" s="221"/>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2"/>
    </row>
    <row r="49" spans="1:131" ht="26.25" customHeight="1" x14ac:dyDescent="0.2">
      <c r="A49" s="220">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3"/>
      <c r="AL49" s="984"/>
      <c r="AM49" s="984"/>
      <c r="AN49" s="984"/>
      <c r="AO49" s="984"/>
      <c r="AP49" s="984"/>
      <c r="AQ49" s="984"/>
      <c r="AR49" s="984"/>
      <c r="AS49" s="984"/>
      <c r="AT49" s="984"/>
      <c r="AU49" s="984"/>
      <c r="AV49" s="984"/>
      <c r="AW49" s="984"/>
      <c r="AX49" s="984"/>
      <c r="AY49" s="984"/>
      <c r="AZ49" s="1051"/>
      <c r="BA49" s="1051"/>
      <c r="BB49" s="1051"/>
      <c r="BC49" s="1051"/>
      <c r="BD49" s="1051"/>
      <c r="BE49" s="985"/>
      <c r="BF49" s="985"/>
      <c r="BG49" s="985"/>
      <c r="BH49" s="985"/>
      <c r="BI49" s="986"/>
      <c r="BJ49" s="214"/>
      <c r="BK49" s="214"/>
      <c r="BL49" s="214"/>
      <c r="BM49" s="214"/>
      <c r="BN49" s="214"/>
      <c r="BO49" s="223"/>
      <c r="BP49" s="223"/>
      <c r="BQ49" s="220">
        <v>43</v>
      </c>
      <c r="BR49" s="221"/>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2"/>
    </row>
    <row r="50" spans="1:131" ht="26.25" customHeight="1" x14ac:dyDescent="0.2">
      <c r="A50" s="220">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5"/>
      <c r="BF50" s="985"/>
      <c r="BG50" s="985"/>
      <c r="BH50" s="985"/>
      <c r="BI50" s="986"/>
      <c r="BJ50" s="214"/>
      <c r="BK50" s="214"/>
      <c r="BL50" s="214"/>
      <c r="BM50" s="214"/>
      <c r="BN50" s="214"/>
      <c r="BO50" s="223"/>
      <c r="BP50" s="223"/>
      <c r="BQ50" s="220">
        <v>44</v>
      </c>
      <c r="BR50" s="221"/>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2"/>
    </row>
    <row r="51" spans="1:131" ht="26.25" customHeight="1" x14ac:dyDescent="0.2">
      <c r="A51" s="220">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5"/>
      <c r="BF51" s="985"/>
      <c r="BG51" s="985"/>
      <c r="BH51" s="985"/>
      <c r="BI51" s="986"/>
      <c r="BJ51" s="214"/>
      <c r="BK51" s="214"/>
      <c r="BL51" s="214"/>
      <c r="BM51" s="214"/>
      <c r="BN51" s="214"/>
      <c r="BO51" s="223"/>
      <c r="BP51" s="223"/>
      <c r="BQ51" s="220">
        <v>45</v>
      </c>
      <c r="BR51" s="221"/>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2"/>
    </row>
    <row r="52" spans="1:131" ht="26.25" customHeight="1" x14ac:dyDescent="0.2">
      <c r="A52" s="220">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5"/>
      <c r="BF52" s="985"/>
      <c r="BG52" s="985"/>
      <c r="BH52" s="985"/>
      <c r="BI52" s="986"/>
      <c r="BJ52" s="214"/>
      <c r="BK52" s="214"/>
      <c r="BL52" s="214"/>
      <c r="BM52" s="214"/>
      <c r="BN52" s="214"/>
      <c r="BO52" s="223"/>
      <c r="BP52" s="223"/>
      <c r="BQ52" s="220">
        <v>46</v>
      </c>
      <c r="BR52" s="221"/>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2"/>
    </row>
    <row r="53" spans="1:131" ht="26.25" customHeight="1" x14ac:dyDescent="0.2">
      <c r="A53" s="220">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5"/>
      <c r="BF53" s="985"/>
      <c r="BG53" s="985"/>
      <c r="BH53" s="985"/>
      <c r="BI53" s="986"/>
      <c r="BJ53" s="214"/>
      <c r="BK53" s="214"/>
      <c r="BL53" s="214"/>
      <c r="BM53" s="214"/>
      <c r="BN53" s="214"/>
      <c r="BO53" s="223"/>
      <c r="BP53" s="223"/>
      <c r="BQ53" s="220">
        <v>47</v>
      </c>
      <c r="BR53" s="221"/>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2"/>
    </row>
    <row r="54" spans="1:131" ht="26.25" customHeight="1" x14ac:dyDescent="0.2">
      <c r="A54" s="220">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5"/>
      <c r="BF54" s="985"/>
      <c r="BG54" s="985"/>
      <c r="BH54" s="985"/>
      <c r="BI54" s="986"/>
      <c r="BJ54" s="214"/>
      <c r="BK54" s="214"/>
      <c r="BL54" s="214"/>
      <c r="BM54" s="214"/>
      <c r="BN54" s="214"/>
      <c r="BO54" s="223"/>
      <c r="BP54" s="223"/>
      <c r="BQ54" s="220">
        <v>48</v>
      </c>
      <c r="BR54" s="221"/>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2"/>
    </row>
    <row r="55" spans="1:131" ht="26.25" customHeight="1" x14ac:dyDescent="0.2">
      <c r="A55" s="220">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5"/>
      <c r="BF55" s="985"/>
      <c r="BG55" s="985"/>
      <c r="BH55" s="985"/>
      <c r="BI55" s="986"/>
      <c r="BJ55" s="214"/>
      <c r="BK55" s="214"/>
      <c r="BL55" s="214"/>
      <c r="BM55" s="214"/>
      <c r="BN55" s="214"/>
      <c r="BO55" s="223"/>
      <c r="BP55" s="223"/>
      <c r="BQ55" s="220">
        <v>49</v>
      </c>
      <c r="BR55" s="221"/>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2"/>
    </row>
    <row r="56" spans="1:131" ht="26.25" customHeight="1" x14ac:dyDescent="0.2">
      <c r="A56" s="220">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5"/>
      <c r="BF56" s="985"/>
      <c r="BG56" s="985"/>
      <c r="BH56" s="985"/>
      <c r="BI56" s="986"/>
      <c r="BJ56" s="214"/>
      <c r="BK56" s="214"/>
      <c r="BL56" s="214"/>
      <c r="BM56" s="214"/>
      <c r="BN56" s="214"/>
      <c r="BO56" s="223"/>
      <c r="BP56" s="223"/>
      <c r="BQ56" s="220">
        <v>50</v>
      </c>
      <c r="BR56" s="221"/>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2"/>
    </row>
    <row r="57" spans="1:131" ht="26.25" customHeight="1" x14ac:dyDescent="0.2">
      <c r="A57" s="220">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5"/>
      <c r="BF57" s="985"/>
      <c r="BG57" s="985"/>
      <c r="BH57" s="985"/>
      <c r="BI57" s="986"/>
      <c r="BJ57" s="214"/>
      <c r="BK57" s="214"/>
      <c r="BL57" s="214"/>
      <c r="BM57" s="214"/>
      <c r="BN57" s="214"/>
      <c r="BO57" s="223"/>
      <c r="BP57" s="223"/>
      <c r="BQ57" s="220">
        <v>51</v>
      </c>
      <c r="BR57" s="221"/>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2"/>
    </row>
    <row r="58" spans="1:131" ht="26.25" customHeight="1" x14ac:dyDescent="0.2">
      <c r="A58" s="220">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5"/>
      <c r="BF58" s="985"/>
      <c r="BG58" s="985"/>
      <c r="BH58" s="985"/>
      <c r="BI58" s="986"/>
      <c r="BJ58" s="214"/>
      <c r="BK58" s="214"/>
      <c r="BL58" s="214"/>
      <c r="BM58" s="214"/>
      <c r="BN58" s="214"/>
      <c r="BO58" s="223"/>
      <c r="BP58" s="223"/>
      <c r="BQ58" s="220">
        <v>52</v>
      </c>
      <c r="BR58" s="221"/>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2"/>
    </row>
    <row r="59" spans="1:131" ht="26.25" customHeight="1" x14ac:dyDescent="0.2">
      <c r="A59" s="220">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5"/>
      <c r="BF59" s="985"/>
      <c r="BG59" s="985"/>
      <c r="BH59" s="985"/>
      <c r="BI59" s="986"/>
      <c r="BJ59" s="214"/>
      <c r="BK59" s="214"/>
      <c r="BL59" s="214"/>
      <c r="BM59" s="214"/>
      <c r="BN59" s="214"/>
      <c r="BO59" s="223"/>
      <c r="BP59" s="223"/>
      <c r="BQ59" s="220">
        <v>53</v>
      </c>
      <c r="BR59" s="221"/>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2"/>
    </row>
    <row r="60" spans="1:131" ht="26.25" customHeight="1" x14ac:dyDescent="0.2">
      <c r="A60" s="220">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5"/>
      <c r="BF60" s="985"/>
      <c r="BG60" s="985"/>
      <c r="BH60" s="985"/>
      <c r="BI60" s="986"/>
      <c r="BJ60" s="214"/>
      <c r="BK60" s="214"/>
      <c r="BL60" s="214"/>
      <c r="BM60" s="214"/>
      <c r="BN60" s="214"/>
      <c r="BO60" s="223"/>
      <c r="BP60" s="223"/>
      <c r="BQ60" s="220">
        <v>54</v>
      </c>
      <c r="BR60" s="221"/>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2"/>
    </row>
    <row r="61" spans="1:131" ht="26.25" customHeight="1" thickBot="1" x14ac:dyDescent="0.25">
      <c r="A61" s="220">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5"/>
      <c r="BF61" s="985"/>
      <c r="BG61" s="985"/>
      <c r="BH61" s="985"/>
      <c r="BI61" s="986"/>
      <c r="BJ61" s="214"/>
      <c r="BK61" s="214"/>
      <c r="BL61" s="214"/>
      <c r="BM61" s="214"/>
      <c r="BN61" s="214"/>
      <c r="BO61" s="223"/>
      <c r="BP61" s="223"/>
      <c r="BQ61" s="220">
        <v>55</v>
      </c>
      <c r="BR61" s="221"/>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2"/>
    </row>
    <row r="62" spans="1:131" ht="26.25" customHeight="1" x14ac:dyDescent="0.2">
      <c r="A62" s="220">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5"/>
      <c r="BF62" s="985"/>
      <c r="BG62" s="985"/>
      <c r="BH62" s="985"/>
      <c r="BI62" s="986"/>
      <c r="BJ62" s="1037" t="s">
        <v>400</v>
      </c>
      <c r="BK62" s="1038"/>
      <c r="BL62" s="1038"/>
      <c r="BM62" s="1038"/>
      <c r="BN62" s="1039"/>
      <c r="BO62" s="223"/>
      <c r="BP62" s="223"/>
      <c r="BQ62" s="220">
        <v>56</v>
      </c>
      <c r="BR62" s="221"/>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2"/>
    </row>
    <row r="63" spans="1:131" ht="26.25" customHeight="1" thickBot="1" x14ac:dyDescent="0.25">
      <c r="A63" s="222" t="s">
        <v>377</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0"/>
      <c r="AF63" s="1031">
        <v>2807</v>
      </c>
      <c r="AG63" s="972"/>
      <c r="AH63" s="972"/>
      <c r="AI63" s="972"/>
      <c r="AJ63" s="1032"/>
      <c r="AK63" s="1033"/>
      <c r="AL63" s="976"/>
      <c r="AM63" s="976"/>
      <c r="AN63" s="976"/>
      <c r="AO63" s="976"/>
      <c r="AP63" s="972"/>
      <c r="AQ63" s="972"/>
      <c r="AR63" s="972"/>
      <c r="AS63" s="972"/>
      <c r="AT63" s="972"/>
      <c r="AU63" s="972"/>
      <c r="AV63" s="972"/>
      <c r="AW63" s="972"/>
      <c r="AX63" s="972"/>
      <c r="AY63" s="972"/>
      <c r="AZ63" s="1027"/>
      <c r="BA63" s="1027"/>
      <c r="BB63" s="1027"/>
      <c r="BC63" s="1027"/>
      <c r="BD63" s="1027"/>
      <c r="BE63" s="973"/>
      <c r="BF63" s="973"/>
      <c r="BG63" s="973"/>
      <c r="BH63" s="973"/>
      <c r="BI63" s="974"/>
      <c r="BJ63" s="1028" t="s">
        <v>122</v>
      </c>
      <c r="BK63" s="966"/>
      <c r="BL63" s="966"/>
      <c r="BM63" s="966"/>
      <c r="BN63" s="1029"/>
      <c r="BO63" s="223"/>
      <c r="BP63" s="223"/>
      <c r="BQ63" s="220">
        <v>57</v>
      </c>
      <c r="BR63" s="221"/>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2"/>
    </row>
    <row r="66" spans="1:131" ht="26.25" customHeight="1" x14ac:dyDescent="0.2">
      <c r="A66" s="1005" t="s">
        <v>403</v>
      </c>
      <c r="B66" s="1006"/>
      <c r="C66" s="1006"/>
      <c r="D66" s="1006"/>
      <c r="E66" s="1006"/>
      <c r="F66" s="1006"/>
      <c r="G66" s="1006"/>
      <c r="H66" s="1006"/>
      <c r="I66" s="1006"/>
      <c r="J66" s="1006"/>
      <c r="K66" s="1006"/>
      <c r="L66" s="1006"/>
      <c r="M66" s="1006"/>
      <c r="N66" s="1006"/>
      <c r="O66" s="1006"/>
      <c r="P66" s="1007"/>
      <c r="Q66" s="1011" t="s">
        <v>381</v>
      </c>
      <c r="R66" s="1012"/>
      <c r="S66" s="1012"/>
      <c r="T66" s="1012"/>
      <c r="U66" s="1013"/>
      <c r="V66" s="1011" t="s">
        <v>382</v>
      </c>
      <c r="W66" s="1012"/>
      <c r="X66" s="1012"/>
      <c r="Y66" s="1012"/>
      <c r="Z66" s="1013"/>
      <c r="AA66" s="1011" t="s">
        <v>383</v>
      </c>
      <c r="AB66" s="1012"/>
      <c r="AC66" s="1012"/>
      <c r="AD66" s="1012"/>
      <c r="AE66" s="1013"/>
      <c r="AF66" s="1017" t="s">
        <v>384</v>
      </c>
      <c r="AG66" s="1018"/>
      <c r="AH66" s="1018"/>
      <c r="AI66" s="1018"/>
      <c r="AJ66" s="1019"/>
      <c r="AK66" s="1011" t="s">
        <v>385</v>
      </c>
      <c r="AL66" s="1006"/>
      <c r="AM66" s="1006"/>
      <c r="AN66" s="1006"/>
      <c r="AO66" s="1007"/>
      <c r="AP66" s="1011" t="s">
        <v>386</v>
      </c>
      <c r="AQ66" s="1012"/>
      <c r="AR66" s="1012"/>
      <c r="AS66" s="1012"/>
      <c r="AT66" s="1013"/>
      <c r="AU66" s="1011" t="s">
        <v>404</v>
      </c>
      <c r="AV66" s="1012"/>
      <c r="AW66" s="1012"/>
      <c r="AX66" s="1012"/>
      <c r="AY66" s="1013"/>
      <c r="AZ66" s="1011" t="s">
        <v>364</v>
      </c>
      <c r="BA66" s="1012"/>
      <c r="BB66" s="1012"/>
      <c r="BC66" s="1012"/>
      <c r="BD66" s="1025"/>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1105" t="s">
        <v>559</v>
      </c>
      <c r="C68" s="1106"/>
      <c r="D68" s="1106"/>
      <c r="E68" s="1106"/>
      <c r="F68" s="1106"/>
      <c r="G68" s="1106"/>
      <c r="H68" s="1106"/>
      <c r="I68" s="1106"/>
      <c r="J68" s="1106"/>
      <c r="K68" s="1106"/>
      <c r="L68" s="1106"/>
      <c r="M68" s="1106"/>
      <c r="N68" s="1106"/>
      <c r="O68" s="1106"/>
      <c r="P68" s="1107"/>
      <c r="Q68" s="998">
        <v>796</v>
      </c>
      <c r="R68" s="995"/>
      <c r="S68" s="995"/>
      <c r="T68" s="995"/>
      <c r="U68" s="995"/>
      <c r="V68" s="995">
        <v>758</v>
      </c>
      <c r="W68" s="995"/>
      <c r="X68" s="995"/>
      <c r="Y68" s="995"/>
      <c r="Z68" s="995"/>
      <c r="AA68" s="995">
        <v>38</v>
      </c>
      <c r="AB68" s="995"/>
      <c r="AC68" s="995"/>
      <c r="AD68" s="995"/>
      <c r="AE68" s="995"/>
      <c r="AF68" s="995">
        <v>38</v>
      </c>
      <c r="AG68" s="995"/>
      <c r="AH68" s="995"/>
      <c r="AI68" s="995"/>
      <c r="AJ68" s="995"/>
      <c r="AK68" s="995" t="s">
        <v>558</v>
      </c>
      <c r="AL68" s="995"/>
      <c r="AM68" s="995"/>
      <c r="AN68" s="995"/>
      <c r="AO68" s="995"/>
      <c r="AP68" s="995" t="s">
        <v>558</v>
      </c>
      <c r="AQ68" s="995"/>
      <c r="AR68" s="995"/>
      <c r="AS68" s="995"/>
      <c r="AT68" s="995"/>
      <c r="AU68" s="995" t="s">
        <v>558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560</v>
      </c>
      <c r="C69" s="988"/>
      <c r="D69" s="988"/>
      <c r="E69" s="988"/>
      <c r="F69" s="988"/>
      <c r="G69" s="988"/>
      <c r="H69" s="988"/>
      <c r="I69" s="988"/>
      <c r="J69" s="988"/>
      <c r="K69" s="988"/>
      <c r="L69" s="988"/>
      <c r="M69" s="988"/>
      <c r="N69" s="988"/>
      <c r="O69" s="988"/>
      <c r="P69" s="989"/>
      <c r="Q69" s="990">
        <v>915</v>
      </c>
      <c r="R69" s="984"/>
      <c r="S69" s="984"/>
      <c r="T69" s="984"/>
      <c r="U69" s="984"/>
      <c r="V69" s="984">
        <v>903</v>
      </c>
      <c r="W69" s="984"/>
      <c r="X69" s="984"/>
      <c r="Y69" s="984"/>
      <c r="Z69" s="984"/>
      <c r="AA69" s="984">
        <v>12</v>
      </c>
      <c r="AB69" s="984"/>
      <c r="AC69" s="984"/>
      <c r="AD69" s="984"/>
      <c r="AE69" s="984"/>
      <c r="AF69" s="984">
        <v>10</v>
      </c>
      <c r="AG69" s="984"/>
      <c r="AH69" s="984"/>
      <c r="AI69" s="984"/>
      <c r="AJ69" s="984"/>
      <c r="AK69" s="994" t="s">
        <v>558</v>
      </c>
      <c r="AL69" s="992"/>
      <c r="AM69" s="992"/>
      <c r="AN69" s="992"/>
      <c r="AO69" s="993"/>
      <c r="AP69" s="994" t="s">
        <v>558</v>
      </c>
      <c r="AQ69" s="992"/>
      <c r="AR69" s="992"/>
      <c r="AS69" s="992"/>
      <c r="AT69" s="993"/>
      <c r="AU69" s="994" t="s">
        <v>558</v>
      </c>
      <c r="AV69" s="992"/>
      <c r="AW69" s="992"/>
      <c r="AX69" s="992"/>
      <c r="AY69" s="993"/>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561</v>
      </c>
      <c r="C70" s="988"/>
      <c r="D70" s="988"/>
      <c r="E70" s="988"/>
      <c r="F70" s="988"/>
      <c r="G70" s="988"/>
      <c r="H70" s="988"/>
      <c r="I70" s="988"/>
      <c r="J70" s="988"/>
      <c r="K70" s="988"/>
      <c r="L70" s="988"/>
      <c r="M70" s="988"/>
      <c r="N70" s="988"/>
      <c r="O70" s="988"/>
      <c r="P70" s="989"/>
      <c r="Q70" s="990">
        <v>116</v>
      </c>
      <c r="R70" s="984"/>
      <c r="S70" s="984"/>
      <c r="T70" s="984"/>
      <c r="U70" s="984"/>
      <c r="V70" s="984">
        <v>113</v>
      </c>
      <c r="W70" s="984"/>
      <c r="X70" s="984"/>
      <c r="Y70" s="984"/>
      <c r="Z70" s="984"/>
      <c r="AA70" s="984">
        <v>3</v>
      </c>
      <c r="AB70" s="984"/>
      <c r="AC70" s="984"/>
      <c r="AD70" s="984"/>
      <c r="AE70" s="984"/>
      <c r="AF70" s="984">
        <v>3</v>
      </c>
      <c r="AG70" s="984"/>
      <c r="AH70" s="984"/>
      <c r="AI70" s="984"/>
      <c r="AJ70" s="984"/>
      <c r="AK70" s="994" t="s">
        <v>558</v>
      </c>
      <c r="AL70" s="992"/>
      <c r="AM70" s="992"/>
      <c r="AN70" s="992"/>
      <c r="AO70" s="993"/>
      <c r="AP70" s="994" t="s">
        <v>558</v>
      </c>
      <c r="AQ70" s="992"/>
      <c r="AR70" s="992"/>
      <c r="AS70" s="992"/>
      <c r="AT70" s="993"/>
      <c r="AU70" s="994" t="s">
        <v>558</v>
      </c>
      <c r="AV70" s="992"/>
      <c r="AW70" s="992"/>
      <c r="AX70" s="992"/>
      <c r="AY70" s="993"/>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562</v>
      </c>
      <c r="C71" s="988"/>
      <c r="D71" s="988"/>
      <c r="E71" s="988"/>
      <c r="F71" s="988"/>
      <c r="G71" s="988"/>
      <c r="H71" s="988"/>
      <c r="I71" s="988"/>
      <c r="J71" s="988"/>
      <c r="K71" s="988"/>
      <c r="L71" s="988"/>
      <c r="M71" s="988"/>
      <c r="N71" s="988"/>
      <c r="O71" s="988"/>
      <c r="P71" s="989"/>
      <c r="Q71" s="990">
        <v>12127</v>
      </c>
      <c r="R71" s="984"/>
      <c r="S71" s="984"/>
      <c r="T71" s="984"/>
      <c r="U71" s="984"/>
      <c r="V71" s="984">
        <v>11635</v>
      </c>
      <c r="W71" s="984"/>
      <c r="X71" s="984"/>
      <c r="Y71" s="984"/>
      <c r="Z71" s="984"/>
      <c r="AA71" s="984">
        <v>492</v>
      </c>
      <c r="AB71" s="984"/>
      <c r="AC71" s="984"/>
      <c r="AD71" s="984"/>
      <c r="AE71" s="984"/>
      <c r="AF71" s="984">
        <v>492</v>
      </c>
      <c r="AG71" s="984"/>
      <c r="AH71" s="984"/>
      <c r="AI71" s="984"/>
      <c r="AJ71" s="984"/>
      <c r="AK71" s="984" t="s">
        <v>558</v>
      </c>
      <c r="AL71" s="984"/>
      <c r="AM71" s="984"/>
      <c r="AN71" s="984"/>
      <c r="AO71" s="984"/>
      <c r="AP71" s="984" t="s">
        <v>558</v>
      </c>
      <c r="AQ71" s="984"/>
      <c r="AR71" s="984"/>
      <c r="AS71" s="984"/>
      <c r="AT71" s="984"/>
      <c r="AU71" s="984" t="s">
        <v>558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563</v>
      </c>
      <c r="C72" s="988"/>
      <c r="D72" s="988"/>
      <c r="E72" s="988"/>
      <c r="F72" s="988"/>
      <c r="G72" s="988"/>
      <c r="H72" s="988"/>
      <c r="I72" s="988"/>
      <c r="J72" s="988"/>
      <c r="K72" s="988"/>
      <c r="L72" s="988"/>
      <c r="M72" s="988"/>
      <c r="N72" s="988"/>
      <c r="O72" s="988"/>
      <c r="P72" s="989"/>
      <c r="Q72" s="990">
        <v>12</v>
      </c>
      <c r="R72" s="984"/>
      <c r="S72" s="984"/>
      <c r="T72" s="984"/>
      <c r="U72" s="984"/>
      <c r="V72" s="984">
        <v>12</v>
      </c>
      <c r="W72" s="984"/>
      <c r="X72" s="984"/>
      <c r="Y72" s="984"/>
      <c r="Z72" s="984"/>
      <c r="AA72" s="984">
        <v>1</v>
      </c>
      <c r="AB72" s="984"/>
      <c r="AC72" s="984"/>
      <c r="AD72" s="984"/>
      <c r="AE72" s="984"/>
      <c r="AF72" s="984">
        <v>1</v>
      </c>
      <c r="AG72" s="984"/>
      <c r="AH72" s="984"/>
      <c r="AI72" s="984"/>
      <c r="AJ72" s="984"/>
      <c r="AK72" s="984" t="s">
        <v>558</v>
      </c>
      <c r="AL72" s="984"/>
      <c r="AM72" s="984"/>
      <c r="AN72" s="984"/>
      <c r="AO72" s="984"/>
      <c r="AP72" s="984" t="s">
        <v>558</v>
      </c>
      <c r="AQ72" s="984"/>
      <c r="AR72" s="984"/>
      <c r="AS72" s="984"/>
      <c r="AT72" s="984"/>
      <c r="AU72" s="984" t="s">
        <v>558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564</v>
      </c>
      <c r="C73" s="988"/>
      <c r="D73" s="988"/>
      <c r="E73" s="988"/>
      <c r="F73" s="988"/>
      <c r="G73" s="988"/>
      <c r="H73" s="988"/>
      <c r="I73" s="988"/>
      <c r="J73" s="988"/>
      <c r="K73" s="988"/>
      <c r="L73" s="988"/>
      <c r="M73" s="988"/>
      <c r="N73" s="988"/>
      <c r="O73" s="988"/>
      <c r="P73" s="989"/>
      <c r="Q73" s="990">
        <v>785</v>
      </c>
      <c r="R73" s="984"/>
      <c r="S73" s="984"/>
      <c r="T73" s="984"/>
      <c r="U73" s="984"/>
      <c r="V73" s="984">
        <v>370</v>
      </c>
      <c r="W73" s="984"/>
      <c r="X73" s="984"/>
      <c r="Y73" s="984"/>
      <c r="Z73" s="984"/>
      <c r="AA73" s="984">
        <v>414</v>
      </c>
      <c r="AB73" s="984"/>
      <c r="AC73" s="984"/>
      <c r="AD73" s="984"/>
      <c r="AE73" s="984"/>
      <c r="AF73" s="984">
        <v>414</v>
      </c>
      <c r="AG73" s="984"/>
      <c r="AH73" s="984"/>
      <c r="AI73" s="984"/>
      <c r="AJ73" s="984"/>
      <c r="AK73" s="984" t="s">
        <v>558</v>
      </c>
      <c r="AL73" s="984"/>
      <c r="AM73" s="984"/>
      <c r="AN73" s="984"/>
      <c r="AO73" s="984"/>
      <c r="AP73" s="984" t="s">
        <v>558</v>
      </c>
      <c r="AQ73" s="984"/>
      <c r="AR73" s="984"/>
      <c r="AS73" s="984"/>
      <c r="AT73" s="984"/>
      <c r="AU73" s="984" t="s">
        <v>558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565</v>
      </c>
      <c r="C74" s="988"/>
      <c r="D74" s="988"/>
      <c r="E74" s="988"/>
      <c r="F74" s="988"/>
      <c r="G74" s="988"/>
      <c r="H74" s="988"/>
      <c r="I74" s="988"/>
      <c r="J74" s="988"/>
      <c r="K74" s="988"/>
      <c r="L74" s="988"/>
      <c r="M74" s="988"/>
      <c r="N74" s="988"/>
      <c r="O74" s="988"/>
      <c r="P74" s="989"/>
      <c r="Q74" s="990">
        <v>906481</v>
      </c>
      <c r="R74" s="984"/>
      <c r="S74" s="984"/>
      <c r="T74" s="984"/>
      <c r="U74" s="984"/>
      <c r="V74" s="984">
        <v>887687</v>
      </c>
      <c r="W74" s="984"/>
      <c r="X74" s="984"/>
      <c r="Y74" s="984"/>
      <c r="Z74" s="984"/>
      <c r="AA74" s="984">
        <v>18794</v>
      </c>
      <c r="AB74" s="984"/>
      <c r="AC74" s="984"/>
      <c r="AD74" s="984"/>
      <c r="AE74" s="984"/>
      <c r="AF74" s="984">
        <v>18794</v>
      </c>
      <c r="AG74" s="984"/>
      <c r="AH74" s="984"/>
      <c r="AI74" s="984"/>
      <c r="AJ74" s="984"/>
      <c r="AK74" s="984">
        <v>9782</v>
      </c>
      <c r="AL74" s="984"/>
      <c r="AM74" s="984"/>
      <c r="AN74" s="984"/>
      <c r="AO74" s="984"/>
      <c r="AP74" s="984" t="s">
        <v>558</v>
      </c>
      <c r="AQ74" s="984"/>
      <c r="AR74" s="984"/>
      <c r="AS74" s="984"/>
      <c r="AT74" s="984"/>
      <c r="AU74" s="984" t="s">
        <v>558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294</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294</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294</v>
      </c>
      <c r="DR109" s="909"/>
      <c r="DS109" s="909"/>
      <c r="DT109" s="909"/>
      <c r="DU109" s="910"/>
      <c r="DV109" s="911" t="s">
        <v>416</v>
      </c>
      <c r="DW109" s="909"/>
      <c r="DX109" s="909"/>
      <c r="DY109" s="909"/>
      <c r="DZ109" s="942"/>
    </row>
    <row r="110" spans="1:131" s="212" customFormat="1" ht="26.25" customHeight="1" x14ac:dyDescent="0.2">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1515709</v>
      </c>
      <c r="AB110" s="902"/>
      <c r="AC110" s="902"/>
      <c r="AD110" s="902"/>
      <c r="AE110" s="903"/>
      <c r="AF110" s="904">
        <v>1613690</v>
      </c>
      <c r="AG110" s="902"/>
      <c r="AH110" s="902"/>
      <c r="AI110" s="902"/>
      <c r="AJ110" s="903"/>
      <c r="AK110" s="904">
        <v>1643108</v>
      </c>
      <c r="AL110" s="902"/>
      <c r="AM110" s="902"/>
      <c r="AN110" s="902"/>
      <c r="AO110" s="903"/>
      <c r="AP110" s="905">
        <v>31.6</v>
      </c>
      <c r="AQ110" s="906"/>
      <c r="AR110" s="906"/>
      <c r="AS110" s="906"/>
      <c r="AT110" s="907"/>
      <c r="AU110" s="943" t="s">
        <v>69</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14173220</v>
      </c>
      <c r="BR110" s="855"/>
      <c r="BS110" s="855"/>
      <c r="BT110" s="855"/>
      <c r="BU110" s="855"/>
      <c r="BV110" s="855">
        <v>14003254</v>
      </c>
      <c r="BW110" s="855"/>
      <c r="BX110" s="855"/>
      <c r="BY110" s="855"/>
      <c r="BZ110" s="855"/>
      <c r="CA110" s="855">
        <v>14133208</v>
      </c>
      <c r="CB110" s="855"/>
      <c r="CC110" s="855"/>
      <c r="CD110" s="855"/>
      <c r="CE110" s="855"/>
      <c r="CF110" s="879">
        <v>271.7</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v>423</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v>667</v>
      </c>
      <c r="AL112" s="793"/>
      <c r="AM112" s="793"/>
      <c r="AN112" s="793"/>
      <c r="AO112" s="794"/>
      <c r="AP112" s="837">
        <v>0</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3444559</v>
      </c>
      <c r="BR112" s="830"/>
      <c r="BS112" s="830"/>
      <c r="BT112" s="830"/>
      <c r="BU112" s="830"/>
      <c r="BV112" s="830">
        <v>3062337</v>
      </c>
      <c r="BW112" s="830"/>
      <c r="BX112" s="830"/>
      <c r="BY112" s="830"/>
      <c r="BZ112" s="830"/>
      <c r="CA112" s="830">
        <v>2687394</v>
      </c>
      <c r="CB112" s="830"/>
      <c r="CC112" s="830"/>
      <c r="CD112" s="830"/>
      <c r="CE112" s="830"/>
      <c r="CF112" s="888">
        <v>51.7</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499464</v>
      </c>
      <c r="AB113" s="932"/>
      <c r="AC113" s="932"/>
      <c r="AD113" s="932"/>
      <c r="AE113" s="933"/>
      <c r="AF113" s="934">
        <v>415393</v>
      </c>
      <c r="AG113" s="932"/>
      <c r="AH113" s="932"/>
      <c r="AI113" s="932"/>
      <c r="AJ113" s="933"/>
      <c r="AK113" s="934">
        <v>404324</v>
      </c>
      <c r="AL113" s="932"/>
      <c r="AM113" s="932"/>
      <c r="AN113" s="932"/>
      <c r="AO113" s="933"/>
      <c r="AP113" s="935">
        <v>7.8</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v>908</v>
      </c>
      <c r="BR113" s="830"/>
      <c r="BS113" s="830"/>
      <c r="BT113" s="830"/>
      <c r="BU113" s="830"/>
      <c r="BV113" s="830">
        <v>7277</v>
      </c>
      <c r="BW113" s="830"/>
      <c r="BX113" s="830"/>
      <c r="BY113" s="830"/>
      <c r="BZ113" s="830"/>
      <c r="CA113" s="830">
        <v>6824</v>
      </c>
      <c r="CB113" s="830"/>
      <c r="CC113" s="830"/>
      <c r="CD113" s="830"/>
      <c r="CE113" s="830"/>
      <c r="CF113" s="888">
        <v>0.1</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470</v>
      </c>
      <c r="AB114" s="793"/>
      <c r="AC114" s="793"/>
      <c r="AD114" s="793"/>
      <c r="AE114" s="794"/>
      <c r="AF114" s="795">
        <v>463</v>
      </c>
      <c r="AG114" s="793"/>
      <c r="AH114" s="793"/>
      <c r="AI114" s="793"/>
      <c r="AJ114" s="794"/>
      <c r="AK114" s="795">
        <v>533</v>
      </c>
      <c r="AL114" s="793"/>
      <c r="AM114" s="793"/>
      <c r="AN114" s="793"/>
      <c r="AO114" s="794"/>
      <c r="AP114" s="837">
        <v>0</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1362230</v>
      </c>
      <c r="BR114" s="830"/>
      <c r="BS114" s="830"/>
      <c r="BT114" s="830"/>
      <c r="BU114" s="830"/>
      <c r="BV114" s="830">
        <v>1227607</v>
      </c>
      <c r="BW114" s="830"/>
      <c r="BX114" s="830"/>
      <c r="BY114" s="830"/>
      <c r="BZ114" s="830"/>
      <c r="CA114" s="830">
        <v>1271308</v>
      </c>
      <c r="CB114" s="830"/>
      <c r="CC114" s="830"/>
      <c r="CD114" s="830"/>
      <c r="CE114" s="830"/>
      <c r="CF114" s="888">
        <v>24.4</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464</v>
      </c>
      <c r="AB115" s="932"/>
      <c r="AC115" s="932"/>
      <c r="AD115" s="932"/>
      <c r="AE115" s="933"/>
      <c r="AF115" s="934">
        <v>423</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862</v>
      </c>
      <c r="AB116" s="793"/>
      <c r="AC116" s="793"/>
      <c r="AD116" s="793"/>
      <c r="AE116" s="794"/>
      <c r="AF116" s="795">
        <v>615</v>
      </c>
      <c r="AG116" s="793"/>
      <c r="AH116" s="793"/>
      <c r="AI116" s="793"/>
      <c r="AJ116" s="794"/>
      <c r="AK116" s="795">
        <v>124</v>
      </c>
      <c r="AL116" s="793"/>
      <c r="AM116" s="793"/>
      <c r="AN116" s="793"/>
      <c r="AO116" s="794"/>
      <c r="AP116" s="837">
        <v>0</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2016969</v>
      </c>
      <c r="AB117" s="916"/>
      <c r="AC117" s="916"/>
      <c r="AD117" s="916"/>
      <c r="AE117" s="917"/>
      <c r="AF117" s="918">
        <v>2030584</v>
      </c>
      <c r="AG117" s="916"/>
      <c r="AH117" s="916"/>
      <c r="AI117" s="916"/>
      <c r="AJ117" s="917"/>
      <c r="AK117" s="918">
        <v>2048756</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294</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446</v>
      </c>
      <c r="BP119" s="891"/>
      <c r="BQ119" s="892">
        <v>18981340</v>
      </c>
      <c r="BR119" s="858"/>
      <c r="BS119" s="858"/>
      <c r="BT119" s="858"/>
      <c r="BU119" s="858"/>
      <c r="BV119" s="858">
        <v>18300475</v>
      </c>
      <c r="BW119" s="858"/>
      <c r="BX119" s="858"/>
      <c r="BY119" s="858"/>
      <c r="BZ119" s="858"/>
      <c r="CA119" s="858">
        <v>18098734</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423</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4186352</v>
      </c>
      <c r="BR120" s="855"/>
      <c r="BS120" s="855"/>
      <c r="BT120" s="855"/>
      <c r="BU120" s="855"/>
      <c r="BV120" s="855">
        <v>4153482</v>
      </c>
      <c r="BW120" s="855"/>
      <c r="BX120" s="855"/>
      <c r="BY120" s="855"/>
      <c r="BZ120" s="855"/>
      <c r="CA120" s="855">
        <v>4364587</v>
      </c>
      <c r="CB120" s="855"/>
      <c r="CC120" s="855"/>
      <c r="CD120" s="855"/>
      <c r="CE120" s="855"/>
      <c r="CF120" s="879">
        <v>83.9</v>
      </c>
      <c r="CG120" s="880"/>
      <c r="CH120" s="880"/>
      <c r="CI120" s="880"/>
      <c r="CJ120" s="880"/>
      <c r="CK120" s="881" t="s">
        <v>450</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2692973</v>
      </c>
      <c r="DH120" s="855"/>
      <c r="DI120" s="855"/>
      <c r="DJ120" s="855"/>
      <c r="DK120" s="855"/>
      <c r="DL120" s="855">
        <v>2214847</v>
      </c>
      <c r="DM120" s="855"/>
      <c r="DN120" s="855"/>
      <c r="DO120" s="855"/>
      <c r="DP120" s="855"/>
      <c r="DQ120" s="855">
        <v>1821835</v>
      </c>
      <c r="DR120" s="855"/>
      <c r="DS120" s="855"/>
      <c r="DT120" s="855"/>
      <c r="DU120" s="855"/>
      <c r="DV120" s="856">
        <v>35</v>
      </c>
      <c r="DW120" s="856"/>
      <c r="DX120" s="856"/>
      <c r="DY120" s="856"/>
      <c r="DZ120" s="857"/>
    </row>
    <row r="121" spans="1:130" s="212" customFormat="1" ht="26.25" customHeight="1" x14ac:dyDescent="0.2">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1329366</v>
      </c>
      <c r="BR121" s="830"/>
      <c r="BS121" s="830"/>
      <c r="BT121" s="830"/>
      <c r="BU121" s="830"/>
      <c r="BV121" s="830">
        <v>1112943</v>
      </c>
      <c r="BW121" s="830"/>
      <c r="BX121" s="830"/>
      <c r="BY121" s="830"/>
      <c r="BZ121" s="830"/>
      <c r="CA121" s="830">
        <v>904609</v>
      </c>
      <c r="CB121" s="830"/>
      <c r="CC121" s="830"/>
      <c r="CD121" s="830"/>
      <c r="CE121" s="830"/>
      <c r="CF121" s="888">
        <v>17.399999999999999</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599185</v>
      </c>
      <c r="DH121" s="830"/>
      <c r="DI121" s="830"/>
      <c r="DJ121" s="830"/>
      <c r="DK121" s="830"/>
      <c r="DL121" s="830">
        <v>706472</v>
      </c>
      <c r="DM121" s="830"/>
      <c r="DN121" s="830"/>
      <c r="DO121" s="830"/>
      <c r="DP121" s="830"/>
      <c r="DQ121" s="830">
        <v>713776</v>
      </c>
      <c r="DR121" s="830"/>
      <c r="DS121" s="830"/>
      <c r="DT121" s="830"/>
      <c r="DU121" s="830"/>
      <c r="DV121" s="807">
        <v>13.7</v>
      </c>
      <c r="DW121" s="807"/>
      <c r="DX121" s="807"/>
      <c r="DY121" s="807"/>
      <c r="DZ121" s="808"/>
    </row>
    <row r="122" spans="1:130" s="212" customFormat="1" ht="26.25" customHeight="1" x14ac:dyDescent="0.2">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12029363</v>
      </c>
      <c r="BR122" s="858"/>
      <c r="BS122" s="858"/>
      <c r="BT122" s="858"/>
      <c r="BU122" s="858"/>
      <c r="BV122" s="858">
        <v>11885050</v>
      </c>
      <c r="BW122" s="858"/>
      <c r="BX122" s="858"/>
      <c r="BY122" s="858"/>
      <c r="BZ122" s="858"/>
      <c r="CA122" s="858">
        <v>11843413</v>
      </c>
      <c r="CB122" s="858"/>
      <c r="CC122" s="858"/>
      <c r="CD122" s="858"/>
      <c r="CE122" s="858"/>
      <c r="CF122" s="859">
        <v>227.7</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148251</v>
      </c>
      <c r="DH122" s="830"/>
      <c r="DI122" s="830"/>
      <c r="DJ122" s="830"/>
      <c r="DK122" s="830"/>
      <c r="DL122" s="830">
        <v>137133</v>
      </c>
      <c r="DM122" s="830"/>
      <c r="DN122" s="830"/>
      <c r="DO122" s="830"/>
      <c r="DP122" s="830"/>
      <c r="DQ122" s="830">
        <v>147275</v>
      </c>
      <c r="DR122" s="830"/>
      <c r="DS122" s="830"/>
      <c r="DT122" s="830"/>
      <c r="DU122" s="830"/>
      <c r="DV122" s="807">
        <v>2.8</v>
      </c>
      <c r="DW122" s="807"/>
      <c r="DX122" s="807"/>
      <c r="DY122" s="807"/>
      <c r="DZ122" s="808"/>
    </row>
    <row r="123" spans="1:130" s="212" customFormat="1" ht="26.25" customHeight="1" x14ac:dyDescent="0.2">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454</v>
      </c>
      <c r="BP123" s="891"/>
      <c r="BQ123" s="845">
        <v>17545081</v>
      </c>
      <c r="BR123" s="846"/>
      <c r="BS123" s="846"/>
      <c r="BT123" s="846"/>
      <c r="BU123" s="846"/>
      <c r="BV123" s="846">
        <v>17151475</v>
      </c>
      <c r="BW123" s="846"/>
      <c r="BX123" s="846"/>
      <c r="BY123" s="846"/>
      <c r="BZ123" s="846"/>
      <c r="CA123" s="846">
        <v>17112609</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v>4150</v>
      </c>
      <c r="DH123" s="793"/>
      <c r="DI123" s="793"/>
      <c r="DJ123" s="793"/>
      <c r="DK123" s="794"/>
      <c r="DL123" s="795">
        <v>3885</v>
      </c>
      <c r="DM123" s="793"/>
      <c r="DN123" s="793"/>
      <c r="DO123" s="793"/>
      <c r="DP123" s="794"/>
      <c r="DQ123" s="795">
        <v>4508</v>
      </c>
      <c r="DR123" s="793"/>
      <c r="DS123" s="793"/>
      <c r="DT123" s="793"/>
      <c r="DU123" s="794"/>
      <c r="DV123" s="837">
        <v>0.1</v>
      </c>
      <c r="DW123" s="838"/>
      <c r="DX123" s="838"/>
      <c r="DY123" s="838"/>
      <c r="DZ123" s="839"/>
    </row>
    <row r="124" spans="1:130" s="212" customFormat="1" ht="26.25" customHeight="1" thickBot="1" x14ac:dyDescent="0.25">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28.2</v>
      </c>
      <c r="BR124" s="844"/>
      <c r="BS124" s="844"/>
      <c r="BT124" s="844"/>
      <c r="BU124" s="844"/>
      <c r="BV124" s="844">
        <v>22.6</v>
      </c>
      <c r="BW124" s="844"/>
      <c r="BX124" s="844"/>
      <c r="BY124" s="844"/>
      <c r="BZ124" s="844"/>
      <c r="CA124" s="844">
        <v>18.899999999999999</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v>464</v>
      </c>
      <c r="AB125" s="793"/>
      <c r="AC125" s="793"/>
      <c r="AD125" s="793"/>
      <c r="AE125" s="794"/>
      <c r="AF125" s="795">
        <v>423</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169196</v>
      </c>
      <c r="AB128" s="814"/>
      <c r="AC128" s="814"/>
      <c r="AD128" s="814"/>
      <c r="AE128" s="815"/>
      <c r="AF128" s="816">
        <v>212397</v>
      </c>
      <c r="AG128" s="814"/>
      <c r="AH128" s="814"/>
      <c r="AI128" s="814"/>
      <c r="AJ128" s="815"/>
      <c r="AK128" s="816">
        <v>229548</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122</v>
      </c>
      <c r="BG128" s="800"/>
      <c r="BH128" s="800"/>
      <c r="BI128" s="800"/>
      <c r="BJ128" s="800"/>
      <c r="BK128" s="800"/>
      <c r="BL128" s="823"/>
      <c r="BM128" s="799">
        <v>14.25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6351374</v>
      </c>
      <c r="AB129" s="793"/>
      <c r="AC129" s="793"/>
      <c r="AD129" s="793"/>
      <c r="AE129" s="794"/>
      <c r="AF129" s="795">
        <v>6333388</v>
      </c>
      <c r="AG129" s="793"/>
      <c r="AH129" s="793"/>
      <c r="AI129" s="793"/>
      <c r="AJ129" s="794"/>
      <c r="AK129" s="795">
        <v>6463263</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122</v>
      </c>
      <c r="BG129" s="784"/>
      <c r="BH129" s="784"/>
      <c r="BI129" s="784"/>
      <c r="BJ129" s="784"/>
      <c r="BK129" s="784"/>
      <c r="BL129" s="785"/>
      <c r="BM129" s="783">
        <v>19.25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1267311</v>
      </c>
      <c r="AB130" s="793"/>
      <c r="AC130" s="793"/>
      <c r="AD130" s="793"/>
      <c r="AE130" s="794"/>
      <c r="AF130" s="795">
        <v>1257899</v>
      </c>
      <c r="AG130" s="793"/>
      <c r="AH130" s="793"/>
      <c r="AI130" s="793"/>
      <c r="AJ130" s="794"/>
      <c r="AK130" s="795">
        <v>1260950</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5084063</v>
      </c>
      <c r="AB131" s="777"/>
      <c r="AC131" s="777"/>
      <c r="AD131" s="777"/>
      <c r="AE131" s="778"/>
      <c r="AF131" s="779">
        <v>5075489</v>
      </c>
      <c r="AG131" s="777"/>
      <c r="AH131" s="777"/>
      <c r="AI131" s="777"/>
      <c r="AJ131" s="778"/>
      <c r="AK131" s="779">
        <v>5202313</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v>18.899999999999999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11.417285740000001</v>
      </c>
      <c r="AB132" s="758"/>
      <c r="AC132" s="758"/>
      <c r="AD132" s="758"/>
      <c r="AE132" s="759"/>
      <c r="AF132" s="760">
        <v>11.03909397</v>
      </c>
      <c r="AG132" s="758"/>
      <c r="AH132" s="758"/>
      <c r="AI132" s="758"/>
      <c r="AJ132" s="759"/>
      <c r="AK132" s="760">
        <v>10.73095756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11.1</v>
      </c>
      <c r="AB133" s="737"/>
      <c r="AC133" s="737"/>
      <c r="AD133" s="737"/>
      <c r="AE133" s="738"/>
      <c r="AF133" s="736">
        <v>11.2</v>
      </c>
      <c r="AG133" s="737"/>
      <c r="AH133" s="737"/>
      <c r="AI133" s="737"/>
      <c r="AJ133" s="738"/>
      <c r="AK133" s="736">
        <v>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fZpM74qQUxOgDqnRjizAo86VY81GWXtYCi0V4OO/vh+y0DLLd5nDED+v5g76KrYnf/WpWxBjAHiZlu70zkoUQ==" saltValue="DaLfJURxIJOyMWPQ36P2OQ==" spinCount="100000" sheet="1" objects="1" scenarios="1" formatRows="0"/>
  <mergeCells count="2035">
    <mergeCell ref="B72:P72"/>
    <mergeCell ref="B71:P71"/>
    <mergeCell ref="B70:P70"/>
    <mergeCell ref="B69:P69"/>
    <mergeCell ref="B68:P6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B74:P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B73:P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4"/>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VhutmTiXwNBLLUi9BG283cH4XEQNiz94wHZVwVK9UQMhZYgTJGTdj4WFMtzTF3cJgZL7aIZ+hTi01roe+Dwg==" saltValue="q6jQ3sQ/AW9AE+B/5sDKsw==" spinCount="100000" sheet="1" objects="1" scenarios="1"/>
  <dataConsolidate/>
  <phoneticPr fontId="4"/>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37XyYo8F31lcIsma0LXytomFdaBtJF2aTvb//M3ajg4WvRXpRFJCu5paHPI9ROBD/459wHBgq7oqF9QALvq+A==" saltValue="ybj/aNUGvfCqPyGXCcO6+Q==" spinCount="100000" sheet="1" objects="1" scenarios="1"/>
  <dataConsolidate/>
  <phoneticPr fontId="4"/>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A26" sqref="A26:AS26"/>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31" t="s">
        <v>483</v>
      </c>
      <c r="AP7" s="253"/>
      <c r="AQ7" s="254" t="s">
        <v>484</v>
      </c>
      <c r="AR7" s="255"/>
    </row>
    <row r="8" spans="1:46" ht="13.2" x14ac:dyDescent="0.2">
      <c r="A8" s="247"/>
      <c r="AK8" s="256"/>
      <c r="AL8" s="257"/>
      <c r="AM8" s="257"/>
      <c r="AN8" s="258"/>
      <c r="AO8" s="1132"/>
      <c r="AP8" s="259" t="s">
        <v>485</v>
      </c>
      <c r="AQ8" s="260" t="s">
        <v>486</v>
      </c>
      <c r="AR8" s="261" t="s">
        <v>487</v>
      </c>
    </row>
    <row r="9" spans="1:46" ht="13.2" x14ac:dyDescent="0.2">
      <c r="A9" s="247"/>
      <c r="AK9" s="1143" t="s">
        <v>488</v>
      </c>
      <c r="AL9" s="1144"/>
      <c r="AM9" s="1144"/>
      <c r="AN9" s="1145"/>
      <c r="AO9" s="262">
        <v>2132956</v>
      </c>
      <c r="AP9" s="262">
        <v>166261</v>
      </c>
      <c r="AQ9" s="263">
        <v>120794</v>
      </c>
      <c r="AR9" s="264">
        <v>37.6</v>
      </c>
    </row>
    <row r="10" spans="1:46" ht="13.5" customHeight="1" x14ac:dyDescent="0.2">
      <c r="A10" s="247"/>
      <c r="AK10" s="1143" t="s">
        <v>489</v>
      </c>
      <c r="AL10" s="1144"/>
      <c r="AM10" s="1144"/>
      <c r="AN10" s="1145"/>
      <c r="AO10" s="265">
        <v>310976</v>
      </c>
      <c r="AP10" s="265">
        <v>24240</v>
      </c>
      <c r="AQ10" s="266">
        <v>16294</v>
      </c>
      <c r="AR10" s="267">
        <v>48.8</v>
      </c>
    </row>
    <row r="11" spans="1:46" ht="13.5" customHeight="1" x14ac:dyDescent="0.2">
      <c r="A11" s="247"/>
      <c r="AK11" s="1143" t="s">
        <v>490</v>
      </c>
      <c r="AL11" s="1144"/>
      <c r="AM11" s="1144"/>
      <c r="AN11" s="1145"/>
      <c r="AO11" s="265">
        <v>36700</v>
      </c>
      <c r="AP11" s="265">
        <v>2861</v>
      </c>
      <c r="AQ11" s="266">
        <v>1928</v>
      </c>
      <c r="AR11" s="267">
        <v>48.4</v>
      </c>
    </row>
    <row r="12" spans="1:46" ht="13.5" customHeight="1" x14ac:dyDescent="0.2">
      <c r="A12" s="247"/>
      <c r="AK12" s="1143" t="s">
        <v>491</v>
      </c>
      <c r="AL12" s="1144"/>
      <c r="AM12" s="1144"/>
      <c r="AN12" s="1145"/>
      <c r="AO12" s="265" t="s">
        <v>492</v>
      </c>
      <c r="AP12" s="265" t="s">
        <v>492</v>
      </c>
      <c r="AQ12" s="266">
        <v>20</v>
      </c>
      <c r="AR12" s="267" t="s">
        <v>492</v>
      </c>
    </row>
    <row r="13" spans="1:46" ht="13.5" customHeight="1" x14ac:dyDescent="0.2">
      <c r="A13" s="247"/>
      <c r="AK13" s="1143" t="s">
        <v>493</v>
      </c>
      <c r="AL13" s="1144"/>
      <c r="AM13" s="1144"/>
      <c r="AN13" s="1145"/>
      <c r="AO13" s="265" t="s">
        <v>492</v>
      </c>
      <c r="AP13" s="265" t="s">
        <v>492</v>
      </c>
      <c r="AQ13" s="266">
        <v>4630</v>
      </c>
      <c r="AR13" s="267" t="s">
        <v>492</v>
      </c>
    </row>
    <row r="14" spans="1:46" ht="13.5" customHeight="1" x14ac:dyDescent="0.2">
      <c r="A14" s="247"/>
      <c r="AK14" s="1143" t="s">
        <v>494</v>
      </c>
      <c r="AL14" s="1144"/>
      <c r="AM14" s="1144"/>
      <c r="AN14" s="1145"/>
      <c r="AO14" s="265">
        <v>110984</v>
      </c>
      <c r="AP14" s="265">
        <v>8651</v>
      </c>
      <c r="AQ14" s="266">
        <v>2459</v>
      </c>
      <c r="AR14" s="267">
        <v>251.8</v>
      </c>
    </row>
    <row r="15" spans="1:46" ht="13.5" customHeight="1" x14ac:dyDescent="0.2">
      <c r="A15" s="247"/>
      <c r="AK15" s="1146" t="s">
        <v>495</v>
      </c>
      <c r="AL15" s="1147"/>
      <c r="AM15" s="1147"/>
      <c r="AN15" s="1148"/>
      <c r="AO15" s="265">
        <v>-172879</v>
      </c>
      <c r="AP15" s="265">
        <v>-13476</v>
      </c>
      <c r="AQ15" s="266">
        <v>-7108</v>
      </c>
      <c r="AR15" s="267">
        <v>89.6</v>
      </c>
    </row>
    <row r="16" spans="1:46" ht="13.2" x14ac:dyDescent="0.2">
      <c r="A16" s="247"/>
      <c r="AK16" s="1146" t="s">
        <v>177</v>
      </c>
      <c r="AL16" s="1147"/>
      <c r="AM16" s="1147"/>
      <c r="AN16" s="1148"/>
      <c r="AO16" s="265">
        <v>2418737</v>
      </c>
      <c r="AP16" s="265">
        <v>188537</v>
      </c>
      <c r="AQ16" s="266">
        <v>139017</v>
      </c>
      <c r="AR16" s="267">
        <v>35.6</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49" t="s">
        <v>500</v>
      </c>
      <c r="AL21" s="1150"/>
      <c r="AM21" s="1150"/>
      <c r="AN21" s="1151"/>
      <c r="AO21" s="277">
        <v>12.39</v>
      </c>
      <c r="AP21" s="278">
        <v>11.1</v>
      </c>
      <c r="AQ21" s="279">
        <v>1.29</v>
      </c>
      <c r="AS21" s="280"/>
      <c r="AT21" s="276"/>
    </row>
    <row r="22" spans="1:46" s="248" customFormat="1" ht="13.2" x14ac:dyDescent="0.2">
      <c r="A22" s="276"/>
      <c r="AK22" s="1149" t="s">
        <v>501</v>
      </c>
      <c r="AL22" s="1150"/>
      <c r="AM22" s="1150"/>
      <c r="AN22" s="1151"/>
      <c r="AO22" s="281">
        <v>95.7</v>
      </c>
      <c r="AP22" s="282">
        <v>96.5</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502</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31" t="s">
        <v>483</v>
      </c>
      <c r="AP30" s="253"/>
      <c r="AQ30" s="254" t="s">
        <v>484</v>
      </c>
      <c r="AR30" s="255"/>
    </row>
    <row r="31" spans="1:46" ht="13.2" x14ac:dyDescent="0.2">
      <c r="A31" s="247"/>
      <c r="AK31" s="256"/>
      <c r="AL31" s="257"/>
      <c r="AM31" s="257"/>
      <c r="AN31" s="258"/>
      <c r="AO31" s="1132"/>
      <c r="AP31" s="259" t="s">
        <v>485</v>
      </c>
      <c r="AQ31" s="260" t="s">
        <v>486</v>
      </c>
      <c r="AR31" s="261" t="s">
        <v>487</v>
      </c>
    </row>
    <row r="32" spans="1:46" ht="27" customHeight="1" x14ac:dyDescent="0.2">
      <c r="A32" s="247"/>
      <c r="AK32" s="1133" t="s">
        <v>505</v>
      </c>
      <c r="AL32" s="1134"/>
      <c r="AM32" s="1134"/>
      <c r="AN32" s="1135"/>
      <c r="AO32" s="291">
        <v>1643108</v>
      </c>
      <c r="AP32" s="291">
        <v>128078</v>
      </c>
      <c r="AQ32" s="292">
        <v>62408</v>
      </c>
      <c r="AR32" s="293">
        <v>105.2</v>
      </c>
    </row>
    <row r="33" spans="1:46" ht="13.5" customHeight="1" x14ac:dyDescent="0.2">
      <c r="A33" s="247"/>
      <c r="AK33" s="1133" t="s">
        <v>506</v>
      </c>
      <c r="AL33" s="1134"/>
      <c r="AM33" s="1134"/>
      <c r="AN33" s="1135"/>
      <c r="AO33" s="291" t="s">
        <v>492</v>
      </c>
      <c r="AP33" s="291" t="s">
        <v>492</v>
      </c>
      <c r="AQ33" s="292" t="s">
        <v>492</v>
      </c>
      <c r="AR33" s="293" t="s">
        <v>492</v>
      </c>
    </row>
    <row r="34" spans="1:46" ht="27" customHeight="1" x14ac:dyDescent="0.2">
      <c r="A34" s="247"/>
      <c r="AK34" s="1133" t="s">
        <v>507</v>
      </c>
      <c r="AL34" s="1134"/>
      <c r="AM34" s="1134"/>
      <c r="AN34" s="1135"/>
      <c r="AO34" s="291">
        <v>667</v>
      </c>
      <c r="AP34" s="291">
        <v>52</v>
      </c>
      <c r="AQ34" s="292">
        <v>4</v>
      </c>
      <c r="AR34" s="293">
        <v>1200</v>
      </c>
    </row>
    <row r="35" spans="1:46" ht="27" customHeight="1" x14ac:dyDescent="0.2">
      <c r="A35" s="247"/>
      <c r="AK35" s="1133" t="s">
        <v>508</v>
      </c>
      <c r="AL35" s="1134"/>
      <c r="AM35" s="1134"/>
      <c r="AN35" s="1135"/>
      <c r="AO35" s="291">
        <v>404324</v>
      </c>
      <c r="AP35" s="291">
        <v>31516</v>
      </c>
      <c r="AQ35" s="292">
        <v>14219</v>
      </c>
      <c r="AR35" s="293">
        <v>121.6</v>
      </c>
    </row>
    <row r="36" spans="1:46" ht="27" customHeight="1" x14ac:dyDescent="0.2">
      <c r="A36" s="247"/>
      <c r="AK36" s="1133" t="s">
        <v>509</v>
      </c>
      <c r="AL36" s="1134"/>
      <c r="AM36" s="1134"/>
      <c r="AN36" s="1135"/>
      <c r="AO36" s="291">
        <v>533</v>
      </c>
      <c r="AP36" s="291">
        <v>42</v>
      </c>
      <c r="AQ36" s="292">
        <v>4004</v>
      </c>
      <c r="AR36" s="293">
        <v>-99</v>
      </c>
    </row>
    <row r="37" spans="1:46" ht="13.5" customHeight="1" x14ac:dyDescent="0.2">
      <c r="A37" s="247"/>
      <c r="AK37" s="1133" t="s">
        <v>510</v>
      </c>
      <c r="AL37" s="1134"/>
      <c r="AM37" s="1134"/>
      <c r="AN37" s="1135"/>
      <c r="AO37" s="291" t="s">
        <v>492</v>
      </c>
      <c r="AP37" s="291" t="s">
        <v>492</v>
      </c>
      <c r="AQ37" s="292">
        <v>309</v>
      </c>
      <c r="AR37" s="293" t="s">
        <v>492</v>
      </c>
    </row>
    <row r="38" spans="1:46" ht="27" customHeight="1" x14ac:dyDescent="0.2">
      <c r="A38" s="247"/>
      <c r="AK38" s="1136" t="s">
        <v>511</v>
      </c>
      <c r="AL38" s="1137"/>
      <c r="AM38" s="1137"/>
      <c r="AN38" s="1138"/>
      <c r="AO38" s="294">
        <v>124</v>
      </c>
      <c r="AP38" s="294">
        <v>10</v>
      </c>
      <c r="AQ38" s="295">
        <v>4</v>
      </c>
      <c r="AR38" s="283">
        <v>150</v>
      </c>
      <c r="AS38" s="290"/>
    </row>
    <row r="39" spans="1:46" ht="13.2" x14ac:dyDescent="0.2">
      <c r="A39" s="247"/>
      <c r="AK39" s="1136" t="s">
        <v>512</v>
      </c>
      <c r="AL39" s="1137"/>
      <c r="AM39" s="1137"/>
      <c r="AN39" s="1138"/>
      <c r="AO39" s="291">
        <v>-229548</v>
      </c>
      <c r="AP39" s="291">
        <v>-17893</v>
      </c>
      <c r="AQ39" s="292">
        <v>-2554</v>
      </c>
      <c r="AR39" s="293">
        <v>600.6</v>
      </c>
      <c r="AS39" s="290"/>
    </row>
    <row r="40" spans="1:46" ht="27" customHeight="1" x14ac:dyDescent="0.2">
      <c r="A40" s="247"/>
      <c r="AK40" s="1133" t="s">
        <v>513</v>
      </c>
      <c r="AL40" s="1134"/>
      <c r="AM40" s="1134"/>
      <c r="AN40" s="1135"/>
      <c r="AO40" s="291">
        <v>-1260950</v>
      </c>
      <c r="AP40" s="291">
        <v>-98289</v>
      </c>
      <c r="AQ40" s="292">
        <v>-52280</v>
      </c>
      <c r="AR40" s="293">
        <v>88</v>
      </c>
      <c r="AS40" s="290"/>
    </row>
    <row r="41" spans="1:46" ht="13.2" x14ac:dyDescent="0.2">
      <c r="A41" s="247"/>
      <c r="AK41" s="1139" t="s">
        <v>287</v>
      </c>
      <c r="AL41" s="1140"/>
      <c r="AM41" s="1140"/>
      <c r="AN41" s="1141"/>
      <c r="AO41" s="291">
        <v>558258</v>
      </c>
      <c r="AP41" s="291">
        <v>43515</v>
      </c>
      <c r="AQ41" s="292">
        <v>26115</v>
      </c>
      <c r="AR41" s="293">
        <v>66.599999999999994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2" x14ac:dyDescent="0.2">
      <c r="A50" s="247"/>
      <c r="AK50" s="305"/>
      <c r="AL50" s="306"/>
      <c r="AM50" s="1127"/>
      <c r="AN50" s="307" t="s">
        <v>517</v>
      </c>
      <c r="AO50" s="308" t="s">
        <v>518</v>
      </c>
      <c r="AP50" s="309" t="s">
        <v>519</v>
      </c>
      <c r="AQ50" s="310" t="s">
        <v>520</v>
      </c>
      <c r="AR50" s="311" t="s">
        <v>521</v>
      </c>
    </row>
    <row r="51" spans="1:44" ht="13.2" x14ac:dyDescent="0.2">
      <c r="A51" s="247"/>
      <c r="AK51" s="303" t="s">
        <v>522</v>
      </c>
      <c r="AL51" s="304"/>
      <c r="AM51" s="312">
        <v>2435439</v>
      </c>
      <c r="AN51" s="313">
        <v>174334</v>
      </c>
      <c r="AO51" s="314">
        <v>3.4</v>
      </c>
      <c r="AP51" s="315">
        <v>94796</v>
      </c>
      <c r="AQ51" s="316">
        <v>1.4</v>
      </c>
      <c r="AR51" s="317">
        <v>2</v>
      </c>
    </row>
    <row r="52" spans="1:44" ht="13.2" x14ac:dyDescent="0.2">
      <c r="A52" s="247"/>
      <c r="AK52" s="318"/>
      <c r="AL52" s="319" t="s">
        <v>523</v>
      </c>
      <c r="AM52" s="320">
        <v>1766868</v>
      </c>
      <c r="AN52" s="321">
        <v>126476</v>
      </c>
      <c r="AO52" s="322">
        <v>-10.3</v>
      </c>
      <c r="AP52" s="323">
        <v>55781</v>
      </c>
      <c r="AQ52" s="324">
        <v>4.5999999999999996</v>
      </c>
      <c r="AR52" s="325">
        <v>-14.9</v>
      </c>
    </row>
    <row r="53" spans="1:44" ht="13.2" x14ac:dyDescent="0.2">
      <c r="A53" s="247"/>
      <c r="AK53" s="303" t="s">
        <v>524</v>
      </c>
      <c r="AL53" s="304"/>
      <c r="AM53" s="312">
        <v>1110885</v>
      </c>
      <c r="AN53" s="313">
        <v>81479</v>
      </c>
      <c r="AO53" s="314">
        <v>-53.3</v>
      </c>
      <c r="AP53" s="315">
        <v>97758</v>
      </c>
      <c r="AQ53" s="316">
        <v>3.1</v>
      </c>
      <c r="AR53" s="317">
        <v>-56.4</v>
      </c>
    </row>
    <row r="54" spans="1:44" ht="13.2" x14ac:dyDescent="0.2">
      <c r="A54" s="247"/>
      <c r="AK54" s="318"/>
      <c r="AL54" s="319" t="s">
        <v>523</v>
      </c>
      <c r="AM54" s="320">
        <v>648452</v>
      </c>
      <c r="AN54" s="321">
        <v>47561</v>
      </c>
      <c r="AO54" s="322">
        <v>-62.4</v>
      </c>
      <c r="AP54" s="323">
        <v>45946</v>
      </c>
      <c r="AQ54" s="324">
        <v>-17.600000000000001</v>
      </c>
      <c r="AR54" s="325">
        <v>-44.8</v>
      </c>
    </row>
    <row r="55" spans="1:44" ht="13.2" x14ac:dyDescent="0.2">
      <c r="A55" s="247"/>
      <c r="AK55" s="303" t="s">
        <v>525</v>
      </c>
      <c r="AL55" s="304"/>
      <c r="AM55" s="312">
        <v>1202795</v>
      </c>
      <c r="AN55" s="313">
        <v>89654</v>
      </c>
      <c r="AO55" s="314">
        <v>10</v>
      </c>
      <c r="AP55" s="315">
        <v>91338</v>
      </c>
      <c r="AQ55" s="316">
        <v>-6.6</v>
      </c>
      <c r="AR55" s="317">
        <v>16.600000000000001</v>
      </c>
    </row>
    <row r="56" spans="1:44" ht="13.2" x14ac:dyDescent="0.2">
      <c r="A56" s="247"/>
      <c r="AK56" s="318"/>
      <c r="AL56" s="319" t="s">
        <v>523</v>
      </c>
      <c r="AM56" s="320">
        <v>684724</v>
      </c>
      <c r="AN56" s="321">
        <v>51038</v>
      </c>
      <c r="AO56" s="322">
        <v>7.3</v>
      </c>
      <c r="AP56" s="323">
        <v>43989</v>
      </c>
      <c r="AQ56" s="324">
        <v>-4.3</v>
      </c>
      <c r="AR56" s="325">
        <v>11.6</v>
      </c>
    </row>
    <row r="57" spans="1:44" ht="13.2" x14ac:dyDescent="0.2">
      <c r="A57" s="247"/>
      <c r="AK57" s="303" t="s">
        <v>526</v>
      </c>
      <c r="AL57" s="304"/>
      <c r="AM57" s="312">
        <v>1671971</v>
      </c>
      <c r="AN57" s="313">
        <v>127690</v>
      </c>
      <c r="AO57" s="314">
        <v>42.4</v>
      </c>
      <c r="AP57" s="315">
        <v>103975</v>
      </c>
      <c r="AQ57" s="316">
        <v>13.8</v>
      </c>
      <c r="AR57" s="317">
        <v>28.6</v>
      </c>
    </row>
    <row r="58" spans="1:44" ht="13.2" x14ac:dyDescent="0.2">
      <c r="A58" s="247"/>
      <c r="AK58" s="318"/>
      <c r="AL58" s="319" t="s">
        <v>523</v>
      </c>
      <c r="AM58" s="320">
        <v>1107564</v>
      </c>
      <c r="AN58" s="321">
        <v>84586</v>
      </c>
      <c r="AO58" s="322">
        <v>65.7</v>
      </c>
      <c r="AP58" s="323">
        <v>52698</v>
      </c>
      <c r="AQ58" s="324">
        <v>19.8</v>
      </c>
      <c r="AR58" s="325">
        <v>45.9</v>
      </c>
    </row>
    <row r="59" spans="1:44" ht="13.2" x14ac:dyDescent="0.2">
      <c r="A59" s="247"/>
      <c r="AK59" s="303" t="s">
        <v>527</v>
      </c>
      <c r="AL59" s="304"/>
      <c r="AM59" s="312">
        <v>1927221</v>
      </c>
      <c r="AN59" s="313">
        <v>150224</v>
      </c>
      <c r="AO59" s="314">
        <v>17.600000000000001</v>
      </c>
      <c r="AP59" s="315">
        <v>112678</v>
      </c>
      <c r="AQ59" s="316">
        <v>8.4</v>
      </c>
      <c r="AR59" s="317">
        <v>9.1999999999999993</v>
      </c>
    </row>
    <row r="60" spans="1:44" ht="13.2" x14ac:dyDescent="0.2">
      <c r="A60" s="247"/>
      <c r="AK60" s="318"/>
      <c r="AL60" s="319" t="s">
        <v>523</v>
      </c>
      <c r="AM60" s="320">
        <v>1534533</v>
      </c>
      <c r="AN60" s="321">
        <v>119614</v>
      </c>
      <c r="AO60" s="322">
        <v>41.4</v>
      </c>
      <c r="AP60" s="323">
        <v>55165</v>
      </c>
      <c r="AQ60" s="324">
        <v>4.7</v>
      </c>
      <c r="AR60" s="325">
        <v>36.700000000000003</v>
      </c>
    </row>
    <row r="61" spans="1:44" ht="13.2" x14ac:dyDescent="0.2">
      <c r="A61" s="247"/>
      <c r="AK61" s="303" t="s">
        <v>528</v>
      </c>
      <c r="AL61" s="326"/>
      <c r="AM61" s="312">
        <v>1669662</v>
      </c>
      <c r="AN61" s="313">
        <v>124676</v>
      </c>
      <c r="AO61" s="314">
        <v>4</v>
      </c>
      <c r="AP61" s="315">
        <v>100109</v>
      </c>
      <c r="AQ61" s="327">
        <v>4</v>
      </c>
      <c r="AR61" s="317">
        <v>0</v>
      </c>
    </row>
    <row r="62" spans="1:44" ht="13.2" x14ac:dyDescent="0.2">
      <c r="A62" s="247"/>
      <c r="AK62" s="318"/>
      <c r="AL62" s="319" t="s">
        <v>523</v>
      </c>
      <c r="AM62" s="320">
        <v>1148428</v>
      </c>
      <c r="AN62" s="321">
        <v>85855</v>
      </c>
      <c r="AO62" s="322">
        <v>8.3000000000000007</v>
      </c>
      <c r="AP62" s="323">
        <v>50716</v>
      </c>
      <c r="AQ62" s="324">
        <v>1.4</v>
      </c>
      <c r="AR62" s="325">
        <v>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uRF7dd/gjz12ARvo1Q3CB1urBKYuCQ6lOJZA4moGztUohWxrxtVE8f30NFUTvnuClPJZhjhhXDCjnzksRYVqA==" saltValue="gZ0l1soq1BGt9WqwjVCkb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4"/>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FdxutWJuVDxFXf9/te/DqcYeH6d0bN5ojoJrmj7fQjIkRhN7ZKhCDDdGpB4O61LiKvj0Q7HidaG1XImGCFIL9Q==" saltValue="6DMhwUtTG5qNHcNw1/gJxQ==" spinCount="100000" sheet="1" objects="1" scenarios="1"/>
  <dataConsolidate/>
  <phoneticPr fontId="4"/>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pfnGcId2ERBTj+r/N6UQX9DhK3xpeS1cAfLZBEeP5cDkBiwPWtPk8OfxrTtKbQkJEKP8SckwdLxE4rL4cf8Qcg==" saltValue="2xa1+l8L9HTQ6o12dP1DIg==" spinCount="100000" sheet="1" objects="1" scenarios="1"/>
  <dataConsolidate/>
  <phoneticPr fontId="4"/>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32.07</v>
      </c>
      <c r="G47" s="12">
        <v>34.700000000000003</v>
      </c>
      <c r="H47" s="12">
        <v>39.020000000000003</v>
      </c>
      <c r="I47" s="12">
        <v>36.770000000000003</v>
      </c>
      <c r="J47" s="13">
        <v>34.880000000000003</v>
      </c>
    </row>
    <row r="48" spans="2:10" ht="57.75" customHeight="1" x14ac:dyDescent="0.2">
      <c r="B48" s="14"/>
      <c r="C48" s="1154" t="s">
        <v>4</v>
      </c>
      <c r="D48" s="1154"/>
      <c r="E48" s="1155"/>
      <c r="F48" s="15">
        <v>7.63</v>
      </c>
      <c r="G48" s="16">
        <v>11.54</v>
      </c>
      <c r="H48" s="16">
        <v>10.49</v>
      </c>
      <c r="I48" s="16">
        <v>6.25</v>
      </c>
      <c r="J48" s="17">
        <v>3.86</v>
      </c>
    </row>
    <row r="49" spans="2:10" ht="57.75" customHeight="1" thickBot="1" x14ac:dyDescent="0.25">
      <c r="B49" s="18"/>
      <c r="C49" s="1156" t="s">
        <v>5</v>
      </c>
      <c r="D49" s="1156"/>
      <c r="E49" s="1157"/>
      <c r="F49" s="19">
        <v>4.1100000000000003</v>
      </c>
      <c r="G49" s="20">
        <v>2.3199999999999998</v>
      </c>
      <c r="H49" s="20" t="s">
        <v>535</v>
      </c>
      <c r="I49" s="20" t="s">
        <v>536</v>
      </c>
      <c r="J49" s="21" t="s">
        <v>537</v>
      </c>
    </row>
    <row r="50" spans="2:10" ht="13.2" x14ac:dyDescent="0.2"/>
  </sheetData>
  <sheetProtection algorithmName="SHA-512" hashValue="3McoVY3D2gKmk0jbBRRjdJ9pxohVguPaaC8jsVO+5NlDrvwfoRffC4ZKXDQs6BnVz/cs6o2NMaTXZpJNfHCeqg==" saltValue="rmK+JfmQmM/YENSp+28m5Q==" spinCount="100000" sheet="1" objects="1" scenarios="1"/>
  <mergeCells count="3">
    <mergeCell ref="C47:E47"/>
    <mergeCell ref="C48:E48"/>
    <mergeCell ref="C49:E49"/>
  </mergeCells>
  <phoneticPr fontId="4"/>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3" zoomScaleNormal="100" zoomScaleSheetLayoutView="100" workbookViewId="0">
      <selection activeCell="F36" sqref="F36"/>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538</v>
      </c>
      <c r="D34" s="1162"/>
      <c r="E34" s="1163"/>
      <c r="F34" s="32">
        <v>7.31</v>
      </c>
      <c r="G34" s="33">
        <v>10.199999999999999</v>
      </c>
      <c r="H34" s="33">
        <v>12.74</v>
      </c>
      <c r="I34" s="33">
        <v>14.95</v>
      </c>
      <c r="J34" s="34">
        <v>16.440000000000001</v>
      </c>
      <c r="K34" s="22"/>
      <c r="L34" s="22"/>
      <c r="M34" s="22"/>
      <c r="N34" s="22"/>
      <c r="O34" s="22"/>
      <c r="P34" s="22"/>
    </row>
    <row r="35" spans="1:16" ht="39" customHeight="1" x14ac:dyDescent="0.2">
      <c r="A35" s="22"/>
      <c r="B35" s="35"/>
      <c r="C35" s="1158" t="s">
        <v>539</v>
      </c>
      <c r="D35" s="1158"/>
      <c r="E35" s="1159"/>
      <c r="F35" s="36">
        <v>12.5</v>
      </c>
      <c r="G35" s="37">
        <v>12.03</v>
      </c>
      <c r="H35" s="37">
        <v>12.7</v>
      </c>
      <c r="I35" s="37">
        <v>13.73</v>
      </c>
      <c r="J35" s="38">
        <v>14.27</v>
      </c>
      <c r="K35" s="22"/>
      <c r="L35" s="22"/>
      <c r="M35" s="22"/>
      <c r="N35" s="22"/>
      <c r="O35" s="22"/>
      <c r="P35" s="22"/>
    </row>
    <row r="36" spans="1:16" ht="39" customHeight="1" x14ac:dyDescent="0.2">
      <c r="A36" s="22"/>
      <c r="B36" s="35"/>
      <c r="C36" s="1158" t="s">
        <v>540</v>
      </c>
      <c r="D36" s="1158"/>
      <c r="E36" s="1159"/>
      <c r="F36" s="36">
        <v>3.71</v>
      </c>
      <c r="G36" s="37">
        <v>5.4</v>
      </c>
      <c r="H36" s="37">
        <v>7.53</v>
      </c>
      <c r="I36" s="37">
        <v>8.59</v>
      </c>
      <c r="J36" s="38">
        <v>8.68</v>
      </c>
      <c r="K36" s="22"/>
      <c r="L36" s="22"/>
      <c r="M36" s="22"/>
      <c r="N36" s="22"/>
      <c r="O36" s="22"/>
      <c r="P36" s="22"/>
    </row>
    <row r="37" spans="1:16" ht="39" customHeight="1" x14ac:dyDescent="0.2">
      <c r="A37" s="22"/>
      <c r="B37" s="35"/>
      <c r="C37" s="1158" t="s">
        <v>541</v>
      </c>
      <c r="D37" s="1158"/>
      <c r="E37" s="1159"/>
      <c r="F37" s="36">
        <v>4.95</v>
      </c>
      <c r="G37" s="37">
        <v>7.67</v>
      </c>
      <c r="H37" s="37">
        <v>3.67</v>
      </c>
      <c r="I37" s="37">
        <v>6.24</v>
      </c>
      <c r="J37" s="38">
        <v>3.09</v>
      </c>
      <c r="K37" s="22"/>
      <c r="L37" s="22"/>
      <c r="M37" s="22"/>
      <c r="N37" s="22"/>
      <c r="O37" s="22"/>
      <c r="P37" s="22"/>
    </row>
    <row r="38" spans="1:16" ht="39" customHeight="1" x14ac:dyDescent="0.2">
      <c r="A38" s="22"/>
      <c r="B38" s="35"/>
      <c r="C38" s="1158" t="s">
        <v>542</v>
      </c>
      <c r="D38" s="1158"/>
      <c r="E38" s="1159"/>
      <c r="F38" s="36">
        <v>2.0299999999999998</v>
      </c>
      <c r="G38" s="37">
        <v>2.29</v>
      </c>
      <c r="H38" s="37">
        <v>2.62</v>
      </c>
      <c r="I38" s="37">
        <v>2.81</v>
      </c>
      <c r="J38" s="38">
        <v>3.01</v>
      </c>
      <c r="K38" s="22"/>
      <c r="L38" s="22"/>
      <c r="M38" s="22"/>
      <c r="N38" s="22"/>
      <c r="O38" s="22"/>
      <c r="P38" s="22"/>
    </row>
    <row r="39" spans="1:16" ht="39" customHeight="1" x14ac:dyDescent="0.2">
      <c r="A39" s="22"/>
      <c r="B39" s="35"/>
      <c r="C39" s="1158" t="s">
        <v>543</v>
      </c>
      <c r="D39" s="1158"/>
      <c r="E39" s="1159"/>
      <c r="F39" s="36">
        <v>2.3199999999999998</v>
      </c>
      <c r="G39" s="37">
        <v>3.74</v>
      </c>
      <c r="H39" s="37">
        <v>5.32</v>
      </c>
      <c r="I39" s="37">
        <v>0</v>
      </c>
      <c r="J39" s="38">
        <v>0.76</v>
      </c>
      <c r="K39" s="22"/>
      <c r="L39" s="22"/>
      <c r="M39" s="22"/>
      <c r="N39" s="22"/>
      <c r="O39" s="22"/>
      <c r="P39" s="22"/>
    </row>
    <row r="40" spans="1:16" ht="39" customHeight="1" x14ac:dyDescent="0.2">
      <c r="A40" s="22"/>
      <c r="B40" s="35"/>
      <c r="C40" s="1158" t="s">
        <v>544</v>
      </c>
      <c r="D40" s="1158"/>
      <c r="E40" s="1159"/>
      <c r="F40" s="36">
        <v>0.82</v>
      </c>
      <c r="G40" s="37">
        <v>0.47</v>
      </c>
      <c r="H40" s="37">
        <v>0.34</v>
      </c>
      <c r="I40" s="37">
        <v>0.65</v>
      </c>
      <c r="J40" s="38">
        <v>0.75</v>
      </c>
      <c r="K40" s="22"/>
      <c r="L40" s="22"/>
      <c r="M40" s="22"/>
      <c r="N40" s="22"/>
      <c r="O40" s="22"/>
      <c r="P40" s="22"/>
    </row>
    <row r="41" spans="1:16" ht="39" customHeight="1" x14ac:dyDescent="0.2">
      <c r="A41" s="22"/>
      <c r="B41" s="35"/>
      <c r="C41" s="1158" t="s">
        <v>545</v>
      </c>
      <c r="D41" s="1158"/>
      <c r="E41" s="1159"/>
      <c r="F41" s="36">
        <v>0.19</v>
      </c>
      <c r="G41" s="37">
        <v>0.15</v>
      </c>
      <c r="H41" s="37">
        <v>0.14000000000000001</v>
      </c>
      <c r="I41" s="37">
        <v>0.12</v>
      </c>
      <c r="J41" s="38">
        <v>0.13</v>
      </c>
      <c r="K41" s="22"/>
      <c r="L41" s="22"/>
      <c r="M41" s="22"/>
      <c r="N41" s="22"/>
      <c r="O41" s="22"/>
      <c r="P41" s="22"/>
    </row>
    <row r="42" spans="1:16" ht="39" customHeight="1" x14ac:dyDescent="0.2">
      <c r="A42" s="22"/>
      <c r="B42" s="39"/>
      <c r="C42" s="1158" t="s">
        <v>546</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547</v>
      </c>
      <c r="D43" s="1160"/>
      <c r="E43" s="1161"/>
      <c r="F43" s="41">
        <v>0.43</v>
      </c>
      <c r="G43" s="42">
        <v>0.19</v>
      </c>
      <c r="H43" s="42">
        <v>1.58</v>
      </c>
      <c r="I43" s="42">
        <v>0.1</v>
      </c>
      <c r="J43" s="43">
        <v>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08qmaEEZRDaS/JU7XYtgp5D2pdKwX4YCDnt+oyW3/vFcUwutRTJqWF5NIVg3rqr7v84xLRTnnz2qmpEs3uyMA==" saltValue="i2iGtKE+yIXmmR2ew2Oe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4"/>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1377</v>
      </c>
      <c r="L45" s="58">
        <v>1444</v>
      </c>
      <c r="M45" s="58">
        <v>1516</v>
      </c>
      <c r="N45" s="58">
        <v>1614</v>
      </c>
      <c r="O45" s="59">
        <v>1643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492</v>
      </c>
      <c r="L46" s="62" t="s">
        <v>492</v>
      </c>
      <c r="M46" s="62" t="s">
        <v>492</v>
      </c>
      <c r="N46" s="62" t="s">
        <v>492</v>
      </c>
      <c r="O46" s="63" t="s">
        <v>492</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492</v>
      </c>
      <c r="L47" s="62" t="s">
        <v>492</v>
      </c>
      <c r="M47" s="62" t="s">
        <v>492</v>
      </c>
      <c r="N47" s="62" t="s">
        <v>492</v>
      </c>
      <c r="O47" s="63">
        <v>1</v>
      </c>
      <c r="P47" s="46"/>
      <c r="Q47" s="46"/>
      <c r="R47" s="46"/>
      <c r="S47" s="46"/>
      <c r="T47" s="46"/>
      <c r="U47" s="46"/>
    </row>
    <row r="48" spans="1:21" ht="30.75" customHeight="1" x14ac:dyDescent="0.2">
      <c r="A48" s="46"/>
      <c r="B48" s="1189"/>
      <c r="C48" s="1190"/>
      <c r="D48" s="60"/>
      <c r="E48" s="1166" t="s">
        <v>13</v>
      </c>
      <c r="F48" s="1166"/>
      <c r="G48" s="1166"/>
      <c r="H48" s="1166"/>
      <c r="I48" s="1166"/>
      <c r="J48" s="1167"/>
      <c r="K48" s="61">
        <v>464</v>
      </c>
      <c r="L48" s="62">
        <v>468</v>
      </c>
      <c r="M48" s="62">
        <v>499</v>
      </c>
      <c r="N48" s="62">
        <v>415</v>
      </c>
      <c r="O48" s="63">
        <v>404</v>
      </c>
      <c r="P48" s="46"/>
      <c r="Q48" s="46"/>
      <c r="R48" s="46"/>
      <c r="S48" s="46"/>
      <c r="T48" s="46"/>
      <c r="U48" s="46"/>
    </row>
    <row r="49" spans="1:21" ht="30.75" customHeight="1" x14ac:dyDescent="0.2">
      <c r="A49" s="46"/>
      <c r="B49" s="1189"/>
      <c r="C49" s="1190"/>
      <c r="D49" s="60"/>
      <c r="E49" s="1166" t="s">
        <v>14</v>
      </c>
      <c r="F49" s="1166"/>
      <c r="G49" s="1166"/>
      <c r="H49" s="1166"/>
      <c r="I49" s="1166"/>
      <c r="J49" s="1167"/>
      <c r="K49" s="61">
        <v>0</v>
      </c>
      <c r="L49" s="62">
        <v>0</v>
      </c>
      <c r="M49" s="62">
        <v>0</v>
      </c>
      <c r="N49" s="62">
        <v>0</v>
      </c>
      <c r="O49" s="63">
        <v>1</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t="s">
        <v>492</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1</v>
      </c>
      <c r="N51" s="62">
        <v>1</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1302</v>
      </c>
      <c r="L52" s="62">
        <v>1328</v>
      </c>
      <c r="M52" s="62">
        <v>1437</v>
      </c>
      <c r="N52" s="62">
        <v>1470</v>
      </c>
      <c r="O52" s="63">
        <v>1491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539</v>
      </c>
      <c r="L53" s="67">
        <v>584</v>
      </c>
      <c r="M53" s="67">
        <v>579</v>
      </c>
      <c r="N53" s="67">
        <v>560</v>
      </c>
      <c r="O53" s="68">
        <v>558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v>0.7</v>
      </c>
    </row>
    <row r="59" spans="1:21" ht="31.5" customHeight="1" x14ac:dyDescent="0.2">
      <c r="B59" s="1174"/>
      <c r="C59" s="1175"/>
      <c r="D59" s="1181" t="s">
        <v>26</v>
      </c>
      <c r="E59" s="1182"/>
      <c r="F59" s="1182"/>
      <c r="G59" s="1182"/>
      <c r="H59" s="1182"/>
      <c r="I59" s="1182"/>
      <c r="J59" s="1183"/>
      <c r="K59" s="84"/>
      <c r="L59" s="85"/>
      <c r="M59" s="85"/>
      <c r="N59" s="85"/>
      <c r="O59" s="86">
        <v>0</v>
      </c>
    </row>
    <row r="60" spans="1:21" ht="31.5" customHeight="1" thickBot="1" x14ac:dyDescent="0.25">
      <c r="B60" s="1176"/>
      <c r="C60" s="1177"/>
      <c r="D60" s="1184" t="s">
        <v>27</v>
      </c>
      <c r="E60" s="1185"/>
      <c r="F60" s="1185"/>
      <c r="G60" s="1185"/>
      <c r="H60" s="1185"/>
      <c r="I60" s="1185"/>
      <c r="J60" s="1186"/>
      <c r="K60" s="87"/>
      <c r="L60" s="88"/>
      <c r="M60" s="88"/>
      <c r="N60" s="88"/>
      <c r="O60" s="89">
        <v>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row r="71" s="47" customFormat="1" ht="12.6" hidden="1" customHeight="1" x14ac:dyDescent="0.2"/>
    <row r="72" s="47" customFormat="1" ht="12.6" hidden="1" customHeight="1" x14ac:dyDescent="0.2"/>
    <row r="73" s="47" customFormat="1" ht="12.6" hidden="1" customHeight="1" x14ac:dyDescent="0.2"/>
    <row r="74" s="47" customFormat="1" ht="12.6" hidden="1" customHeight="1" x14ac:dyDescent="0.2"/>
  </sheetData>
  <sheetProtection algorithmName="SHA-512" hashValue="A3RK0nLJ8I7QEOWGkoMH7FXZWHz51azvK1iNxjlyLuQjS/2Miz93yDegPoIXbugGOFWv1xT0oxsq7BN5j888ug==" saltValue="VfwFM0MxsD4mh0HyxPSdG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4"/>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7" t="s">
        <v>30</v>
      </c>
      <c r="C41" s="1208"/>
      <c r="D41" s="103"/>
      <c r="E41" s="1209" t="s">
        <v>31</v>
      </c>
      <c r="F41" s="1209"/>
      <c r="G41" s="1209"/>
      <c r="H41" s="1210"/>
      <c r="I41" s="330">
        <v>15202</v>
      </c>
      <c r="J41" s="331">
        <v>14820</v>
      </c>
      <c r="K41" s="331">
        <v>14173</v>
      </c>
      <c r="L41" s="331">
        <v>14003</v>
      </c>
      <c r="M41" s="332">
        <v>14133</v>
      </c>
    </row>
    <row r="42" spans="2:13" ht="27.75" customHeight="1" x14ac:dyDescent="0.2">
      <c r="B42" s="1197"/>
      <c r="C42" s="1198"/>
      <c r="D42" s="104"/>
      <c r="E42" s="1201" t="s">
        <v>32</v>
      </c>
      <c r="F42" s="1201"/>
      <c r="G42" s="1201"/>
      <c r="H42" s="1202"/>
      <c r="I42" s="333">
        <v>1</v>
      </c>
      <c r="J42" s="334">
        <v>1</v>
      </c>
      <c r="K42" s="334">
        <v>0</v>
      </c>
      <c r="L42" s="334" t="s">
        <v>492</v>
      </c>
      <c r="M42" s="335" t="s">
        <v>492</v>
      </c>
    </row>
    <row r="43" spans="2:13" ht="27.75" customHeight="1" x14ac:dyDescent="0.2">
      <c r="B43" s="1197"/>
      <c r="C43" s="1198"/>
      <c r="D43" s="104"/>
      <c r="E43" s="1201" t="s">
        <v>33</v>
      </c>
      <c r="F43" s="1201"/>
      <c r="G43" s="1201"/>
      <c r="H43" s="1202"/>
      <c r="I43" s="333">
        <v>4103</v>
      </c>
      <c r="J43" s="334">
        <v>3672</v>
      </c>
      <c r="K43" s="334">
        <v>3445</v>
      </c>
      <c r="L43" s="334">
        <v>3062</v>
      </c>
      <c r="M43" s="335">
        <v>2687</v>
      </c>
    </row>
    <row r="44" spans="2:13" ht="27.75" customHeight="1" x14ac:dyDescent="0.2">
      <c r="B44" s="1197"/>
      <c r="C44" s="1198"/>
      <c r="D44" s="104"/>
      <c r="E44" s="1201" t="s">
        <v>34</v>
      </c>
      <c r="F44" s="1201"/>
      <c r="G44" s="1201"/>
      <c r="H44" s="1202"/>
      <c r="I44" s="333">
        <v>2</v>
      </c>
      <c r="J44" s="334">
        <v>1</v>
      </c>
      <c r="K44" s="334">
        <v>1</v>
      </c>
      <c r="L44" s="334">
        <v>7</v>
      </c>
      <c r="M44" s="335">
        <v>7</v>
      </c>
    </row>
    <row r="45" spans="2:13" ht="27.75" customHeight="1" x14ac:dyDescent="0.2">
      <c r="B45" s="1197"/>
      <c r="C45" s="1198"/>
      <c r="D45" s="104"/>
      <c r="E45" s="1201" t="s">
        <v>35</v>
      </c>
      <c r="F45" s="1201"/>
      <c r="G45" s="1201"/>
      <c r="H45" s="1202"/>
      <c r="I45" s="333">
        <v>1418</v>
      </c>
      <c r="J45" s="334">
        <v>1344</v>
      </c>
      <c r="K45" s="334">
        <v>1362</v>
      </c>
      <c r="L45" s="334">
        <v>1228</v>
      </c>
      <c r="M45" s="335">
        <v>1271</v>
      </c>
    </row>
    <row r="46" spans="2:13" ht="27.75" customHeight="1" x14ac:dyDescent="0.2">
      <c r="B46" s="1197"/>
      <c r="C46" s="1198"/>
      <c r="D46" s="105"/>
      <c r="E46" s="1201" t="s">
        <v>36</v>
      </c>
      <c r="F46" s="1201"/>
      <c r="G46" s="1201"/>
      <c r="H46" s="1202"/>
      <c r="I46" s="333" t="s">
        <v>492</v>
      </c>
      <c r="J46" s="334" t="s">
        <v>492</v>
      </c>
      <c r="K46" s="334" t="s">
        <v>492</v>
      </c>
      <c r="L46" s="334" t="s">
        <v>492</v>
      </c>
      <c r="M46" s="335" t="s">
        <v>492</v>
      </c>
    </row>
    <row r="47" spans="2:13" ht="27.75" customHeight="1" x14ac:dyDescent="0.2">
      <c r="B47" s="1197"/>
      <c r="C47" s="1198"/>
      <c r="D47" s="106"/>
      <c r="E47" s="1211" t="s">
        <v>37</v>
      </c>
      <c r="F47" s="1212"/>
      <c r="G47" s="1212"/>
      <c r="H47" s="1213"/>
      <c r="I47" s="333" t="s">
        <v>492</v>
      </c>
      <c r="J47" s="334" t="s">
        <v>492</v>
      </c>
      <c r="K47" s="334" t="s">
        <v>492</v>
      </c>
      <c r="L47" s="334" t="s">
        <v>492</v>
      </c>
      <c r="M47" s="335" t="s">
        <v>492</v>
      </c>
    </row>
    <row r="48" spans="2:13" ht="27.75" customHeight="1" x14ac:dyDescent="0.2">
      <c r="B48" s="1197"/>
      <c r="C48" s="1198"/>
      <c r="D48" s="104"/>
      <c r="E48" s="1201" t="s">
        <v>38</v>
      </c>
      <c r="F48" s="1201"/>
      <c r="G48" s="1201"/>
      <c r="H48" s="1202"/>
      <c r="I48" s="333" t="s">
        <v>492</v>
      </c>
      <c r="J48" s="334" t="s">
        <v>492</v>
      </c>
      <c r="K48" s="334" t="s">
        <v>492</v>
      </c>
      <c r="L48" s="334" t="s">
        <v>492</v>
      </c>
      <c r="M48" s="335" t="s">
        <v>492</v>
      </c>
    </row>
    <row r="49" spans="2:13" ht="27.75" customHeight="1" x14ac:dyDescent="0.2">
      <c r="B49" s="1199"/>
      <c r="C49" s="1200"/>
      <c r="D49" s="104"/>
      <c r="E49" s="1201" t="s">
        <v>39</v>
      </c>
      <c r="F49" s="1201"/>
      <c r="G49" s="1201"/>
      <c r="H49" s="1202"/>
      <c r="I49" s="333" t="s">
        <v>492</v>
      </c>
      <c r="J49" s="334" t="s">
        <v>492</v>
      </c>
      <c r="K49" s="334" t="s">
        <v>492</v>
      </c>
      <c r="L49" s="334" t="s">
        <v>492</v>
      </c>
      <c r="M49" s="335" t="s">
        <v>492</v>
      </c>
    </row>
    <row r="50" spans="2:13" ht="27.75" customHeight="1" x14ac:dyDescent="0.2">
      <c r="B50" s="1195" t="s">
        <v>40</v>
      </c>
      <c r="C50" s="1196"/>
      <c r="D50" s="107"/>
      <c r="E50" s="1201" t="s">
        <v>41</v>
      </c>
      <c r="F50" s="1201"/>
      <c r="G50" s="1201"/>
      <c r="H50" s="1202"/>
      <c r="I50" s="333">
        <v>3445</v>
      </c>
      <c r="J50" s="334">
        <v>3819</v>
      </c>
      <c r="K50" s="334">
        <v>4186</v>
      </c>
      <c r="L50" s="334">
        <v>4153</v>
      </c>
      <c r="M50" s="335">
        <v>4365</v>
      </c>
    </row>
    <row r="51" spans="2:13" ht="27.75" customHeight="1" x14ac:dyDescent="0.2">
      <c r="B51" s="1197"/>
      <c r="C51" s="1198"/>
      <c r="D51" s="104"/>
      <c r="E51" s="1201" t="s">
        <v>42</v>
      </c>
      <c r="F51" s="1201"/>
      <c r="G51" s="1201"/>
      <c r="H51" s="1202"/>
      <c r="I51" s="333">
        <v>152</v>
      </c>
      <c r="J51" s="334">
        <v>125</v>
      </c>
      <c r="K51" s="334">
        <v>1329</v>
      </c>
      <c r="L51" s="334">
        <v>1113</v>
      </c>
      <c r="M51" s="335">
        <v>905</v>
      </c>
    </row>
    <row r="52" spans="2:13" ht="27.75" customHeight="1" x14ac:dyDescent="0.2">
      <c r="B52" s="1199"/>
      <c r="C52" s="1200"/>
      <c r="D52" s="104"/>
      <c r="E52" s="1201" t="s">
        <v>43</v>
      </c>
      <c r="F52" s="1201"/>
      <c r="G52" s="1201"/>
      <c r="H52" s="1202"/>
      <c r="I52" s="333">
        <v>12637</v>
      </c>
      <c r="J52" s="334">
        <v>12503</v>
      </c>
      <c r="K52" s="334">
        <v>12029</v>
      </c>
      <c r="L52" s="334">
        <v>11885</v>
      </c>
      <c r="M52" s="335">
        <v>11843</v>
      </c>
    </row>
    <row r="53" spans="2:13" ht="27.75" customHeight="1" thickBot="1" x14ac:dyDescent="0.25">
      <c r="B53" s="1203" t="s">
        <v>19</v>
      </c>
      <c r="C53" s="1204"/>
      <c r="D53" s="108"/>
      <c r="E53" s="1205" t="s">
        <v>44</v>
      </c>
      <c r="F53" s="1205"/>
      <c r="G53" s="1205"/>
      <c r="H53" s="1206"/>
      <c r="I53" s="336">
        <v>4492</v>
      </c>
      <c r="J53" s="337">
        <v>3391</v>
      </c>
      <c r="K53" s="337">
        <v>1436</v>
      </c>
      <c r="L53" s="337">
        <v>1149</v>
      </c>
      <c r="M53" s="338">
        <v>986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nVxJqfVkgrtySJMZOUGglKpM6/tmgWg3rdSp0C6YtW4yINYfp4sf5sBpMFv8zGhWPKrlR28mKqlw5Pr0WKW9w==" saltValue="8gr4IsZ978pd233BxNrk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4"/>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election activeCell="A53" sqref="A5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16" t="s">
        <v>46</v>
      </c>
      <c r="D55" s="1216"/>
      <c r="E55" s="1217"/>
      <c r="F55" s="339">
        <v>2478</v>
      </c>
      <c r="G55" s="339">
        <v>2329</v>
      </c>
      <c r="H55" s="340">
        <v>2254</v>
      </c>
    </row>
    <row r="56" spans="2:8" ht="52.5" customHeight="1" x14ac:dyDescent="0.2">
      <c r="B56" s="120"/>
      <c r="C56" s="1218" t="s">
        <v>47</v>
      </c>
      <c r="D56" s="1218"/>
      <c r="E56" s="1219"/>
      <c r="F56" s="341">
        <v>818</v>
      </c>
      <c r="G56" s="341">
        <v>793</v>
      </c>
      <c r="H56" s="342">
        <v>809</v>
      </c>
    </row>
    <row r="57" spans="2:8" ht="53.25" customHeight="1" x14ac:dyDescent="0.2">
      <c r="B57" s="120"/>
      <c r="C57" s="1220" t="s">
        <v>48</v>
      </c>
      <c r="D57" s="1220"/>
      <c r="E57" s="1221"/>
      <c r="F57" s="343">
        <v>1915</v>
      </c>
      <c r="G57" s="343">
        <v>2677</v>
      </c>
      <c r="H57" s="344">
        <v>2791</v>
      </c>
    </row>
    <row r="58" spans="2:8" ht="45.75" customHeight="1" x14ac:dyDescent="0.2">
      <c r="B58" s="121"/>
      <c r="C58" s="1222" t="s">
        <v>553</v>
      </c>
      <c r="D58" s="1223"/>
      <c r="E58" s="1224"/>
      <c r="F58" s="349">
        <v>400</v>
      </c>
      <c r="G58" s="349">
        <v>1188</v>
      </c>
      <c r="H58" s="347">
        <v>1338</v>
      </c>
    </row>
    <row r="59" spans="2:8" ht="45.75" customHeight="1" x14ac:dyDescent="0.2">
      <c r="B59" s="121"/>
      <c r="C59" s="1222" t="s">
        <v>554</v>
      </c>
      <c r="D59" s="1223"/>
      <c r="E59" s="1224"/>
      <c r="F59" s="349">
        <v>1150</v>
      </c>
      <c r="G59" s="349">
        <v>1150</v>
      </c>
      <c r="H59" s="347">
        <v>1150</v>
      </c>
    </row>
    <row r="60" spans="2:8" ht="45.75" customHeight="1" x14ac:dyDescent="0.2">
      <c r="B60" s="121"/>
      <c r="C60" s="1222" t="s">
        <v>555</v>
      </c>
      <c r="D60" s="1223"/>
      <c r="E60" s="1224"/>
      <c r="F60" s="349">
        <v>296</v>
      </c>
      <c r="G60" s="349">
        <v>277</v>
      </c>
      <c r="H60" s="347">
        <v>244</v>
      </c>
    </row>
    <row r="61" spans="2:8" ht="45.75" customHeight="1" x14ac:dyDescent="0.2">
      <c r="B61" s="121"/>
      <c r="C61" s="1222" t="s">
        <v>556</v>
      </c>
      <c r="D61" s="1223"/>
      <c r="E61" s="1224"/>
      <c r="F61" s="349">
        <v>34</v>
      </c>
      <c r="G61" s="349">
        <v>32</v>
      </c>
      <c r="H61" s="347">
        <v>36</v>
      </c>
    </row>
    <row r="62" spans="2:8" ht="45.75" customHeight="1" thickBot="1" x14ac:dyDescent="0.25">
      <c r="B62" s="122"/>
      <c r="C62" s="1225" t="s">
        <v>557</v>
      </c>
      <c r="D62" s="1226"/>
      <c r="E62" s="1227"/>
      <c r="F62" s="350">
        <v>34</v>
      </c>
      <c r="G62" s="350">
        <v>28</v>
      </c>
      <c r="H62" s="348">
        <v>22</v>
      </c>
    </row>
    <row r="63" spans="2:8" ht="52.5" customHeight="1" thickBot="1" x14ac:dyDescent="0.25">
      <c r="B63" s="123"/>
      <c r="C63" s="1214" t="s">
        <v>49</v>
      </c>
      <c r="D63" s="1214"/>
      <c r="E63" s="1215"/>
      <c r="F63" s="345">
        <v>5211</v>
      </c>
      <c r="G63" s="345">
        <v>5799</v>
      </c>
      <c r="H63" s="346">
        <v>5855</v>
      </c>
    </row>
    <row r="64" spans="2:8" ht="13.2" x14ac:dyDescent="0.2"/>
  </sheetData>
  <sheetProtection algorithmName="SHA-512" hashValue="UJvt991oNY6a+HyrPjZUw2c0f0BA5e1LIgiOrZ7hqJUpmdrFEFSKGVS9TyiDVHSanekTRZo0ttYrqlI1grGwkA==" saltValue="Kc/YJGTQWnWuMc/wcdda1Q==" spinCount="100000" sheet="1" objects="1" scenarios="1"/>
  <mergeCells count="9">
    <mergeCell ref="C63:E63"/>
    <mergeCell ref="C55:E55"/>
    <mergeCell ref="C56:E56"/>
    <mergeCell ref="C57:E57"/>
    <mergeCell ref="C61:E61"/>
    <mergeCell ref="C62:E62"/>
    <mergeCell ref="C59:E59"/>
    <mergeCell ref="C60:E60"/>
    <mergeCell ref="C58:E58"/>
  </mergeCells>
  <phoneticPr fontId="4"/>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0A6F9-3386-41DA-BBB6-774226AB6FAE}">
  <sheetPr>
    <tabColor rgb="FFFFFF00"/>
    <pageSetUpPr fitToPage="1"/>
  </sheetPr>
  <dimension ref="A1:DE85"/>
  <sheetViews>
    <sheetView showGridLines="0" zoomScale="106" zoomScaleNormal="106"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50" t="s">
        <v>577</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572</v>
      </c>
    </row>
    <row r="50" spans="1:109" ht="13.2" x14ac:dyDescent="0.2">
      <c r="B50" s="247"/>
      <c r="G50" s="1231"/>
      <c r="H50" s="1231"/>
      <c r="I50" s="1231"/>
      <c r="J50" s="1231"/>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5" t="s">
        <v>530</v>
      </c>
      <c r="BQ50" s="1235"/>
      <c r="BR50" s="1235"/>
      <c r="BS50" s="1235"/>
      <c r="BT50" s="1235"/>
      <c r="BU50" s="1235"/>
      <c r="BV50" s="1235"/>
      <c r="BW50" s="1235"/>
      <c r="BX50" s="1235" t="s">
        <v>531</v>
      </c>
      <c r="BY50" s="1235"/>
      <c r="BZ50" s="1235"/>
      <c r="CA50" s="1235"/>
      <c r="CB50" s="1235"/>
      <c r="CC50" s="1235"/>
      <c r="CD50" s="1235"/>
      <c r="CE50" s="1235"/>
      <c r="CF50" s="1235" t="s">
        <v>532</v>
      </c>
      <c r="CG50" s="1235"/>
      <c r="CH50" s="1235"/>
      <c r="CI50" s="1235"/>
      <c r="CJ50" s="1235"/>
      <c r="CK50" s="1235"/>
      <c r="CL50" s="1235"/>
      <c r="CM50" s="1235"/>
      <c r="CN50" s="1235" t="s">
        <v>533</v>
      </c>
      <c r="CO50" s="1235"/>
      <c r="CP50" s="1235"/>
      <c r="CQ50" s="1235"/>
      <c r="CR50" s="1235"/>
      <c r="CS50" s="1235"/>
      <c r="CT50" s="1235"/>
      <c r="CU50" s="1235"/>
      <c r="CV50" s="1235" t="s">
        <v>534</v>
      </c>
      <c r="CW50" s="1235"/>
      <c r="CX50" s="1235"/>
      <c r="CY50" s="1235"/>
      <c r="CZ50" s="1235"/>
      <c r="DA50" s="1235"/>
      <c r="DB50" s="1235"/>
      <c r="DC50" s="1235"/>
    </row>
    <row r="51" spans="1:109" ht="13.5" customHeight="1" x14ac:dyDescent="0.2">
      <c r="B51" s="247"/>
      <c r="G51" s="1239"/>
      <c r="H51" s="1239"/>
      <c r="I51" s="1240"/>
      <c r="J51" s="1240"/>
      <c r="K51" s="1230"/>
      <c r="L51" s="1230"/>
      <c r="M51" s="1230"/>
      <c r="N51" s="1230"/>
      <c r="AM51" s="352"/>
      <c r="AN51" s="1228" t="s">
        <v>571</v>
      </c>
      <c r="AO51" s="1228"/>
      <c r="AP51" s="1228"/>
      <c r="AQ51" s="1228"/>
      <c r="AR51" s="1228"/>
      <c r="AS51" s="1228"/>
      <c r="AT51" s="1228"/>
      <c r="AU51" s="1228"/>
      <c r="AV51" s="1228"/>
      <c r="AW51" s="1228"/>
      <c r="AX51" s="1228"/>
      <c r="AY51" s="1228"/>
      <c r="AZ51" s="1228"/>
      <c r="BA51" s="1228"/>
      <c r="BB51" s="1228" t="s">
        <v>569</v>
      </c>
      <c r="BC51" s="1228"/>
      <c r="BD51" s="1228"/>
      <c r="BE51" s="1228"/>
      <c r="BF51" s="1228"/>
      <c r="BG51" s="1228"/>
      <c r="BH51" s="1228"/>
      <c r="BI51" s="1228"/>
      <c r="BJ51" s="1228"/>
      <c r="BK51" s="1228"/>
      <c r="BL51" s="1228"/>
      <c r="BM51" s="1228"/>
      <c r="BN51" s="1228"/>
      <c r="BO51" s="1228"/>
      <c r="BP51" s="1229">
        <v>89.9</v>
      </c>
      <c r="BQ51" s="1229"/>
      <c r="BR51" s="1229"/>
      <c r="BS51" s="1229"/>
      <c r="BT51" s="1229"/>
      <c r="BU51" s="1229"/>
      <c r="BV51" s="1229"/>
      <c r="BW51" s="1229"/>
      <c r="BX51" s="1229">
        <v>65</v>
      </c>
      <c r="BY51" s="1229"/>
      <c r="BZ51" s="1229"/>
      <c r="CA51" s="1229"/>
      <c r="CB51" s="1229"/>
      <c r="CC51" s="1229"/>
      <c r="CD51" s="1229"/>
      <c r="CE51" s="1229"/>
      <c r="CF51" s="1229">
        <v>28.2</v>
      </c>
      <c r="CG51" s="1229"/>
      <c r="CH51" s="1229"/>
      <c r="CI51" s="1229"/>
      <c r="CJ51" s="1229"/>
      <c r="CK51" s="1229"/>
      <c r="CL51" s="1229"/>
      <c r="CM51" s="1229"/>
      <c r="CN51" s="1229">
        <v>22.6</v>
      </c>
      <c r="CO51" s="1229"/>
      <c r="CP51" s="1229"/>
      <c r="CQ51" s="1229"/>
      <c r="CR51" s="1229"/>
      <c r="CS51" s="1229"/>
      <c r="CT51" s="1229"/>
      <c r="CU51" s="1229"/>
      <c r="CV51" s="1229">
        <v>18.899999999999999</v>
      </c>
      <c r="CW51" s="1229"/>
      <c r="CX51" s="1229"/>
      <c r="CY51" s="1229"/>
      <c r="CZ51" s="1229"/>
      <c r="DA51" s="1229"/>
      <c r="DB51" s="1229"/>
      <c r="DC51" s="1229"/>
    </row>
    <row r="52" spans="1:109" ht="13.2" x14ac:dyDescent="0.2">
      <c r="B52" s="247"/>
      <c r="G52" s="1239"/>
      <c r="H52" s="1239"/>
      <c r="I52" s="1240"/>
      <c r="J52" s="1240"/>
      <c r="K52" s="1230"/>
      <c r="L52" s="1230"/>
      <c r="M52" s="1230"/>
      <c r="N52" s="1230"/>
      <c r="AM52" s="352"/>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60"/>
      <c r="B53" s="247"/>
      <c r="G53" s="1239"/>
      <c r="H53" s="1239"/>
      <c r="I53" s="1231"/>
      <c r="J53" s="1231"/>
      <c r="K53" s="1230"/>
      <c r="L53" s="1230"/>
      <c r="M53" s="1230"/>
      <c r="N53" s="1230"/>
      <c r="AM53" s="352"/>
      <c r="AN53" s="1228"/>
      <c r="AO53" s="1228"/>
      <c r="AP53" s="1228"/>
      <c r="AQ53" s="1228"/>
      <c r="AR53" s="1228"/>
      <c r="AS53" s="1228"/>
      <c r="AT53" s="1228"/>
      <c r="AU53" s="1228"/>
      <c r="AV53" s="1228"/>
      <c r="AW53" s="1228"/>
      <c r="AX53" s="1228"/>
      <c r="AY53" s="1228"/>
      <c r="AZ53" s="1228"/>
      <c r="BA53" s="1228"/>
      <c r="BB53" s="1228" t="s">
        <v>575</v>
      </c>
      <c r="BC53" s="1228"/>
      <c r="BD53" s="1228"/>
      <c r="BE53" s="1228"/>
      <c r="BF53" s="1228"/>
      <c r="BG53" s="1228"/>
      <c r="BH53" s="1228"/>
      <c r="BI53" s="1228"/>
      <c r="BJ53" s="1228"/>
      <c r="BK53" s="1228"/>
      <c r="BL53" s="1228"/>
      <c r="BM53" s="1228"/>
      <c r="BN53" s="1228"/>
      <c r="BO53" s="1228"/>
      <c r="BP53" s="1229">
        <v>71.5</v>
      </c>
      <c r="BQ53" s="1229"/>
      <c r="BR53" s="1229"/>
      <c r="BS53" s="1229"/>
      <c r="BT53" s="1229"/>
      <c r="BU53" s="1229"/>
      <c r="BV53" s="1229"/>
      <c r="BW53" s="1229"/>
      <c r="BX53" s="1229">
        <v>72.900000000000006</v>
      </c>
      <c r="BY53" s="1229"/>
      <c r="BZ53" s="1229"/>
      <c r="CA53" s="1229"/>
      <c r="CB53" s="1229"/>
      <c r="CC53" s="1229"/>
      <c r="CD53" s="1229"/>
      <c r="CE53" s="1229"/>
      <c r="CF53" s="1229">
        <v>73.099999999999994</v>
      </c>
      <c r="CG53" s="1229"/>
      <c r="CH53" s="1229"/>
      <c r="CI53" s="1229"/>
      <c r="CJ53" s="1229"/>
      <c r="CK53" s="1229"/>
      <c r="CL53" s="1229"/>
      <c r="CM53" s="1229"/>
      <c r="CN53" s="1229">
        <v>73.5</v>
      </c>
      <c r="CO53" s="1229"/>
      <c r="CP53" s="1229"/>
      <c r="CQ53" s="1229"/>
      <c r="CR53" s="1229"/>
      <c r="CS53" s="1229"/>
      <c r="CT53" s="1229"/>
      <c r="CU53" s="1229"/>
      <c r="CV53" s="1229">
        <v>74.3</v>
      </c>
      <c r="CW53" s="1229"/>
      <c r="CX53" s="1229"/>
      <c r="CY53" s="1229"/>
      <c r="CZ53" s="1229"/>
      <c r="DA53" s="1229"/>
      <c r="DB53" s="1229"/>
      <c r="DC53" s="1229"/>
    </row>
    <row r="54" spans="1:109" ht="13.2" x14ac:dyDescent="0.2">
      <c r="A54" s="360"/>
      <c r="B54" s="247"/>
      <c r="G54" s="1239"/>
      <c r="H54" s="1239"/>
      <c r="I54" s="1231"/>
      <c r="J54" s="1231"/>
      <c r="K54" s="1230"/>
      <c r="L54" s="1230"/>
      <c r="M54" s="1230"/>
      <c r="N54" s="1230"/>
      <c r="AM54" s="352"/>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60"/>
      <c r="B55" s="247"/>
      <c r="G55" s="1231"/>
      <c r="H55" s="1231"/>
      <c r="I55" s="1231"/>
      <c r="J55" s="1231"/>
      <c r="K55" s="1230"/>
      <c r="L55" s="1230"/>
      <c r="M55" s="1230"/>
      <c r="N55" s="1230"/>
      <c r="AN55" s="1235" t="s">
        <v>570</v>
      </c>
      <c r="AO55" s="1235"/>
      <c r="AP55" s="1235"/>
      <c r="AQ55" s="1235"/>
      <c r="AR55" s="1235"/>
      <c r="AS55" s="1235"/>
      <c r="AT55" s="1235"/>
      <c r="AU55" s="1235"/>
      <c r="AV55" s="1235"/>
      <c r="AW55" s="1235"/>
      <c r="AX55" s="1235"/>
      <c r="AY55" s="1235"/>
      <c r="AZ55" s="1235"/>
      <c r="BA55" s="1235"/>
      <c r="BB55" s="1228" t="s">
        <v>569</v>
      </c>
      <c r="BC55" s="1228"/>
      <c r="BD55" s="1228"/>
      <c r="BE55" s="1228"/>
      <c r="BF55" s="1228"/>
      <c r="BG55" s="1228"/>
      <c r="BH55" s="1228"/>
      <c r="BI55" s="1228"/>
      <c r="BJ55" s="1228"/>
      <c r="BK55" s="1228"/>
      <c r="BL55" s="1228"/>
      <c r="BM55" s="1228"/>
      <c r="BN55" s="1228"/>
      <c r="BO55" s="1228"/>
      <c r="BP55" s="1229">
        <v>23.5</v>
      </c>
      <c r="BQ55" s="1229"/>
      <c r="BR55" s="1229"/>
      <c r="BS55" s="1229"/>
      <c r="BT55" s="1229"/>
      <c r="BU55" s="1229"/>
      <c r="BV55" s="1229"/>
      <c r="BW55" s="1229"/>
      <c r="BX55" s="1229">
        <v>6.9</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2" x14ac:dyDescent="0.2">
      <c r="A56" s="360"/>
      <c r="B56" s="247"/>
      <c r="G56" s="1231"/>
      <c r="H56" s="1231"/>
      <c r="I56" s="1231"/>
      <c r="J56" s="1231"/>
      <c r="K56" s="1230"/>
      <c r="L56" s="1230"/>
      <c r="M56" s="1230"/>
      <c r="N56" s="1230"/>
      <c r="AN56" s="1235"/>
      <c r="AO56" s="1235"/>
      <c r="AP56" s="1235"/>
      <c r="AQ56" s="1235"/>
      <c r="AR56" s="1235"/>
      <c r="AS56" s="1235"/>
      <c r="AT56" s="1235"/>
      <c r="AU56" s="1235"/>
      <c r="AV56" s="1235"/>
      <c r="AW56" s="1235"/>
      <c r="AX56" s="1235"/>
      <c r="AY56" s="1235"/>
      <c r="AZ56" s="1235"/>
      <c r="BA56" s="1235"/>
      <c r="BB56" s="1228"/>
      <c r="BC56" s="1228"/>
      <c r="BD56" s="1228"/>
      <c r="BE56" s="1228"/>
      <c r="BF56" s="1228"/>
      <c r="BG56" s="1228"/>
      <c r="BH56" s="1228"/>
      <c r="BI56" s="1228"/>
      <c r="BJ56" s="1228"/>
      <c r="BK56" s="1228"/>
      <c r="BL56" s="1228"/>
      <c r="BM56" s="1228"/>
      <c r="BN56" s="1228"/>
      <c r="BO56" s="1228"/>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2" x14ac:dyDescent="0.2">
      <c r="B57" s="365"/>
      <c r="G57" s="1231"/>
      <c r="H57" s="1231"/>
      <c r="I57" s="1233"/>
      <c r="J57" s="1233"/>
      <c r="K57" s="1230"/>
      <c r="L57" s="1230"/>
      <c r="M57" s="1230"/>
      <c r="N57" s="1230"/>
      <c r="AM57" s="243"/>
      <c r="AN57" s="1235"/>
      <c r="AO57" s="1235"/>
      <c r="AP57" s="1235"/>
      <c r="AQ57" s="1235"/>
      <c r="AR57" s="1235"/>
      <c r="AS57" s="1235"/>
      <c r="AT57" s="1235"/>
      <c r="AU57" s="1235"/>
      <c r="AV57" s="1235"/>
      <c r="AW57" s="1235"/>
      <c r="AX57" s="1235"/>
      <c r="AY57" s="1235"/>
      <c r="AZ57" s="1235"/>
      <c r="BA57" s="1235"/>
      <c r="BB57" s="1228" t="s">
        <v>575</v>
      </c>
      <c r="BC57" s="1228"/>
      <c r="BD57" s="1228"/>
      <c r="BE57" s="1228"/>
      <c r="BF57" s="1228"/>
      <c r="BG57" s="1228"/>
      <c r="BH57" s="1228"/>
      <c r="BI57" s="1228"/>
      <c r="BJ57" s="1228"/>
      <c r="BK57" s="1228"/>
      <c r="BL57" s="1228"/>
      <c r="BM57" s="1228"/>
      <c r="BN57" s="1228"/>
      <c r="BO57" s="1228"/>
      <c r="BP57" s="1229">
        <v>62</v>
      </c>
      <c r="BQ57" s="1229"/>
      <c r="BR57" s="1229"/>
      <c r="BS57" s="1229"/>
      <c r="BT57" s="1229"/>
      <c r="BU57" s="1229"/>
      <c r="BV57" s="1229"/>
      <c r="BW57" s="1229"/>
      <c r="BX57" s="1229">
        <v>62.9</v>
      </c>
      <c r="BY57" s="1229"/>
      <c r="BZ57" s="1229"/>
      <c r="CA57" s="1229"/>
      <c r="CB57" s="1229"/>
      <c r="CC57" s="1229"/>
      <c r="CD57" s="1229"/>
      <c r="CE57" s="1229"/>
      <c r="CF57" s="1229">
        <v>63.3</v>
      </c>
      <c r="CG57" s="1229"/>
      <c r="CH57" s="1229"/>
      <c r="CI57" s="1229"/>
      <c r="CJ57" s="1229"/>
      <c r="CK57" s="1229"/>
      <c r="CL57" s="1229"/>
      <c r="CM57" s="1229"/>
      <c r="CN57" s="1229">
        <v>64.400000000000006</v>
      </c>
      <c r="CO57" s="1229"/>
      <c r="CP57" s="1229"/>
      <c r="CQ57" s="1229"/>
      <c r="CR57" s="1229"/>
      <c r="CS57" s="1229"/>
      <c r="CT57" s="1229"/>
      <c r="CU57" s="1229"/>
      <c r="CV57" s="1229">
        <v>65.2</v>
      </c>
      <c r="CW57" s="1229"/>
      <c r="CX57" s="1229"/>
      <c r="CY57" s="1229"/>
      <c r="CZ57" s="1229"/>
      <c r="DA57" s="1229"/>
      <c r="DB57" s="1229"/>
      <c r="DC57" s="1229"/>
      <c r="DD57" s="370"/>
      <c r="DE57" s="365"/>
    </row>
    <row r="58" spans="1:109" s="360" customFormat="1" ht="13.2" x14ac:dyDescent="0.2">
      <c r="A58" s="243"/>
      <c r="B58" s="365"/>
      <c r="G58" s="1231"/>
      <c r="H58" s="1231"/>
      <c r="I58" s="1233"/>
      <c r="J58" s="1233"/>
      <c r="K58" s="1230"/>
      <c r="L58" s="1230"/>
      <c r="M58" s="1230"/>
      <c r="N58" s="1230"/>
      <c r="AM58" s="243"/>
      <c r="AN58" s="1235"/>
      <c r="AO58" s="1235"/>
      <c r="AP58" s="1235"/>
      <c r="AQ58" s="1235"/>
      <c r="AR58" s="1235"/>
      <c r="AS58" s="1235"/>
      <c r="AT58" s="1235"/>
      <c r="AU58" s="1235"/>
      <c r="AV58" s="1235"/>
      <c r="AW58" s="1235"/>
      <c r="AX58" s="1235"/>
      <c r="AY58" s="1235"/>
      <c r="AZ58" s="1235"/>
      <c r="BA58" s="1235"/>
      <c r="BB58" s="1228"/>
      <c r="BC58" s="1228"/>
      <c r="BD58" s="1228"/>
      <c r="BE58" s="1228"/>
      <c r="BF58" s="1228"/>
      <c r="BG58" s="1228"/>
      <c r="BH58" s="1228"/>
      <c r="BI58" s="1228"/>
      <c r="BJ58" s="1228"/>
      <c r="BK58" s="1228"/>
      <c r="BL58" s="1228"/>
      <c r="BM58" s="1228"/>
      <c r="BN58" s="1228"/>
      <c r="BO58" s="1228"/>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574</v>
      </c>
    </row>
    <row r="64" spans="1:109" ht="13.2" x14ac:dyDescent="0.2">
      <c r="B64" s="247"/>
      <c r="G64" s="361"/>
      <c r="I64" s="363"/>
      <c r="J64" s="363"/>
      <c r="K64" s="363"/>
      <c r="L64" s="363"/>
      <c r="M64" s="363"/>
      <c r="N64" s="362"/>
      <c r="AM64" s="361"/>
      <c r="AN64" s="361" t="s">
        <v>573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1" t="s">
        <v>578</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572</v>
      </c>
    </row>
    <row r="72" spans="2:107" ht="13.2" x14ac:dyDescent="0.2">
      <c r="B72" s="247"/>
      <c r="G72" s="1231"/>
      <c r="H72" s="1231"/>
      <c r="I72" s="1231"/>
      <c r="J72" s="1231"/>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5" t="s">
        <v>530</v>
      </c>
      <c r="BQ72" s="1235"/>
      <c r="BR72" s="1235"/>
      <c r="BS72" s="1235"/>
      <c r="BT72" s="1235"/>
      <c r="BU72" s="1235"/>
      <c r="BV72" s="1235"/>
      <c r="BW72" s="1235"/>
      <c r="BX72" s="1235" t="s">
        <v>531</v>
      </c>
      <c r="BY72" s="1235"/>
      <c r="BZ72" s="1235"/>
      <c r="CA72" s="1235"/>
      <c r="CB72" s="1235"/>
      <c r="CC72" s="1235"/>
      <c r="CD72" s="1235"/>
      <c r="CE72" s="1235"/>
      <c r="CF72" s="1235" t="s">
        <v>532</v>
      </c>
      <c r="CG72" s="1235"/>
      <c r="CH72" s="1235"/>
      <c r="CI72" s="1235"/>
      <c r="CJ72" s="1235"/>
      <c r="CK72" s="1235"/>
      <c r="CL72" s="1235"/>
      <c r="CM72" s="1235"/>
      <c r="CN72" s="1235" t="s">
        <v>533</v>
      </c>
      <c r="CO72" s="1235"/>
      <c r="CP72" s="1235"/>
      <c r="CQ72" s="1235"/>
      <c r="CR72" s="1235"/>
      <c r="CS72" s="1235"/>
      <c r="CT72" s="1235"/>
      <c r="CU72" s="1235"/>
      <c r="CV72" s="1235" t="s">
        <v>534</v>
      </c>
      <c r="CW72" s="1235"/>
      <c r="CX72" s="1235"/>
      <c r="CY72" s="1235"/>
      <c r="CZ72" s="1235"/>
      <c r="DA72" s="1235"/>
      <c r="DB72" s="1235"/>
      <c r="DC72" s="1235"/>
    </row>
    <row r="73" spans="2:107" ht="13.2" x14ac:dyDescent="0.2">
      <c r="B73" s="247"/>
      <c r="G73" s="1239"/>
      <c r="H73" s="1239"/>
      <c r="I73" s="1239"/>
      <c r="J73" s="1239"/>
      <c r="K73" s="1232"/>
      <c r="L73" s="1232"/>
      <c r="M73" s="1232"/>
      <c r="N73" s="1232"/>
      <c r="AM73" s="352"/>
      <c r="AN73" s="1228" t="s">
        <v>571</v>
      </c>
      <c r="AO73" s="1228"/>
      <c r="AP73" s="1228"/>
      <c r="AQ73" s="1228"/>
      <c r="AR73" s="1228"/>
      <c r="AS73" s="1228"/>
      <c r="AT73" s="1228"/>
      <c r="AU73" s="1228"/>
      <c r="AV73" s="1228"/>
      <c r="AW73" s="1228"/>
      <c r="AX73" s="1228"/>
      <c r="AY73" s="1228"/>
      <c r="AZ73" s="1228"/>
      <c r="BA73" s="1228"/>
      <c r="BB73" s="1228" t="s">
        <v>569</v>
      </c>
      <c r="BC73" s="1228"/>
      <c r="BD73" s="1228"/>
      <c r="BE73" s="1228"/>
      <c r="BF73" s="1228"/>
      <c r="BG73" s="1228"/>
      <c r="BH73" s="1228"/>
      <c r="BI73" s="1228"/>
      <c r="BJ73" s="1228"/>
      <c r="BK73" s="1228"/>
      <c r="BL73" s="1228"/>
      <c r="BM73" s="1228"/>
      <c r="BN73" s="1228"/>
      <c r="BO73" s="1228"/>
      <c r="BP73" s="1229">
        <v>89.9</v>
      </c>
      <c r="BQ73" s="1229"/>
      <c r="BR73" s="1229"/>
      <c r="BS73" s="1229"/>
      <c r="BT73" s="1229"/>
      <c r="BU73" s="1229"/>
      <c r="BV73" s="1229"/>
      <c r="BW73" s="1229"/>
      <c r="BX73" s="1229">
        <v>65</v>
      </c>
      <c r="BY73" s="1229"/>
      <c r="BZ73" s="1229"/>
      <c r="CA73" s="1229"/>
      <c r="CB73" s="1229"/>
      <c r="CC73" s="1229"/>
      <c r="CD73" s="1229"/>
      <c r="CE73" s="1229"/>
      <c r="CF73" s="1229">
        <v>28.2</v>
      </c>
      <c r="CG73" s="1229"/>
      <c r="CH73" s="1229"/>
      <c r="CI73" s="1229"/>
      <c r="CJ73" s="1229"/>
      <c r="CK73" s="1229"/>
      <c r="CL73" s="1229"/>
      <c r="CM73" s="1229"/>
      <c r="CN73" s="1229">
        <v>22.6</v>
      </c>
      <c r="CO73" s="1229"/>
      <c r="CP73" s="1229"/>
      <c r="CQ73" s="1229"/>
      <c r="CR73" s="1229"/>
      <c r="CS73" s="1229"/>
      <c r="CT73" s="1229"/>
      <c r="CU73" s="1229"/>
      <c r="CV73" s="1229">
        <v>18.899999999999999</v>
      </c>
      <c r="CW73" s="1229"/>
      <c r="CX73" s="1229"/>
      <c r="CY73" s="1229"/>
      <c r="CZ73" s="1229"/>
      <c r="DA73" s="1229"/>
      <c r="DB73" s="1229"/>
      <c r="DC73" s="1229"/>
    </row>
    <row r="74" spans="2:107" ht="13.2" x14ac:dyDescent="0.2">
      <c r="B74" s="247"/>
      <c r="G74" s="1239"/>
      <c r="H74" s="1239"/>
      <c r="I74" s="1239"/>
      <c r="J74" s="1239"/>
      <c r="K74" s="1232"/>
      <c r="L74" s="1232"/>
      <c r="M74" s="1232"/>
      <c r="N74" s="1232"/>
      <c r="AM74" s="352"/>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9"/>
      <c r="H75" s="1239"/>
      <c r="I75" s="1231"/>
      <c r="J75" s="1231"/>
      <c r="K75" s="1230"/>
      <c r="L75" s="1230"/>
      <c r="M75" s="1230"/>
      <c r="N75" s="1230"/>
      <c r="AM75" s="352"/>
      <c r="AN75" s="1228"/>
      <c r="AO75" s="1228"/>
      <c r="AP75" s="1228"/>
      <c r="AQ75" s="1228"/>
      <c r="AR75" s="1228"/>
      <c r="AS75" s="1228"/>
      <c r="AT75" s="1228"/>
      <c r="AU75" s="1228"/>
      <c r="AV75" s="1228"/>
      <c r="AW75" s="1228"/>
      <c r="AX75" s="1228"/>
      <c r="AY75" s="1228"/>
      <c r="AZ75" s="1228"/>
      <c r="BA75" s="1228"/>
      <c r="BB75" s="1228" t="s">
        <v>568</v>
      </c>
      <c r="BC75" s="1228"/>
      <c r="BD75" s="1228"/>
      <c r="BE75" s="1228"/>
      <c r="BF75" s="1228"/>
      <c r="BG75" s="1228"/>
      <c r="BH75" s="1228"/>
      <c r="BI75" s="1228"/>
      <c r="BJ75" s="1228"/>
      <c r="BK75" s="1228"/>
      <c r="BL75" s="1228"/>
      <c r="BM75" s="1228"/>
      <c r="BN75" s="1228"/>
      <c r="BO75" s="1228"/>
      <c r="BP75" s="1229">
        <v>10.8</v>
      </c>
      <c r="BQ75" s="1229"/>
      <c r="BR75" s="1229"/>
      <c r="BS75" s="1229"/>
      <c r="BT75" s="1229"/>
      <c r="BU75" s="1229"/>
      <c r="BV75" s="1229"/>
      <c r="BW75" s="1229"/>
      <c r="BX75" s="1229">
        <v>11</v>
      </c>
      <c r="BY75" s="1229"/>
      <c r="BZ75" s="1229"/>
      <c r="CA75" s="1229"/>
      <c r="CB75" s="1229"/>
      <c r="CC75" s="1229"/>
      <c r="CD75" s="1229"/>
      <c r="CE75" s="1229"/>
      <c r="CF75" s="1229">
        <v>11.1</v>
      </c>
      <c r="CG75" s="1229"/>
      <c r="CH75" s="1229"/>
      <c r="CI75" s="1229"/>
      <c r="CJ75" s="1229"/>
      <c r="CK75" s="1229"/>
      <c r="CL75" s="1229"/>
      <c r="CM75" s="1229"/>
      <c r="CN75" s="1229">
        <v>11.2</v>
      </c>
      <c r="CO75" s="1229"/>
      <c r="CP75" s="1229"/>
      <c r="CQ75" s="1229"/>
      <c r="CR75" s="1229"/>
      <c r="CS75" s="1229"/>
      <c r="CT75" s="1229"/>
      <c r="CU75" s="1229"/>
      <c r="CV75" s="1229">
        <v>11</v>
      </c>
      <c r="CW75" s="1229"/>
      <c r="CX75" s="1229"/>
      <c r="CY75" s="1229"/>
      <c r="CZ75" s="1229"/>
      <c r="DA75" s="1229"/>
      <c r="DB75" s="1229"/>
      <c r="DC75" s="1229"/>
    </row>
    <row r="76" spans="2:107" ht="13.2" x14ac:dyDescent="0.2">
      <c r="B76" s="247"/>
      <c r="G76" s="1239"/>
      <c r="H76" s="1239"/>
      <c r="I76" s="1231"/>
      <c r="J76" s="1231"/>
      <c r="K76" s="1230"/>
      <c r="L76" s="1230"/>
      <c r="M76" s="1230"/>
      <c r="N76" s="1230"/>
      <c r="AM76" s="352"/>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31"/>
      <c r="H77" s="1231"/>
      <c r="I77" s="1231"/>
      <c r="J77" s="1231"/>
      <c r="K77" s="1232"/>
      <c r="L77" s="1232"/>
      <c r="M77" s="1232"/>
      <c r="N77" s="1232"/>
      <c r="AN77" s="1235" t="s">
        <v>570</v>
      </c>
      <c r="AO77" s="1235"/>
      <c r="AP77" s="1235"/>
      <c r="AQ77" s="1235"/>
      <c r="AR77" s="1235"/>
      <c r="AS77" s="1235"/>
      <c r="AT77" s="1235"/>
      <c r="AU77" s="1235"/>
      <c r="AV77" s="1235"/>
      <c r="AW77" s="1235"/>
      <c r="AX77" s="1235"/>
      <c r="AY77" s="1235"/>
      <c r="AZ77" s="1235"/>
      <c r="BA77" s="1235"/>
      <c r="BB77" s="1228" t="s">
        <v>569</v>
      </c>
      <c r="BC77" s="1228"/>
      <c r="BD77" s="1228"/>
      <c r="BE77" s="1228"/>
      <c r="BF77" s="1228"/>
      <c r="BG77" s="1228"/>
      <c r="BH77" s="1228"/>
      <c r="BI77" s="1228"/>
      <c r="BJ77" s="1228"/>
      <c r="BK77" s="1228"/>
      <c r="BL77" s="1228"/>
      <c r="BM77" s="1228"/>
      <c r="BN77" s="1228"/>
      <c r="BO77" s="1228"/>
      <c r="BP77" s="1229">
        <v>23.5</v>
      </c>
      <c r="BQ77" s="1229"/>
      <c r="BR77" s="1229"/>
      <c r="BS77" s="1229"/>
      <c r="BT77" s="1229"/>
      <c r="BU77" s="1229"/>
      <c r="BV77" s="1229"/>
      <c r="BW77" s="1229"/>
      <c r="BX77" s="1229">
        <v>6.9</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2" x14ac:dyDescent="0.2">
      <c r="B78" s="247"/>
      <c r="G78" s="1231"/>
      <c r="H78" s="1231"/>
      <c r="I78" s="1231"/>
      <c r="J78" s="1231"/>
      <c r="K78" s="1232"/>
      <c r="L78" s="1232"/>
      <c r="M78" s="1232"/>
      <c r="N78" s="1232"/>
      <c r="AN78" s="1235"/>
      <c r="AO78" s="1235"/>
      <c r="AP78" s="1235"/>
      <c r="AQ78" s="1235"/>
      <c r="AR78" s="1235"/>
      <c r="AS78" s="1235"/>
      <c r="AT78" s="1235"/>
      <c r="AU78" s="1235"/>
      <c r="AV78" s="1235"/>
      <c r="AW78" s="1235"/>
      <c r="AX78" s="1235"/>
      <c r="AY78" s="1235"/>
      <c r="AZ78" s="1235"/>
      <c r="BA78" s="1235"/>
      <c r="BB78" s="1228"/>
      <c r="BC78" s="1228"/>
      <c r="BD78" s="1228"/>
      <c r="BE78" s="1228"/>
      <c r="BF78" s="1228"/>
      <c r="BG78" s="1228"/>
      <c r="BH78" s="1228"/>
      <c r="BI78" s="1228"/>
      <c r="BJ78" s="1228"/>
      <c r="BK78" s="1228"/>
      <c r="BL78" s="1228"/>
      <c r="BM78" s="1228"/>
      <c r="BN78" s="1228"/>
      <c r="BO78" s="1228"/>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31"/>
      <c r="H79" s="1231"/>
      <c r="I79" s="1233"/>
      <c r="J79" s="1233"/>
      <c r="K79" s="1234"/>
      <c r="L79" s="1234"/>
      <c r="M79" s="1234"/>
      <c r="N79" s="1234"/>
      <c r="AN79" s="1235"/>
      <c r="AO79" s="1235"/>
      <c r="AP79" s="1235"/>
      <c r="AQ79" s="1235"/>
      <c r="AR79" s="1235"/>
      <c r="AS79" s="1235"/>
      <c r="AT79" s="1235"/>
      <c r="AU79" s="1235"/>
      <c r="AV79" s="1235"/>
      <c r="AW79" s="1235"/>
      <c r="AX79" s="1235"/>
      <c r="AY79" s="1235"/>
      <c r="AZ79" s="1235"/>
      <c r="BA79" s="1235"/>
      <c r="BB79" s="1228" t="s">
        <v>568</v>
      </c>
      <c r="BC79" s="1228"/>
      <c r="BD79" s="1228"/>
      <c r="BE79" s="1228"/>
      <c r="BF79" s="1228"/>
      <c r="BG79" s="1228"/>
      <c r="BH79" s="1228"/>
      <c r="BI79" s="1228"/>
      <c r="BJ79" s="1228"/>
      <c r="BK79" s="1228"/>
      <c r="BL79" s="1228"/>
      <c r="BM79" s="1228"/>
      <c r="BN79" s="1228"/>
      <c r="BO79" s="1228"/>
      <c r="BP79" s="1229">
        <v>8.6</v>
      </c>
      <c r="BQ79" s="1229"/>
      <c r="BR79" s="1229"/>
      <c r="BS79" s="1229"/>
      <c r="BT79" s="1229"/>
      <c r="BU79" s="1229"/>
      <c r="BV79" s="1229"/>
      <c r="BW79" s="1229"/>
      <c r="BX79" s="1229">
        <v>8</v>
      </c>
      <c r="BY79" s="1229"/>
      <c r="BZ79" s="1229"/>
      <c r="CA79" s="1229"/>
      <c r="CB79" s="1229"/>
      <c r="CC79" s="1229"/>
      <c r="CD79" s="1229"/>
      <c r="CE79" s="1229"/>
      <c r="CF79" s="1229">
        <v>8</v>
      </c>
      <c r="CG79" s="1229"/>
      <c r="CH79" s="1229"/>
      <c r="CI79" s="1229"/>
      <c r="CJ79" s="1229"/>
      <c r="CK79" s="1229"/>
      <c r="CL79" s="1229"/>
      <c r="CM79" s="1229"/>
      <c r="CN79" s="1229">
        <v>8.1</v>
      </c>
      <c r="CO79" s="1229"/>
      <c r="CP79" s="1229"/>
      <c r="CQ79" s="1229"/>
      <c r="CR79" s="1229"/>
      <c r="CS79" s="1229"/>
      <c r="CT79" s="1229"/>
      <c r="CU79" s="1229"/>
      <c r="CV79" s="1229">
        <v>8.1</v>
      </c>
      <c r="CW79" s="1229"/>
      <c r="CX79" s="1229"/>
      <c r="CY79" s="1229"/>
      <c r="CZ79" s="1229"/>
      <c r="DA79" s="1229"/>
      <c r="DB79" s="1229"/>
      <c r="DC79" s="1229"/>
    </row>
    <row r="80" spans="2:107" ht="13.2" x14ac:dyDescent="0.2">
      <c r="B80" s="247"/>
      <c r="G80" s="1231"/>
      <c r="H80" s="1231"/>
      <c r="I80" s="1233"/>
      <c r="J80" s="1233"/>
      <c r="K80" s="1234"/>
      <c r="L80" s="1234"/>
      <c r="M80" s="1234"/>
      <c r="N80" s="1234"/>
      <c r="AN80" s="1235"/>
      <c r="AO80" s="1235"/>
      <c r="AP80" s="1235"/>
      <c r="AQ80" s="1235"/>
      <c r="AR80" s="1235"/>
      <c r="AS80" s="1235"/>
      <c r="AT80" s="1235"/>
      <c r="AU80" s="1235"/>
      <c r="AV80" s="1235"/>
      <c r="AW80" s="1235"/>
      <c r="AX80" s="1235"/>
      <c r="AY80" s="1235"/>
      <c r="AZ80" s="1235"/>
      <c r="BA80" s="1235"/>
      <c r="BB80" s="1228"/>
      <c r="BC80" s="1228"/>
      <c r="BD80" s="1228"/>
      <c r="BE80" s="1228"/>
      <c r="BF80" s="1228"/>
      <c r="BG80" s="1228"/>
      <c r="BH80" s="1228"/>
      <c r="BI80" s="1228"/>
      <c r="BJ80" s="1228"/>
      <c r="BK80" s="1228"/>
      <c r="BL80" s="1228"/>
      <c r="BM80" s="1228"/>
      <c r="BN80" s="1228"/>
      <c r="BO80" s="1228"/>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oZrOjE3J+vuKVgbaETB7TX/fVkhvNZfKfInG+EAepXJBMuy0EKiOkrpvzo9VJTRjlIgeParndqB58jSmRE9sw==" saltValue="aI4gpVL++cJh0GUCdFwb4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4"/>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C4145-A63B-4B4C-AC66-A55918E26D72}">
  <sheetPr>
    <tabColor rgb="FFFFFF00"/>
    <pageSetUpPr fitToPage="1"/>
  </sheetPr>
  <dimension ref="A1:DR125"/>
  <sheetViews>
    <sheetView showGridLines="0" topLeftCell="A49" zoomScale="90" zoomScaleNormal="9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Qt5z1Wb8lZHFhs+6I9iKEVEkhJz2HKKr1JIjxojjgrt0bHmd93U5MlwlaKs7AtfSv7qgfRypDfMqKmNNCkipQ==" saltValue="nmIDJoX/Epi7p/cohpPMtg==" spinCount="100000" sheet="1" objects="1" scenarios="1"/>
  <dataConsolidate/>
  <phoneticPr fontId="4"/>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593DF-B3E0-46B4-97C1-5D164BA36D70}">
  <sheetPr>
    <tabColor rgb="FFFFFF00"/>
    <pageSetUpPr fitToPage="1"/>
  </sheetPr>
  <dimension ref="A1:DR125"/>
  <sheetViews>
    <sheetView showGridLines="0" zoomScale="90" zoomScaleNormal="9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p21hJcQ3dOTVmqf3mV1knYbx5gQNx6fVv4dSP6dXtgUk+o4Fj7SqXm5C4BDZ8Z1VxNbAbd5DAfbbBcoqWGeTNQ==" saltValue="ScA4rbrLW2oN0Z+tvQ6+LA==" spinCount="100000" sheet="1" objects="1" scenarios="1"/>
  <dataConsolidate/>
  <phoneticPr fontId="4"/>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174334</v>
      </c>
      <c r="E3" s="142"/>
      <c r="F3" s="143">
        <v>94796</v>
      </c>
      <c r="G3" s="144"/>
      <c r="H3" s="145"/>
    </row>
    <row r="4" spans="1:8" x14ac:dyDescent="0.2">
      <c r="A4" s="146"/>
      <c r="B4" s="147"/>
      <c r="C4" s="148"/>
      <c r="D4" s="149">
        <v>126476</v>
      </c>
      <c r="E4" s="150"/>
      <c r="F4" s="151">
        <v>55781</v>
      </c>
      <c r="G4" s="152"/>
      <c r="H4" s="153"/>
    </row>
    <row r="5" spans="1:8" x14ac:dyDescent="0.2">
      <c r="A5" s="134" t="s">
        <v>524</v>
      </c>
      <c r="B5" s="139"/>
      <c r="C5" s="140"/>
      <c r="D5" s="141">
        <v>81479</v>
      </c>
      <c r="E5" s="142"/>
      <c r="F5" s="143">
        <v>97758</v>
      </c>
      <c r="G5" s="144"/>
      <c r="H5" s="145"/>
    </row>
    <row r="6" spans="1:8" x14ac:dyDescent="0.2">
      <c r="A6" s="146"/>
      <c r="B6" s="147"/>
      <c r="C6" s="148"/>
      <c r="D6" s="149">
        <v>47561</v>
      </c>
      <c r="E6" s="150"/>
      <c r="F6" s="151">
        <v>45946</v>
      </c>
      <c r="G6" s="152"/>
      <c r="H6" s="153"/>
    </row>
    <row r="7" spans="1:8" x14ac:dyDescent="0.2">
      <c r="A7" s="134" t="s">
        <v>525</v>
      </c>
      <c r="B7" s="139"/>
      <c r="C7" s="140"/>
      <c r="D7" s="141">
        <v>89654</v>
      </c>
      <c r="E7" s="142"/>
      <c r="F7" s="143">
        <v>91338</v>
      </c>
      <c r="G7" s="144"/>
      <c r="H7" s="145"/>
    </row>
    <row r="8" spans="1:8" x14ac:dyDescent="0.2">
      <c r="A8" s="146"/>
      <c r="B8" s="147"/>
      <c r="C8" s="148"/>
      <c r="D8" s="149">
        <v>51038</v>
      </c>
      <c r="E8" s="150"/>
      <c r="F8" s="151">
        <v>43989</v>
      </c>
      <c r="G8" s="152"/>
      <c r="H8" s="153"/>
    </row>
    <row r="9" spans="1:8" x14ac:dyDescent="0.2">
      <c r="A9" s="134" t="s">
        <v>526</v>
      </c>
      <c r="B9" s="139"/>
      <c r="C9" s="140"/>
      <c r="D9" s="141">
        <v>127690</v>
      </c>
      <c r="E9" s="142"/>
      <c r="F9" s="143">
        <v>103975</v>
      </c>
      <c r="G9" s="144"/>
      <c r="H9" s="145"/>
    </row>
    <row r="10" spans="1:8" x14ac:dyDescent="0.2">
      <c r="A10" s="146"/>
      <c r="B10" s="147"/>
      <c r="C10" s="148"/>
      <c r="D10" s="149">
        <v>84586</v>
      </c>
      <c r="E10" s="150"/>
      <c r="F10" s="151">
        <v>52698</v>
      </c>
      <c r="G10" s="152"/>
      <c r="H10" s="153"/>
    </row>
    <row r="11" spans="1:8" x14ac:dyDescent="0.2">
      <c r="A11" s="134" t="s">
        <v>527</v>
      </c>
      <c r="B11" s="139"/>
      <c r="C11" s="140"/>
      <c r="D11" s="141">
        <v>150224</v>
      </c>
      <c r="E11" s="142"/>
      <c r="F11" s="143">
        <v>112678</v>
      </c>
      <c r="G11" s="144"/>
      <c r="H11" s="145"/>
    </row>
    <row r="12" spans="1:8" x14ac:dyDescent="0.2">
      <c r="A12" s="146"/>
      <c r="B12" s="147"/>
      <c r="C12" s="154"/>
      <c r="D12" s="149">
        <v>119614</v>
      </c>
      <c r="E12" s="150"/>
      <c r="F12" s="151">
        <v>55165</v>
      </c>
      <c r="G12" s="152"/>
      <c r="H12" s="153"/>
    </row>
    <row r="13" spans="1:8" x14ac:dyDescent="0.2">
      <c r="A13" s="134"/>
      <c r="B13" s="139"/>
      <c r="C13" s="140"/>
      <c r="D13" s="141">
        <v>124676</v>
      </c>
      <c r="E13" s="142"/>
      <c r="F13" s="143">
        <v>100109</v>
      </c>
      <c r="G13" s="155"/>
      <c r="H13" s="145"/>
    </row>
    <row r="14" spans="1:8" x14ac:dyDescent="0.2">
      <c r="A14" s="146"/>
      <c r="B14" s="147"/>
      <c r="C14" s="148"/>
      <c r="D14" s="149">
        <v>85855</v>
      </c>
      <c r="E14" s="150"/>
      <c r="F14" s="151">
        <v>50716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7.63</v>
      </c>
      <c r="C19" s="156">
        <f>ROUND(VALUE(SUBSTITUTE(実質収支比率等に係る経年分析!G$48,"▲","-")),2)</f>
        <v>11.54</v>
      </c>
      <c r="D19" s="156">
        <f>ROUND(VALUE(SUBSTITUTE(実質収支比率等に係る経年分析!H$48,"▲","-")),2)</f>
        <v>10.49</v>
      </c>
      <c r="E19" s="156">
        <f>ROUND(VALUE(SUBSTITUTE(実質収支比率等に係る経年分析!I$48,"▲","-")),2)</f>
        <v>6.25</v>
      </c>
      <c r="F19" s="156">
        <f>ROUND(VALUE(SUBSTITUTE(実質収支比率等に係る経年分析!J$48,"▲","-")),2)</f>
        <v>3.86</v>
      </c>
    </row>
    <row r="20" spans="1:11" x14ac:dyDescent="0.2">
      <c r="A20" s="156" t="s">
        <v>53</v>
      </c>
      <c r="B20" s="156">
        <f>ROUND(VALUE(SUBSTITUTE(実質収支比率等に係る経年分析!F$47,"▲","-")),2)</f>
        <v>32.07</v>
      </c>
      <c r="C20" s="156">
        <f>ROUND(VALUE(SUBSTITUTE(実質収支比率等に係る経年分析!G$47,"▲","-")),2)</f>
        <v>34.700000000000003</v>
      </c>
      <c r="D20" s="156">
        <f>ROUND(VALUE(SUBSTITUTE(実質収支比率等に係る経年分析!H$47,"▲","-")),2)</f>
        <v>39.020000000000003</v>
      </c>
      <c r="E20" s="156">
        <f>ROUND(VALUE(SUBSTITUTE(実質収支比率等に係る経年分析!I$47,"▲","-")),2)</f>
        <v>36.770000000000003</v>
      </c>
      <c r="F20" s="156">
        <f>ROUND(VALUE(SUBSTITUTE(実質収支比率等に係る経年分析!J$47,"▲","-")),2)</f>
        <v>34.880000000000003</v>
      </c>
    </row>
    <row r="21" spans="1:11" x14ac:dyDescent="0.2">
      <c r="A21" s="156" t="s">
        <v>54</v>
      </c>
      <c r="B21" s="156">
        <f>IF(ISNUMBER(VALUE(SUBSTITUTE(実質収支比率等に係る経年分析!F$49,"▲","-"))),ROUND(VALUE(SUBSTITUTE(実質収支比率等に係る経年分析!F$49,"▲","-")),2),NA())</f>
        <v>4.1100000000000003</v>
      </c>
      <c r="C21" s="156">
        <f>IF(ISNUMBER(VALUE(SUBSTITUTE(実質収支比率等に係る経年分析!G$49,"▲","-"))),ROUND(VALUE(SUBSTITUTE(実質収支比率等に係る経年分析!G$49,"▲","-")),2),NA())</f>
        <v>2.3199999999999998</v>
      </c>
      <c r="D21" s="156">
        <f>IF(ISNUMBER(VALUE(SUBSTITUTE(実質収支比率等に係る経年分析!H$49,"▲","-"))),ROUND(VALUE(SUBSTITUTE(実質収支比率等に係る経年分析!H$49,"▲","-")),2),NA())</f>
        <v>-2.14</v>
      </c>
      <c r="E21" s="156">
        <f>IF(ISNUMBER(VALUE(SUBSTITUTE(実質収支比率等に係る経年分析!I$49,"▲","-"))),ROUND(VALUE(SUBSTITUTE(実質収支比率等に係る経年分析!I$49,"▲","-")),2),NA())</f>
        <v>-10.89</v>
      </c>
      <c r="F21" s="156">
        <f>IF(ISNUMBER(VALUE(SUBSTITUTE(実質収支比率等に係る経年分析!J$49,"▲","-"))),ROUND(VALUE(SUBSTITUTE(実質収支比率等に係る経年分析!J$49,"▲","-")),2),NA())</f>
        <v>-6.42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1.58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2">
      <c r="A30" s="157" t="str">
        <f>IF(連結実質赤字比率に係る赤字・黒字の構成分析!C$40="",NA(),連結実質赤字比率に係る赤字・黒字の構成分析!C$40)</f>
        <v>介護保険事業特別会計（保険事業勘定）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0.82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0.75</v>
      </c>
    </row>
    <row r="31" spans="1:11" x14ac:dyDescent="0.2">
      <c r="A31" s="157" t="str">
        <f>IF(連結実質赤字比率に係る赤字・黒字の構成分析!C$39="",NA(),連結実質赤字比率に係る赤字・黒字の構成分析!C$39)</f>
        <v>浜坂地区残土処分場事業特別会計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2.3199999999999998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3.74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5.32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0.76</v>
      </c>
    </row>
    <row r="32" spans="1:11" x14ac:dyDescent="0.2">
      <c r="A32" s="157" t="str">
        <f>IF(連結実質赤字比率に係る赤字・黒字の構成分析!C$38="",NA(),連結実質赤字比率に係る赤字・黒字の構成分析!C$38)</f>
        <v>浜坂温泉配湯事業会計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2.0299999999999998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2.29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2.62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2.81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3.01</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6.24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3.09</v>
      </c>
    </row>
    <row r="34" spans="1:16" x14ac:dyDescent="0.2">
      <c r="A34" s="157" t="str">
        <f>IF(連結実質赤字比率に係る赤字・黒字の構成分析!C$36="",NA(),連結実質赤字比率に係る赤字・黒字の構成分析!C$36)</f>
        <v>公立浜坂病院事業会計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7.53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8.68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12.03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14.27</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10.199999999999999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14.95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16.440000000000001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1302</v>
      </c>
      <c r="E42" s="158"/>
      <c r="F42" s="158"/>
      <c r="G42" s="158">
        <f>'実質公債費比率（分子）の構造'!L$52</f>
        <v>1328</v>
      </c>
      <c r="H42" s="158"/>
      <c r="I42" s="158"/>
      <c r="J42" s="158">
        <f>'実質公債費比率（分子）の構造'!M$52</f>
        <v>1437</v>
      </c>
      <c r="K42" s="158"/>
      <c r="L42" s="158"/>
      <c r="M42" s="158">
        <f>'実質公債費比率（分子）の構造'!N$52</f>
        <v>1470</v>
      </c>
      <c r="N42" s="158"/>
      <c r="O42" s="158"/>
      <c r="P42" s="158">
        <f>'実質公債費比率（分子）の構造'!O$52</f>
        <v>1491</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1</v>
      </c>
      <c r="L43" s="158"/>
      <c r="M43" s="158"/>
      <c r="N43" s="158">
        <f>'実質公債費比率（分子）の構造'!O$51</f>
        <v>0</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t="str">
        <f>'実質公債費比率（分子）の構造'!O$50</f>
        <v>-</v>
      </c>
      <c r="O44" s="158"/>
      <c r="P44" s="158"/>
    </row>
    <row r="45" spans="1:16" x14ac:dyDescent="0.2">
      <c r="A45" s="158" t="s">
        <v>63</v>
      </c>
      <c r="B45" s="158">
        <f>'実質公債費比率（分子）の構造'!K$49</f>
        <v>0</v>
      </c>
      <c r="C45" s="158"/>
      <c r="D45" s="158"/>
      <c r="E45" s="158">
        <f>'実質公債費比率（分子）の構造'!L$49</f>
        <v>0</v>
      </c>
      <c r="F45" s="158"/>
      <c r="G45" s="158"/>
      <c r="H45" s="158">
        <f>'実質公債費比率（分子）の構造'!M$49</f>
        <v>0</v>
      </c>
      <c r="I45" s="158"/>
      <c r="J45" s="158"/>
      <c r="K45" s="158">
        <f>'実質公債費比率（分子）の構造'!N$49</f>
        <v>0</v>
      </c>
      <c r="L45" s="158"/>
      <c r="M45" s="158"/>
      <c r="N45" s="158">
        <f>'実質公債費比率（分子）の構造'!O$49</f>
        <v>1</v>
      </c>
      <c r="O45" s="158"/>
      <c r="P45" s="158"/>
    </row>
    <row r="46" spans="1:16" x14ac:dyDescent="0.2">
      <c r="A46" s="158" t="s">
        <v>64</v>
      </c>
      <c r="B46" s="158">
        <f>'実質公債費比率（分子）の構造'!K$48</f>
        <v>464</v>
      </c>
      <c r="C46" s="158"/>
      <c r="D46" s="158"/>
      <c r="E46" s="158">
        <f>'実質公債費比率（分子）の構造'!L$48</f>
        <v>468</v>
      </c>
      <c r="F46" s="158"/>
      <c r="G46" s="158"/>
      <c r="H46" s="158">
        <f>'実質公債費比率（分子）の構造'!M$48</f>
        <v>499</v>
      </c>
      <c r="I46" s="158"/>
      <c r="J46" s="158"/>
      <c r="K46" s="158">
        <f>'実質公債費比率（分子）の構造'!N$48</f>
        <v>415</v>
      </c>
      <c r="L46" s="158"/>
      <c r="M46" s="158"/>
      <c r="N46" s="158">
        <f>'実質公債費比率（分子）の構造'!O$48</f>
        <v>404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f>'実質公債費比率（分子）の構造'!O$47</f>
        <v>1</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1377</v>
      </c>
      <c r="C49" s="158"/>
      <c r="D49" s="158"/>
      <c r="E49" s="158">
        <f>'実質公債費比率（分子）の構造'!L$45</f>
        <v>1444</v>
      </c>
      <c r="F49" s="158"/>
      <c r="G49" s="158"/>
      <c r="H49" s="158">
        <f>'実質公債費比率（分子）の構造'!M$45</f>
        <v>1516</v>
      </c>
      <c r="I49" s="158"/>
      <c r="J49" s="158"/>
      <c r="K49" s="158">
        <f>'実質公債費比率（分子）の構造'!N$45</f>
        <v>1614</v>
      </c>
      <c r="L49" s="158"/>
      <c r="M49" s="158"/>
      <c r="N49" s="158">
        <f>'実質公債費比率（分子）の構造'!O$45</f>
        <v>1643</v>
      </c>
      <c r="O49" s="158"/>
      <c r="P49" s="158"/>
    </row>
    <row r="50" spans="1:16" x14ac:dyDescent="0.2">
      <c r="A50" s="158" t="s">
        <v>67</v>
      </c>
      <c r="B50" s="158" t="e">
        <f>NA()</f>
        <v>#N/A</v>
      </c>
      <c r="C50" s="158">
        <f>IF(ISNUMBER('実質公債費比率（分子）の構造'!K$53),'実質公債費比率（分子）の構造'!K$53,NA())</f>
        <v>539</v>
      </c>
      <c r="D50" s="158" t="e">
        <f>NA()</f>
        <v>#N/A</v>
      </c>
      <c r="E50" s="158" t="e">
        <f>NA()</f>
        <v>#N/A</v>
      </c>
      <c r="F50" s="158">
        <f>IF(ISNUMBER('実質公債費比率（分子）の構造'!L$53),'実質公債費比率（分子）の構造'!L$53,NA())</f>
        <v>584</v>
      </c>
      <c r="G50" s="158" t="e">
        <f>NA()</f>
        <v>#N/A</v>
      </c>
      <c r="H50" s="158" t="e">
        <f>NA()</f>
        <v>#N/A</v>
      </c>
      <c r="I50" s="158">
        <f>IF(ISNUMBER('実質公債費比率（分子）の構造'!M$53),'実質公債費比率（分子）の構造'!M$53,NA())</f>
        <v>579</v>
      </c>
      <c r="J50" s="158" t="e">
        <f>NA()</f>
        <v>#N/A</v>
      </c>
      <c r="K50" s="158" t="e">
        <f>NA()</f>
        <v>#N/A</v>
      </c>
      <c r="L50" s="158">
        <f>IF(ISNUMBER('実質公債費比率（分子）の構造'!N$53),'実質公債費比率（分子）の構造'!N$53,NA())</f>
        <v>560</v>
      </c>
      <c r="M50" s="158" t="e">
        <f>NA()</f>
        <v>#N/A</v>
      </c>
      <c r="N50" s="158" t="e">
        <f>NA()</f>
        <v>#N/A</v>
      </c>
      <c r="O50" s="158">
        <f>IF(ISNUMBER('実質公債費比率（分子）の構造'!O$53),'実質公債費比率（分子）の構造'!O$53,NA())</f>
        <v>558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12637</v>
      </c>
      <c r="E56" s="157"/>
      <c r="F56" s="157"/>
      <c r="G56" s="157">
        <f>'将来負担比率（分子）の構造'!J$52</f>
        <v>12503</v>
      </c>
      <c r="H56" s="157"/>
      <c r="I56" s="157"/>
      <c r="J56" s="157">
        <f>'将来負担比率（分子）の構造'!K$52</f>
        <v>12029</v>
      </c>
      <c r="K56" s="157"/>
      <c r="L56" s="157"/>
      <c r="M56" s="157">
        <f>'将来負担比率（分子）の構造'!L$52</f>
        <v>11885</v>
      </c>
      <c r="N56" s="157"/>
      <c r="O56" s="157"/>
      <c r="P56" s="157">
        <f>'将来負担比率（分子）の構造'!M$52</f>
        <v>11843</v>
      </c>
    </row>
    <row r="57" spans="1:16" x14ac:dyDescent="0.2">
      <c r="A57" s="157" t="s">
        <v>42</v>
      </c>
      <c r="B57" s="157"/>
      <c r="C57" s="157"/>
      <c r="D57" s="157">
        <f>'将来負担比率（分子）の構造'!I$51</f>
        <v>152</v>
      </c>
      <c r="E57" s="157"/>
      <c r="F57" s="157"/>
      <c r="G57" s="157">
        <f>'将来負担比率（分子）の構造'!J$51</f>
        <v>125</v>
      </c>
      <c r="H57" s="157"/>
      <c r="I57" s="157"/>
      <c r="J57" s="157">
        <f>'将来負担比率（分子）の構造'!K$51</f>
        <v>1329</v>
      </c>
      <c r="K57" s="157"/>
      <c r="L57" s="157"/>
      <c r="M57" s="157">
        <f>'将来負担比率（分子）の構造'!L$51</f>
        <v>1113</v>
      </c>
      <c r="N57" s="157"/>
      <c r="O57" s="157"/>
      <c r="P57" s="157">
        <f>'将来負担比率（分子）の構造'!M$51</f>
        <v>905</v>
      </c>
    </row>
    <row r="58" spans="1:16" x14ac:dyDescent="0.2">
      <c r="A58" s="157" t="s">
        <v>41</v>
      </c>
      <c r="B58" s="157"/>
      <c r="C58" s="157"/>
      <c r="D58" s="157">
        <f>'将来負担比率（分子）の構造'!I$50</f>
        <v>3445</v>
      </c>
      <c r="E58" s="157"/>
      <c r="F58" s="157"/>
      <c r="G58" s="157">
        <f>'将来負担比率（分子）の構造'!J$50</f>
        <v>3819</v>
      </c>
      <c r="H58" s="157"/>
      <c r="I58" s="157"/>
      <c r="J58" s="157">
        <f>'将来負担比率（分子）の構造'!K$50</f>
        <v>4186</v>
      </c>
      <c r="K58" s="157"/>
      <c r="L58" s="157"/>
      <c r="M58" s="157">
        <f>'将来負担比率（分子）の構造'!L$50</f>
        <v>4153</v>
      </c>
      <c r="N58" s="157"/>
      <c r="O58" s="157"/>
      <c r="P58" s="157">
        <f>'将来負担比率（分子）の構造'!M$50</f>
        <v>4365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1418</v>
      </c>
      <c r="C62" s="157"/>
      <c r="D62" s="157"/>
      <c r="E62" s="157">
        <f>'将来負担比率（分子）の構造'!J$45</f>
        <v>1344</v>
      </c>
      <c r="F62" s="157"/>
      <c r="G62" s="157"/>
      <c r="H62" s="157">
        <f>'将来負担比率（分子）の構造'!K$45</f>
        <v>1362</v>
      </c>
      <c r="I62" s="157"/>
      <c r="J62" s="157"/>
      <c r="K62" s="157">
        <f>'将来負担比率（分子）の構造'!L$45</f>
        <v>1228</v>
      </c>
      <c r="L62" s="157"/>
      <c r="M62" s="157"/>
      <c r="N62" s="157">
        <f>'将来負担比率（分子）の構造'!M$45</f>
        <v>1271</v>
      </c>
      <c r="O62" s="157"/>
      <c r="P62" s="157"/>
    </row>
    <row r="63" spans="1:16" x14ac:dyDescent="0.2">
      <c r="A63" s="157" t="s">
        <v>34</v>
      </c>
      <c r="B63" s="157">
        <f>'将来負担比率（分子）の構造'!I$44</f>
        <v>2</v>
      </c>
      <c r="C63" s="157"/>
      <c r="D63" s="157"/>
      <c r="E63" s="157">
        <f>'将来負担比率（分子）の構造'!J$44</f>
        <v>1</v>
      </c>
      <c r="F63" s="157"/>
      <c r="G63" s="157"/>
      <c r="H63" s="157">
        <f>'将来負担比率（分子）の構造'!K$44</f>
        <v>1</v>
      </c>
      <c r="I63" s="157"/>
      <c r="J63" s="157"/>
      <c r="K63" s="157">
        <f>'将来負担比率（分子）の構造'!L$44</f>
        <v>7</v>
      </c>
      <c r="L63" s="157"/>
      <c r="M63" s="157"/>
      <c r="N63" s="157">
        <f>'将来負担比率（分子）の構造'!M$44</f>
        <v>7</v>
      </c>
      <c r="O63" s="157"/>
      <c r="P63" s="157"/>
    </row>
    <row r="64" spans="1:16" x14ac:dyDescent="0.2">
      <c r="A64" s="157" t="s">
        <v>33</v>
      </c>
      <c r="B64" s="157">
        <f>'将来負担比率（分子）の構造'!I$43</f>
        <v>4103</v>
      </c>
      <c r="C64" s="157"/>
      <c r="D64" s="157"/>
      <c r="E64" s="157">
        <f>'将来負担比率（分子）の構造'!J$43</f>
        <v>3672</v>
      </c>
      <c r="F64" s="157"/>
      <c r="G64" s="157"/>
      <c r="H64" s="157">
        <f>'将来負担比率（分子）の構造'!K$43</f>
        <v>3445</v>
      </c>
      <c r="I64" s="157"/>
      <c r="J64" s="157"/>
      <c r="K64" s="157">
        <f>'将来負担比率（分子）の構造'!L$43</f>
        <v>3062</v>
      </c>
      <c r="L64" s="157"/>
      <c r="M64" s="157"/>
      <c r="N64" s="157">
        <f>'将来負担比率（分子）の構造'!M$43</f>
        <v>2687</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0</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15202</v>
      </c>
      <c r="C66" s="157"/>
      <c r="D66" s="157"/>
      <c r="E66" s="157">
        <f>'将来負担比率（分子）の構造'!J$41</f>
        <v>14820</v>
      </c>
      <c r="F66" s="157"/>
      <c r="G66" s="157"/>
      <c r="H66" s="157">
        <f>'将来負担比率（分子）の構造'!K$41</f>
        <v>14173</v>
      </c>
      <c r="I66" s="157"/>
      <c r="J66" s="157"/>
      <c r="K66" s="157">
        <f>'将来負担比率（分子）の構造'!L$41</f>
        <v>14003</v>
      </c>
      <c r="L66" s="157"/>
      <c r="M66" s="157"/>
      <c r="N66" s="157">
        <f>'将来負担比率（分子）の構造'!M$41</f>
        <v>14133</v>
      </c>
      <c r="O66" s="157"/>
      <c r="P66" s="157"/>
    </row>
    <row r="67" spans="1:16" x14ac:dyDescent="0.2">
      <c r="A67" s="157" t="s">
        <v>71</v>
      </c>
      <c r="B67" s="157" t="e">
        <f>NA()</f>
        <v>#N/A</v>
      </c>
      <c r="C67" s="157">
        <f>IF(ISNUMBER('将来負担比率（分子）の構造'!I$53), IF('将来負担比率（分子）の構造'!I$53 &lt; 0, 0, '将来負担比率（分子）の構造'!I$53), NA())</f>
        <v>4492</v>
      </c>
      <c r="D67" s="157" t="e">
        <f>NA()</f>
        <v>#N/A</v>
      </c>
      <c r="E67" s="157" t="e">
        <f>NA()</f>
        <v>#N/A</v>
      </c>
      <c r="F67" s="157">
        <f>IF(ISNUMBER('将来負担比率（分子）の構造'!J$53), IF('将来負担比率（分子）の構造'!J$53 &lt; 0, 0, '将来負担比率（分子）の構造'!J$53), NA())</f>
        <v>3391</v>
      </c>
      <c r="G67" s="157" t="e">
        <f>NA()</f>
        <v>#N/A</v>
      </c>
      <c r="H67" s="157" t="e">
        <f>NA()</f>
        <v>#N/A</v>
      </c>
      <c r="I67" s="157">
        <f>IF(ISNUMBER('将来負担比率（分子）の構造'!K$53), IF('将来負担比率（分子）の構造'!K$53 &lt; 0, 0, '将来負担比率（分子）の構造'!K$53), NA())</f>
        <v>1436</v>
      </c>
      <c r="J67" s="157" t="e">
        <f>NA()</f>
        <v>#N/A</v>
      </c>
      <c r="K67" s="157" t="e">
        <f>NA()</f>
        <v>#N/A</v>
      </c>
      <c r="L67" s="157">
        <f>IF(ISNUMBER('将来負担比率（分子）の構造'!L$53), IF('将来負担比率（分子）の構造'!L$53 &lt; 0, 0, '将来負担比率（分子）の構造'!L$53), NA())</f>
        <v>1149</v>
      </c>
      <c r="M67" s="157" t="e">
        <f>NA()</f>
        <v>#N/A</v>
      </c>
      <c r="N67" s="157" t="e">
        <f>NA()</f>
        <v>#N/A</v>
      </c>
      <c r="O67" s="157">
        <f>IF(ISNUMBER('将来負担比率（分子）の構造'!M$53), IF('将来負担比率（分子）の構造'!M$53 &lt; 0, 0, '将来負担比率（分子）の構造'!M$53), NA())</f>
        <v>986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2478</v>
      </c>
      <c r="C72" s="161">
        <f>基金残高に係る経年分析!G55</f>
        <v>2329</v>
      </c>
      <c r="D72" s="161">
        <f>基金残高に係る経年分析!H55</f>
        <v>2254</v>
      </c>
    </row>
    <row r="73" spans="1:16" x14ac:dyDescent="0.2">
      <c r="A73" s="160" t="s">
        <v>74</v>
      </c>
      <c r="B73" s="161">
        <f>基金残高に係る経年分析!F56</f>
        <v>818</v>
      </c>
      <c r="C73" s="161">
        <f>基金残高に係る経年分析!G56</f>
        <v>793</v>
      </c>
      <c r="D73" s="161">
        <f>基金残高に係る経年分析!H56</f>
        <v>809</v>
      </c>
    </row>
    <row r="74" spans="1:16" x14ac:dyDescent="0.2">
      <c r="A74" s="160" t="s">
        <v>75</v>
      </c>
      <c r="B74" s="161">
        <f>基金残高に係る経年分析!F57</f>
        <v>1915</v>
      </c>
      <c r="C74" s="161">
        <f>基金残高に係る経年分析!G57</f>
        <v>2677</v>
      </c>
      <c r="D74" s="161">
        <f>基金残高に係る経年分析!H57</f>
        <v>2791</v>
      </c>
    </row>
  </sheetData>
  <sheetProtection algorithmName="SHA-512" hashValue="p09RbeyypaToi0Y/il1HLUkdo/xmiXJ5FMDH7jRSzap6MY12MKv8nqf5ZkAvM3/Xpve0jsYvsrxSh1EBy1caAw==" saltValue="gen9Ivfr/TicTWtoA9pB4A==" spinCount="100000" sheet="1" objects="1" scenarios="1"/>
  <phoneticPr fontId="4"/>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2026-09-07T01:37:47Z</cp:lastPrinted>
  <dcterms:created xsi:type="dcterms:W3CDTF">2026-02-23T07:55:32Z</dcterms:created>
  <dcterms:modified xsi:type="dcterms:W3CDTF">2026-09-24T07:43:46Z</dcterms:modified>
  <cp:category/>
</cp:coreProperties>
</file>