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8 上郡町\"/>
    </mc:Choice>
  </mc:AlternateContent>
  <xr:revisionPtr revIDLastSave="0" documentId="13_ncr:1_{D822ED19-D978-459F-B4BD-E000BDB9BA05}"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U88" i="12"/>
  <c r="AP88" i="12"/>
  <c r="AF88" i="12"/>
  <c r="AU63" i="12"/>
  <c r="AP63" i="12"/>
  <c r="AF63" i="12"/>
  <c r="DG43" i="10"/>
  <c r="CQ43" i="10"/>
  <c r="CO43" i="10"/>
  <c r="BY43" i="10"/>
  <c r="BW43" i="10"/>
  <c r="BE43" i="10"/>
  <c r="AM43" i="10"/>
  <c r="U43" i="10"/>
  <c r="E43" i="10"/>
  <c r="C43" i="10"/>
  <c r="DG42" i="10"/>
  <c r="CQ42" i="10"/>
  <c r="CO42" i="10" s="1"/>
  <c r="BY42" i="10"/>
  <c r="BE42" i="10"/>
  <c r="AM42" i="10"/>
  <c r="U42" i="10"/>
  <c r="E42" i="10"/>
  <c r="C42" i="10"/>
  <c r="DG41" i="10"/>
  <c r="CQ41" i="10"/>
  <c r="CO41" i="10" s="1"/>
  <c r="BY41" i="10"/>
  <c r="BE41" i="10"/>
  <c r="AM41" i="10"/>
  <c r="U41" i="10"/>
  <c r="E41" i="10"/>
  <c r="C41" i="10" s="1"/>
  <c r="DG40" i="10"/>
  <c r="CQ40" i="10"/>
  <c r="CO40" i="10"/>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c r="DG37" i="10"/>
  <c r="CQ37" i="10"/>
  <c r="CO37" i="10"/>
  <c r="BY37" i="10"/>
  <c r="BE37" i="10"/>
  <c r="AM37" i="10"/>
  <c r="U37" i="10"/>
  <c r="E37" i="10"/>
  <c r="C37" i="10"/>
  <c r="DG36" i="10"/>
  <c r="CQ36" i="10"/>
  <c r="CO36" i="10" s="1"/>
  <c r="BY36" i="10"/>
  <c r="BE36" i="10"/>
  <c r="AM36" i="10"/>
  <c r="W36" i="10"/>
  <c r="E36" i="10"/>
  <c r="DG35" i="10"/>
  <c r="CQ35" i="10"/>
  <c r="CO35" i="10"/>
  <c r="BY35" i="10"/>
  <c r="BE35" i="10"/>
  <c r="AO35" i="10"/>
  <c r="W35" i="10"/>
  <c r="E35" i="10"/>
  <c r="DG34" i="10"/>
  <c r="CQ34" i="10"/>
  <c r="CO34" i="10"/>
  <c r="BY34" i="10"/>
  <c r="BE34" i="10"/>
  <c r="AO34" i="10"/>
  <c r="W34" i="10"/>
  <c r="E34" i="10"/>
  <c r="C34" i="10"/>
  <c r="C35" i="10" l="1"/>
  <c r="C36" i="10" l="1"/>
  <c r="U34" i="10" l="1"/>
  <c r="U35" i="10" l="1"/>
  <c r="U36" i="10" s="1"/>
  <c r="AM34" i="10" s="1"/>
  <c r="AM35" i="10" l="1"/>
  <c r="BW34" i="10"/>
  <c r="BW35" i="10" s="1"/>
  <c r="BW36" i="10" s="1"/>
  <c r="BW37" i="10" s="1"/>
  <c r="BW38" i="10" s="1"/>
  <c r="BW39" i="10" s="1"/>
  <c r="BW40" i="10" s="1"/>
  <c r="BW41" i="10" s="1"/>
  <c r="BW42" i="10" s="1"/>
</calcChain>
</file>

<file path=xl/sharedStrings.xml><?xml version="1.0" encoding="utf-8"?>
<sst xmlns="http://schemas.openxmlformats.org/spreadsheetml/2006/main" count="1124" uniqueCount="550">
  <si>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</si>
  <si>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</si>
  <si>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</si>
  <si>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</si>
  <si>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</si>
  <si>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</si>
  <si>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(Ｂ)</t>
  </si>
  <si>
    <t>（参考）</t>
    <rPh sb="1" eb="3">
      <t>サンコウ</t>
    </rPh>
    <phoneticPr fontId="5"/>
  </si>
  <si>
    <t>第2次</t>
    <rPh sb="0" eb="1">
      <t>ダイ</t>
    </rPh>
    <rPh sb="2" eb="3">
      <t>ジ</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</si>
  <si>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</si>
  <si>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</si>
  <si>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</si>
  <si>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大持井堰管理運営基金</t>
    <rPh sb="0" eb="2">
      <t>ダイモチ</t>
    </rPh>
    <rPh sb="2" eb="4">
      <t>イセキ</t>
    </rPh>
    <rPh sb="4" eb="6">
      <t>カンリ</t>
    </rPh>
    <rPh sb="6" eb="8">
      <t>ウンエイ</t>
    </rPh>
    <rPh sb="8" eb="10">
      <t>キキン</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</si>
  <si>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</si>
  <si>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</si>
  <si>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</si>
  <si>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</si>
  <si>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</si>
  <si>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</si>
  <si>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</si>
  <si>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</si>
  <si>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</si>
  <si>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</si>
  <si>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</si>
  <si>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</si>
  <si>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</si>
  <si>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</si>
  <si>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</si>
  <si>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</si>
  <si>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</si>
  <si>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</si>
  <si>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</si>
  <si>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</si>
  <si>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</si>
  <si>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</si>
  <si>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</si>
  <si>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</si>
  <si>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</si>
  <si>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</si>
  <si>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</si>
  <si>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</si>
  <si>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</si>
  <si>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</si>
  <si>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</si>
  <si>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</si>
  <si>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</si>
  <si>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</si>
  <si>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</si>
  <si>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</si>
  <si>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</si>
  <si>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</si>
  <si>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</si>
  <si>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</si>
  <si>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</si>
  <si>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</si>
  <si>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</si>
  <si>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</si>
  <si>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</si>
  <si>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</si>
  <si>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</si>
  <si>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</si>
  <si>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</si>
  <si>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</si>
  <si>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</si>
  <si>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</si>
  <si>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</si>
  <si>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</si>
  <si>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</si>
  <si>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</si>
  <si>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</si>
  <si>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</si>
  <si>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</si>
  <si>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</si>
  <si>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</si>
  <si>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</si>
  <si>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</si>
  <si>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</si>
  <si>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</si>
  <si>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</si>
  <si>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</si>
  <si>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</si>
  <si>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</si>
  <si>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</si>
  <si>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</si>
  <si>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</si>
  <si>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</si>
  <si>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</si>
  <si>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</si>
  <si>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</si>
  <si>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</si>
  <si>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</si>
  <si>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</si>
  <si>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</si>
  <si>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</si>
  <si>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</si>
  <si>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</si>
  <si>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</si>
  <si>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</si>
  <si>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</si>
  <si>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</si>
  <si>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</si>
  <si>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</si>
  <si>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</si>
  <si>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</si>
  <si>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</si>
  <si>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</si>
  <si>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</si>
  <si>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</si>
  <si>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</si>
  <si>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</si>
  <si>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</si>
  <si>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</si>
  <si>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</si>
  <si>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</si>
  <si>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</si>
  <si>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</si>
  <si>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</si>
  <si>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</si>
  <si>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</si>
  <si>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</si>
  <si>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</si>
  <si>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</si>
  <si>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</si>
  <si>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</si>
  <si>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</si>
  <si>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</si>
  <si>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</si>
  <si>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</si>
  <si>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</si>
  <si>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特別会計介護保険事業</t>
  </si>
  <si>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</si>
  <si>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</si>
  <si>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</si>
  <si>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</si>
  <si>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</si>
  <si>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区分</t>
  </si>
  <si>
    <t>兵庫県</t>
  </si>
  <si>
    <t>　うち利子</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</si>
  <si>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</si>
  <si>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</si>
  <si>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Ⅲ－２</t>
  </si>
  <si>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</si>
  <si>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</si>
  <si>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</si>
  <si>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</si>
  <si>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</si>
  <si>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</si>
  <si>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</si>
  <si>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</si>
  <si>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</si>
  <si>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</si>
  <si>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</si>
  <si>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</si>
  <si>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</si>
  <si>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</si>
  <si>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</si>
  <si>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</si>
  <si>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</si>
  <si>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</si>
  <si>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上郡町</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</si>
  <si>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</si>
  <si>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</si>
  <si>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</si>
  <si>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</si>
  <si>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</si>
  <si>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</si>
  <si>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</si>
  <si>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</si>
  <si>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</si>
  <si>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</si>
  <si>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</si>
  <si>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</si>
  <si>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t>
  </si>
  <si>
    <t>参考</t>
    <rPh sb="0" eb="2">
      <t>サンコウ</t>
    </rPh>
    <phoneticPr fontId="5"/>
  </si>
  <si>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</si>
  <si>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</si>
  <si>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</si>
  <si>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</si>
  <si>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</si>
  <si>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</si>
  <si>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</si>
  <si>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</si>
  <si>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</si>
  <si>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</si>
  <si>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</si>
  <si>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</si>
  <si>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</si>
  <si>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</si>
  <si>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</si>
  <si>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</si>
  <si>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-8.8</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</si>
  <si>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</si>
  <si>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</si>
  <si>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</si>
  <si>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</si>
  <si>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</si>
  <si>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</si>
  <si>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</si>
  <si>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</si>
  <si>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</si>
  <si>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</si>
  <si>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</si>
  <si>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</si>
  <si>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</si>
  <si>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</si>
  <si>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</si>
  <si>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</si>
  <si>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</si>
  <si>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</si>
  <si>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</si>
  <si>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</si>
  <si>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</si>
  <si>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</si>
  <si>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</si>
  <si>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</si>
  <si>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</si>
  <si>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</si>
  <si>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兵庫県上郡町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</si>
  <si>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</si>
  <si>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</si>
  <si>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</si>
  <si>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</si>
  <si>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</si>
  <si>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</si>
  <si>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</si>
  <si>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-2.7</t>
  </si>
  <si>
    <t>保険税(料)収入額</t>
  </si>
  <si>
    <t>-2.6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</si>
  <si>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</si>
  <si>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</si>
  <si>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</si>
  <si>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</si>
  <si>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</si>
  <si>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</si>
  <si>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</si>
  <si>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</si>
  <si>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</si>
  <si>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</si>
  <si>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</si>
  <si>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</si>
  <si>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</si>
  <si>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</si>
  <si>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</si>
  <si>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</si>
  <si>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</si>
  <si>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</si>
  <si>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安室ダム水道用水供給企業団</t>
    <rPh sb="0" eb="2">
      <t>ヤスムロ</t>
    </rPh>
    <rPh sb="4" eb="6">
      <t>スイドウ</t>
    </rPh>
    <rPh sb="6" eb="8">
      <t>ヨウスイ</t>
    </rPh>
    <rPh sb="8" eb="10">
      <t>キョウキュウ</t>
    </rPh>
    <rPh sb="10" eb="12">
      <t>キギョウ</t>
    </rPh>
    <rPh sb="12" eb="13">
      <t>ダン</t>
    </rPh>
    <phoneticPr fontId="5"/>
  </si>
  <si>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</si>
  <si>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</si>
  <si>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</si>
  <si>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</si>
  <si>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</si>
  <si>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</si>
  <si>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</si>
  <si>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</si>
  <si>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</si>
  <si>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</si>
  <si>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</si>
  <si>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</si>
  <si>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</si>
  <si>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</si>
  <si>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</si>
  <si>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</si>
  <si>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</si>
  <si>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</si>
  <si>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</si>
  <si>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</si>
  <si>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にしはりま環境事務組合</t>
    <rPh sb="5" eb="7">
      <t>カンキョウ</t>
    </rPh>
    <rPh sb="7" eb="9">
      <t>ジム</t>
    </rPh>
    <rPh sb="9" eb="11">
      <t>クミアイ</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</si>
  <si>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</si>
  <si>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</si>
  <si>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</si>
  <si>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</si>
  <si>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</si>
  <si>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</si>
  <si>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</si>
  <si>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</si>
  <si>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</si>
  <si>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</si>
  <si>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</si>
  <si>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</si>
  <si>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</si>
  <si>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</si>
  <si>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</si>
  <si>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</si>
  <si>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</si>
  <si>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</si>
  <si>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</si>
  <si>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</si>
  <si>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</si>
  <si>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</si>
  <si>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</si>
  <si>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</si>
  <si>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</si>
  <si>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</si>
  <si>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</si>
  <si>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</si>
  <si>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</si>
  <si>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</si>
  <si>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</si>
  <si>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</si>
  <si>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</si>
  <si>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</si>
  <si>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</si>
  <si>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</si>
  <si>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</si>
  <si>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</si>
  <si>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</si>
  <si>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</si>
  <si>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</si>
  <si>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</si>
  <si>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</si>
  <si>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</si>
  <si>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</si>
  <si>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</si>
  <si>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</si>
  <si>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</si>
  <si>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</si>
  <si>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</si>
  <si>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</si>
  <si>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</si>
  <si>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</si>
  <si>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</si>
  <si>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</si>
  <si>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</si>
  <si>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</si>
  <si>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</si>
  <si>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</si>
  <si>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</si>
  <si>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</si>
  <si>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</si>
  <si>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</si>
  <si>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</si>
  <si>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</si>
  <si>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</si>
  <si>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</si>
  <si>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</si>
  <si>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</si>
  <si>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</si>
  <si>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</si>
  <si>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</si>
  <si>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</si>
  <si>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</si>
  <si>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</si>
  <si>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</si>
  <si>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</si>
  <si>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</si>
  <si>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</si>
  <si>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</si>
  <si>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</si>
  <si>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</si>
  <si>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</si>
  <si>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</si>
  <si>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</si>
  <si>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特別会計国民健康保険事業</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</si>
  <si>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</si>
  <si>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</si>
  <si>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</si>
  <si>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</si>
  <si>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</si>
  <si>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</si>
  <si>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</si>
  <si>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</si>
  <si>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</si>
  <si>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</si>
  <si>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特別会計公営墓園事業</t>
  </si>
  <si>
    <t>前年度繰上充用金</t>
  </si>
  <si>
    <t>　新型コロナウイルス感染症対策地方税減収補塡特別交付金</t>
  </si>
  <si>
    <t>　法定目的税</t>
  </si>
  <si>
    <t>経常損益</t>
  </si>
  <si>
    <t>　　入湯税</t>
  </si>
  <si>
    <t>　　事業所税</t>
  </si>
  <si>
    <t>▲ 3.63</t>
  </si>
  <si>
    <t>　投資・出資金・貸付金</t>
  </si>
  <si>
    <t>性質別歳出の状況（単位 千円・％）</t>
    <rPh sb="0" eb="2">
      <t>セイシツ</t>
    </rPh>
    <phoneticPr fontId="5"/>
  </si>
  <si>
    <t>播磨高原広域事務組合（一般会計）</t>
    <rPh sb="0" eb="2">
      <t>ハリマ</t>
    </rPh>
    <rPh sb="2" eb="4">
      <t>コウゲン</t>
    </rPh>
    <rPh sb="4" eb="6">
      <t>コウイキ</t>
    </rPh>
    <rPh sb="6" eb="8">
      <t>ジム</t>
    </rPh>
    <rPh sb="8" eb="10">
      <t>クミアイ</t>
    </rPh>
    <rPh sb="11" eb="13">
      <t>イッパン</t>
    </rPh>
    <rPh sb="13" eb="15">
      <t>カイケイ</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</si>
  <si>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</si>
  <si>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</si>
  <si>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</si>
  <si>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</si>
  <si>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</si>
  <si>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</si>
  <si>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</si>
  <si>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</si>
  <si>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</si>
  <si>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</si>
  <si>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</si>
  <si>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</si>
  <si>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</si>
  <si>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</si>
  <si>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</si>
  <si>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</si>
  <si>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</si>
  <si>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</si>
  <si>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</si>
  <si>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</si>
  <si>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</si>
  <si>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</si>
  <si>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</si>
  <si>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特別会計後期高齢者医療事業</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</si>
  <si>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</si>
  <si>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</si>
  <si>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</si>
  <si>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</si>
  <si>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</si>
  <si>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</si>
  <si>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</si>
  <si>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</si>
  <si>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</si>
  <si>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</si>
  <si>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</si>
  <si>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</si>
  <si>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</si>
  <si>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</si>
  <si>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</si>
  <si>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</si>
  <si>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</si>
  <si>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</si>
  <si>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</si>
  <si>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</si>
  <si>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</si>
  <si>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</si>
  <si>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</si>
  <si>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</si>
  <si>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</si>
  <si>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</si>
  <si>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</si>
  <si>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</si>
  <si>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</si>
  <si>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</si>
  <si>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 0.61</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</si>
  <si>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</si>
  <si>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</si>
  <si>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</si>
  <si>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</si>
  <si>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</si>
  <si>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</si>
  <si>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</si>
  <si>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</si>
  <si>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</si>
  <si>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</si>
  <si>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特別会計ケーブルテレビ管理運営事業</t>
  </si>
  <si>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</si>
  <si>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</si>
  <si>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</si>
  <si>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</si>
  <si>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</si>
  <si>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</si>
  <si>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</si>
  <si>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</si>
  <si>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</si>
  <si>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</si>
  <si>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</si>
  <si>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</si>
  <si>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</si>
  <si>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</si>
  <si>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</si>
  <si>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</si>
  <si>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</si>
  <si>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</si>
  <si>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</si>
  <si>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</si>
  <si>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</si>
  <si>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上郡町水道事業会計</t>
  </si>
  <si>
    <t>法適用企業</t>
  </si>
  <si>
    <t>上郡町下水道事業会計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</si>
  <si>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</si>
  <si>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</si>
  <si>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</si>
  <si>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</si>
  <si>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</si>
  <si>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</si>
  <si>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</si>
  <si>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</si>
  <si>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</si>
  <si>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</si>
  <si>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</si>
  <si>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</si>
  <si>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</si>
  <si>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</si>
  <si>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</si>
  <si>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</si>
  <si>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</si>
  <si>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</si>
  <si>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</si>
  <si>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</si>
  <si>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</si>
  <si>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</si>
  <si>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</si>
  <si>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</si>
  <si>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</si>
  <si>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</si>
  <si>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</si>
  <si>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</si>
  <si>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</si>
  <si>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</si>
  <si>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</si>
  <si>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</si>
  <si>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</si>
  <si>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</si>
  <si>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</si>
  <si>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</si>
  <si>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</si>
  <si>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播磨高原広域事務組合（上水道事業会計）</t>
    <rPh sb="0" eb="2">
      <t>ハリマ</t>
    </rPh>
    <rPh sb="2" eb="4">
      <t>コウゲン</t>
    </rPh>
    <rPh sb="4" eb="6">
      <t>コウイキ</t>
    </rPh>
    <rPh sb="6" eb="8">
      <t>ジム</t>
    </rPh>
    <rPh sb="8" eb="10">
      <t>クミアイ</t>
    </rPh>
    <rPh sb="11" eb="14">
      <t>ジョウスイドウ</t>
    </rPh>
    <rPh sb="14" eb="16">
      <t>ジギョウ</t>
    </rPh>
    <rPh sb="16" eb="18">
      <t>カイケイ</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</si>
  <si>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</si>
  <si>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</si>
  <si>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</si>
  <si>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</si>
  <si>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</si>
  <si>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</si>
  <si>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</si>
  <si>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</si>
  <si>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</si>
  <si>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</si>
  <si>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</si>
  <si>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</si>
  <si>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</si>
  <si>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</si>
  <si>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</si>
  <si>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</si>
  <si>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</si>
  <si>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</si>
  <si>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</si>
  <si>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</si>
  <si>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</si>
  <si>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</si>
  <si>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</si>
  <si>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</si>
  <si>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</si>
  <si>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</si>
  <si>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ふるさとづくり応援基金</t>
    <rPh sb="7" eb="9">
      <t>オウエン</t>
    </rPh>
    <rPh sb="9" eb="11">
      <t>キキン</t>
    </rPh>
    <phoneticPr fontId="5"/>
  </si>
  <si>
    <t>ケーブルテレビ施設改修基金</t>
    <rPh sb="7" eb="9">
      <t>シセツ</t>
    </rPh>
    <rPh sb="9" eb="11">
      <t>カイシュウ</t>
    </rPh>
    <rPh sb="11" eb="13">
      <t>キキン</t>
    </rPh>
    <phoneticPr fontId="5"/>
  </si>
  <si>
    <t>交通安全対策基金</t>
    <rPh sb="0" eb="2">
      <t>コウツウ</t>
    </rPh>
    <rPh sb="2" eb="4">
      <t>アンゼン</t>
    </rPh>
    <rPh sb="4" eb="6">
      <t>タイサク</t>
    </rPh>
    <rPh sb="6" eb="8">
      <t>キキン</t>
    </rPh>
    <phoneticPr fontId="5"/>
  </si>
  <si>
    <t>企業版ふるさと納税地域創生基金</t>
  </si>
  <si>
    <t>播磨高原広域事務組合（下水道事業会計）</t>
    <rPh sb="0" eb="2">
      <t>ハリマ</t>
    </rPh>
    <rPh sb="2" eb="4">
      <t>コウゲン</t>
    </rPh>
    <rPh sb="4" eb="6">
      <t>コウイキ</t>
    </rPh>
    <rPh sb="6" eb="8">
      <t>ジム</t>
    </rPh>
    <rPh sb="8" eb="10">
      <t>クミアイ</t>
    </rPh>
    <rPh sb="11" eb="14">
      <t>ゲスイドウ</t>
    </rPh>
    <rPh sb="14" eb="16">
      <t>ジギョウ</t>
    </rPh>
    <rPh sb="16" eb="18">
      <t>カイケイ</t>
    </rPh>
    <phoneticPr fontId="5"/>
  </si>
  <si>
    <t>兵庫県市町村職員退職手当組合</t>
    <rPh sb="0" eb="3">
      <t>ヒョウゴケン</t>
    </rPh>
    <rPh sb="3" eb="6">
      <t>シチョウソン</t>
    </rPh>
    <rPh sb="6" eb="8">
      <t>ショクイン</t>
    </rPh>
    <rPh sb="8" eb="10">
      <t>タイショク</t>
    </rPh>
    <rPh sb="10" eb="12">
      <t>テアテ</t>
    </rPh>
    <rPh sb="12" eb="14">
      <t>クミアイ</t>
    </rPh>
    <phoneticPr fontId="5"/>
  </si>
  <si>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5"/>
  </si>
  <si>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5"/>
  </si>
  <si>
    <t>法適用企業</t>
    <rPh sb="0" eb="3">
      <t>ホウテキヨウ</t>
    </rPh>
    <rPh sb="3" eb="5">
      <t>キギョウ</t>
    </rPh>
    <phoneticPr fontId="5"/>
  </si>
  <si>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</si>
  <si>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</si>
  <si>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</si>
  <si>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</si>
  <si>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</si>
  <si>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</si>
  <si>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</si>
  <si>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</si>
  <si>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</si>
  <si>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</si>
  <si>
    <t>将来負担比率、有形固定資産減価償却率ともに、類似団体平均より高い水準にある。将来負担比率は、都市基盤の整備を積極的に進め、多額の地方債を発行してきたことなどが、また、有形固定資産減価償却率は、昭和50年代から60年代初頭にかけて集中整備した公共施設が耐用年数を迎えつつあることが主な要因である。
今後は、公共施設等総合管理計画に基づき、老朽化対策に取り組んでいくとともに、施設の更新に当たっては、将来負担比率の数値に留意しながら、計画的な地方債の活用や借入金残高の管理など、持続可能な財政運営を進めていく。</t>
    <phoneticPr fontId="46"/>
  </si>
  <si>
    <t>将来負担比率及び実質公債費比率ともに、類似団体平均より高い水準にある。
これは、都市基盤の整備を積極的に進め、多額の地方債を発行してきたことなどが主な要因である。
今後も地方債の発行抑制や任意繰上償還等を行い、財政の健全化に努める。</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</si>
</sst>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2">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183" fontId="30" fillId="0" borderId="27" xfId="5" applyNumberFormat="1" applyFont="1" applyBorder="1" applyAlignment="1" applyProtection="1">
      <alignment horizontal="right" vertical="center" shrinkToFit="1"/>
      <protection locked="0"/>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7" fontId="45" fillId="3" borderId="0" xfId="22" applyNumberFormat="1" applyFont="1" applyFill="1" applyAlignment="1">
      <alignment vertical="center" wrapText="1"/>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49"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0" fontId="45" fillId="0" borderId="16" xfId="20" applyFont="1" applyBorder="1">
      <alignment vertical="center"/>
    </xf>
    <xf numFmtId="0" fontId="45" fillId="0" borderId="23" xfId="20" applyFont="1" applyBorder="1">
      <alignment vertical="center"/>
    </xf>
    <xf numFmtId="0" fontId="49"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45" fillId="0" borderId="30"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15" xfId="20" applyFont="1" applyBorder="1" applyAlignment="1" applyProtection="1">
      <alignment horizontal="left" vertical="top" wrapText="1"/>
      <protection locked="0"/>
    </xf>
    <xf numFmtId="0" fontId="45" fillId="0" borderId="0" xfId="20" applyFont="1" applyAlignment="1">
      <alignment horizontal="center" vertical="center"/>
    </xf>
    <xf numFmtId="0" fontId="45" fillId="0" borderId="32" xfId="20" applyFont="1" applyBorder="1" applyAlignment="1">
      <alignment horizontal="center" vertical="center"/>
    </xf>
    <xf numFmtId="0" fontId="45" fillId="0" borderId="35" xfId="20" applyFont="1" applyBorder="1" applyAlignment="1">
      <alignment horizontal="center" vertical="center"/>
    </xf>
    <xf numFmtId="0" fontId="45" fillId="0" borderId="37" xfId="20" applyFont="1" applyBorder="1" applyAlignment="1">
      <alignment horizontal="center" vertical="center"/>
    </xf>
    <xf numFmtId="0" fontId="45" fillId="0" borderId="74" xfId="20" applyFont="1" applyBorder="1" applyAlignment="1">
      <alignment horizontal="center" vertical="center"/>
    </xf>
    <xf numFmtId="187" fontId="45" fillId="3" borderId="74" xfId="22" applyNumberFormat="1" applyFont="1" applyFill="1" applyBorder="1" applyAlignment="1">
      <alignment horizontal="center" vertical="center" wrapText="1"/>
    </xf>
    <xf numFmtId="184" fontId="45" fillId="3" borderId="74" xfId="22" applyNumberFormat="1" applyFont="1" applyFill="1" applyBorder="1" applyAlignment="1">
      <alignment horizontal="center" vertical="center"/>
    </xf>
    <xf numFmtId="184" fontId="45" fillId="3" borderId="0" xfId="22" applyNumberFormat="1" applyFont="1" applyFill="1" applyAlignment="1">
      <alignment horizontal="center" vertical="center"/>
    </xf>
    <xf numFmtId="178" fontId="44" fillId="0" borderId="0" xfId="20" applyNumberFormat="1" applyAlignment="1">
      <alignment horizontal="center" vertical="center"/>
    </xf>
    <xf numFmtId="187" fontId="45" fillId="3" borderId="0" xfId="22" applyNumberFormat="1" applyFont="1" applyFill="1" applyAlignment="1">
      <alignment horizontal="center" vertical="center" wrapText="1"/>
    </xf>
    <xf numFmtId="187" fontId="45" fillId="0" borderId="0" xfId="22" applyNumberFormat="1" applyFont="1" applyAlignment="1">
      <alignment horizontal="center" vertical="center" wrapText="1"/>
    </xf>
    <xf numFmtId="184" fontId="45" fillId="3" borderId="0" xfId="22" applyNumberFormat="1" applyFont="1" applyFill="1" applyAlignment="1">
      <alignment horizontal="center" vertical="center" wrapText="1"/>
    </xf>
    <xf numFmtId="184" fontId="45" fillId="0" borderId="0" xfId="20" applyNumberFormat="1" applyFont="1" applyAlignment="1">
      <alignment horizontal="center" vertical="center"/>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9DF0425B-8454-45BB-9C23-97B4DCF94C55}"/>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7EB83351-5363-46D8-BBA1-99570313A8AE}"/>
    <cellStyle name="標準_【レイアウト】（県）資料３（Ｐ２）　歳出比較分析表" xfId="19" xr:uid="{00000000-0005-0000-0000-000013000000}"/>
    <cellStyle name="標準_【レイアウト】（県）資料３（Ｐ２）　歳出比較分析表 2" xfId="20" xr:uid="{2480673D-31F7-49BB-8FE1-52A605634082}"/>
    <cellStyle name="標準_【レイアウト】（市）資料３（Ｐ２）　歳出比較分析表" xfId="18" xr:uid="{00000000-0005-0000-0000-000012000000}"/>
    <cellStyle name="標準_【レイアウト】（市）資料３（Ｐ２）　歳出比較分析表 2" xfId="22" xr:uid="{72B86B00-7EC5-42A6-BBCB-162031AB52A1}"/>
    <cellStyle name="標準_APAHO251300" xfId="13" xr:uid="{00000000-0005-0000-0000-00000D000000}"/>
    <cellStyle name="標準_APAHO251300 2" xfId="24" xr:uid="{860DCB03-B960-4A4A-A515-65AE039048E2}"/>
    <cellStyle name="標準_APAHO252300" xfId="14" xr:uid="{00000000-0005-0000-0000-00000E000000}"/>
    <cellStyle name="標準_APAHO252300 2" xfId="23" xr:uid="{58A9E868-86D4-4722-8291-17B9A402BAFB}"/>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F2C8-4505-A5ED-4D9D02DD5A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96030</c:v>
                </c:pt>
                <c:pt idx="1">
                  <c:v>74009</c:v>
                </c:pt>
                <c:pt idx="2">
                  <c:v>50987</c:v>
                </c:pt>
                <c:pt idx="3">
                  <c:v>48627</c:v>
                </c:pt>
                <c:pt idx="4">
                  <c:v>51468</c:v>
                </c:pt>
              </c:numCache>
            </c:numRef>
          </c:val>
          <c:smooth val="0"/>
          <c:extLst>
            <c:ext xmlns:c16="http://schemas.microsoft.com/office/drawing/2014/chart" uri="{C3380CC4-5D6E-409C-BE32-E72D297353CC}">
              <c16:uniqueId val="{00000001-F2C8-4505-A5ED-4D9D02DD5AF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3.21</c:v>
                </c:pt>
                <c:pt idx="1">
                  <c:v>6.74</c:v>
                </c:pt>
                <c:pt idx="2">
                  <c:v>4.87</c:v>
                </c:pt>
                <c:pt idx="3">
                  <c:v>4.54</c:v>
                </c:pt>
                <c:pt idx="4">
                  <c:v>3.91</c:v>
                </c:pt>
              </c:numCache>
            </c:numRef>
          </c:val>
          <c:extLst>
            <c:ext xmlns:c16="http://schemas.microsoft.com/office/drawing/2014/chart" uri="{C3380CC4-5D6E-409C-BE32-E72D297353CC}">
              <c16:uniqueId val="{00000000-754C-4178-9814-4656D1E177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8.5500000000000007</c:v>
                </c:pt>
                <c:pt idx="1">
                  <c:v>10.92</c:v>
                </c:pt>
                <c:pt idx="2">
                  <c:v>16.59</c:v>
                </c:pt>
                <c:pt idx="3">
                  <c:v>14.81</c:v>
                </c:pt>
                <c:pt idx="4">
                  <c:v>15.92</c:v>
                </c:pt>
              </c:numCache>
            </c:numRef>
          </c:val>
          <c:extLst>
            <c:ext xmlns:c16="http://schemas.microsoft.com/office/drawing/2014/chart" uri="{C3380CC4-5D6E-409C-BE32-E72D297353CC}">
              <c16:uniqueId val="{00000001-754C-4178-9814-4656D1E177C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1.57</c:v>
                </c:pt>
                <c:pt idx="1">
                  <c:v>7.15</c:v>
                </c:pt>
                <c:pt idx="2">
                  <c:v>1.84</c:v>
                </c:pt>
                <c:pt idx="3">
                  <c:v>-3.63</c:v>
                </c:pt>
                <c:pt idx="4">
                  <c:v>-0.61</c:v>
                </c:pt>
              </c:numCache>
            </c:numRef>
          </c:val>
          <c:smooth val="0"/>
          <c:extLst>
            <c:ext xmlns:c16="http://schemas.microsoft.com/office/drawing/2014/chart" uri="{C3380CC4-5D6E-409C-BE32-E72D297353CC}">
              <c16:uniqueId val="{00000002-754C-4178-9814-4656D1E177C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0</c:v>
                </c:pt>
                <c:pt idx="7">
                  <c:v>0</c:v>
                </c:pt>
                <c:pt idx="8">
                  <c:v>0</c:v>
                </c:pt>
                <c:pt idx="9">
                  <c:v>0</c:v>
                </c:pt>
              </c:numCache>
            </c:numRef>
          </c:val>
          <c:extLst>
            <c:ext xmlns:c16="http://schemas.microsoft.com/office/drawing/2014/chart" uri="{C3380CC4-5D6E-409C-BE32-E72D297353CC}">
              <c16:uniqueId val="{00000000-5FF2-4360-A01F-DCC6D0F161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F2-4360-A01F-DCC6D0F1614E}"/>
            </c:ext>
          </c:extLst>
        </c:ser>
        <c:ser>
          <c:idx val="2"/>
          <c:order val="2"/>
          <c:tx>
            <c:strRef>
              <c:f>データシート!$A$29</c:f>
              <c:strCache>
                <c:ptCount val="1"/>
                <c:pt idx="0">
                  <c:v>特別会計国民健康保険事業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0.56999999999999995</c:v>
                </c:pt>
                <c:pt idx="2">
                  <c:v>#N/A</c:v>
                </c:pt>
                <c:pt idx="3">
                  <c:v>0.21</c:v>
                </c:pt>
                <c:pt idx="4">
                  <c:v>#N/A</c:v>
                </c:pt>
                <c:pt idx="5">
                  <c:v>0.02</c:v>
                </c:pt>
                <c:pt idx="6">
                  <c:v>#N/A</c:v>
                </c:pt>
                <c:pt idx="7">
                  <c:v>0.56999999999999995</c:v>
                </c:pt>
                <c:pt idx="8">
                  <c:v>#N/A</c:v>
                </c:pt>
                <c:pt idx="9">
                  <c:v>0.01</c:v>
                </c:pt>
              </c:numCache>
            </c:numRef>
          </c:val>
          <c:extLst>
            <c:ext xmlns:c16="http://schemas.microsoft.com/office/drawing/2014/chart" uri="{C3380CC4-5D6E-409C-BE32-E72D297353CC}">
              <c16:uniqueId val="{00000002-5FF2-4360-A01F-DCC6D0F1614E}"/>
            </c:ext>
          </c:extLst>
        </c:ser>
        <c:ser>
          <c:idx val="3"/>
          <c:order val="3"/>
          <c:tx>
            <c:strRef>
              <c:f>データシート!$A$30</c:f>
              <c:strCache>
                <c:ptCount val="1"/>
                <c:pt idx="0">
                  <c:v>特別会計介護保険事業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0.65</c:v>
                </c:pt>
                <c:pt idx="4">
                  <c:v>#N/A</c:v>
                </c:pt>
                <c:pt idx="5">
                  <c:v>0.55000000000000004</c:v>
                </c:pt>
                <c:pt idx="6">
                  <c:v>#N/A</c:v>
                </c:pt>
                <c:pt idx="7">
                  <c:v>0.28999999999999998</c:v>
                </c:pt>
                <c:pt idx="8">
                  <c:v>#N/A</c:v>
                </c:pt>
                <c:pt idx="9">
                  <c:v>0.03</c:v>
                </c:pt>
              </c:numCache>
            </c:numRef>
          </c:val>
          <c:extLst>
            <c:ext xmlns:c16="http://schemas.microsoft.com/office/drawing/2014/chart" uri="{C3380CC4-5D6E-409C-BE32-E72D297353CC}">
              <c16:uniqueId val="{00000003-5FF2-4360-A01F-DCC6D0F1614E}"/>
            </c:ext>
          </c:extLst>
        </c:ser>
        <c:ser>
          <c:idx val="4"/>
          <c:order val="4"/>
          <c:tx>
            <c:strRef>
              <c:f>データシート!$A$31</c:f>
              <c:strCache>
                <c:ptCount val="1"/>
                <c:pt idx="0">
                  <c:v>特別会計公営墓園事業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0.04</c:v>
                </c:pt>
                <c:pt idx="4">
                  <c:v>#N/A</c:v>
                </c:pt>
                <c:pt idx="5">
                  <c:v>0.05</c:v>
                </c:pt>
                <c:pt idx="6">
                  <c:v>#N/A</c:v>
                </c:pt>
                <c:pt idx="7">
                  <c:v>0.05</c:v>
                </c:pt>
                <c:pt idx="8">
                  <c:v>#N/A</c:v>
                </c:pt>
                <c:pt idx="9">
                  <c:v>0.05</c:v>
                </c:pt>
              </c:numCache>
            </c:numRef>
          </c:val>
          <c:extLst>
            <c:ext xmlns:c16="http://schemas.microsoft.com/office/drawing/2014/chart" uri="{C3380CC4-5D6E-409C-BE32-E72D297353CC}">
              <c16:uniqueId val="{00000004-5FF2-4360-A01F-DCC6D0F1614E}"/>
            </c:ext>
          </c:extLst>
        </c:ser>
        <c:ser>
          <c:idx val="5"/>
          <c:order val="5"/>
          <c:tx>
            <c:strRef>
              <c:f>データシート!$A$32</c:f>
              <c:strCache>
                <c:ptCount val="1"/>
                <c:pt idx="0">
                  <c:v>特別会計ケーブルテレビ管理運営事業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0.2</c:v>
                </c:pt>
                <c:pt idx="4">
                  <c:v>#N/A</c:v>
                </c:pt>
                <c:pt idx="5">
                  <c:v>0.25</c:v>
                </c:pt>
                <c:pt idx="6">
                  <c:v>#N/A</c:v>
                </c:pt>
                <c:pt idx="7">
                  <c:v>0.18</c:v>
                </c:pt>
                <c:pt idx="8">
                  <c:v>#N/A</c:v>
                </c:pt>
                <c:pt idx="9">
                  <c:v>0.15</c:v>
                </c:pt>
              </c:numCache>
            </c:numRef>
          </c:val>
          <c:extLst>
            <c:ext xmlns:c16="http://schemas.microsoft.com/office/drawing/2014/chart" uri="{C3380CC4-5D6E-409C-BE32-E72D297353CC}">
              <c16:uniqueId val="{00000005-5FF2-4360-A01F-DCC6D0F1614E}"/>
            </c:ext>
          </c:extLst>
        </c:ser>
        <c:ser>
          <c:idx val="6"/>
          <c:order val="6"/>
          <c:tx>
            <c:strRef>
              <c:f>データシート!$A$33</c:f>
              <c:strCache>
                <c:ptCount val="1"/>
                <c:pt idx="0">
                  <c:v>特別会計後期高齢者医療事業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0.01</c:v>
                </c:pt>
                <c:pt idx="4">
                  <c:v>#N/A</c:v>
                </c:pt>
                <c:pt idx="5">
                  <c:v>0.05</c:v>
                </c:pt>
                <c:pt idx="6">
                  <c:v>#N/A</c:v>
                </c:pt>
                <c:pt idx="7">
                  <c:v>0.14000000000000001</c:v>
                </c:pt>
                <c:pt idx="8">
                  <c:v>#N/A</c:v>
                </c:pt>
                <c:pt idx="9">
                  <c:v>0.16</c:v>
                </c:pt>
              </c:numCache>
            </c:numRef>
          </c:val>
          <c:extLst>
            <c:ext xmlns:c16="http://schemas.microsoft.com/office/drawing/2014/chart" uri="{C3380CC4-5D6E-409C-BE32-E72D297353CC}">
              <c16:uniqueId val="{00000006-5FF2-4360-A01F-DCC6D0F1614E}"/>
            </c:ext>
          </c:extLst>
        </c:ser>
        <c:ser>
          <c:idx val="7"/>
          <c:order val="7"/>
          <c:tx>
            <c:strRef>
              <c:f>データシート!$A$34</c:f>
              <c:strCache>
                <c:ptCount val="1"/>
                <c:pt idx="0">
                  <c:v>上郡町下水道事業会計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0.28999999999999998</c:v>
                </c:pt>
                <c:pt idx="2">
                  <c:v>#N/A</c:v>
                </c:pt>
                <c:pt idx="3">
                  <c:v>0.59</c:v>
                </c:pt>
                <c:pt idx="4">
                  <c:v>#N/A</c:v>
                </c:pt>
                <c:pt idx="5">
                  <c:v>0.88</c:v>
                </c:pt>
                <c:pt idx="6">
                  <c:v>#N/A</c:v>
                </c:pt>
                <c:pt idx="7">
                  <c:v>0.9</c:v>
                </c:pt>
                <c:pt idx="8">
                  <c:v>#N/A</c:v>
                </c:pt>
                <c:pt idx="9">
                  <c:v>1.34</c:v>
                </c:pt>
              </c:numCache>
            </c:numRef>
          </c:val>
          <c:extLst>
            <c:ext xmlns:c16="http://schemas.microsoft.com/office/drawing/2014/chart" uri="{C3380CC4-5D6E-409C-BE32-E72D297353CC}">
              <c16:uniqueId val="{00000007-5FF2-4360-A01F-DCC6D0F1614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3.04</c:v>
                </c:pt>
                <c:pt idx="2">
                  <c:v>#N/A</c:v>
                </c:pt>
                <c:pt idx="3">
                  <c:v>6.48</c:v>
                </c:pt>
                <c:pt idx="4">
                  <c:v>#N/A</c:v>
                </c:pt>
                <c:pt idx="5">
                  <c:v>4.54</c:v>
                </c:pt>
                <c:pt idx="6">
                  <c:v>#N/A</c:v>
                </c:pt>
                <c:pt idx="7">
                  <c:v>4.29</c:v>
                </c:pt>
                <c:pt idx="8">
                  <c:v>#N/A</c:v>
                </c:pt>
                <c:pt idx="9">
                  <c:v>3.7</c:v>
                </c:pt>
              </c:numCache>
            </c:numRef>
          </c:val>
          <c:extLst>
            <c:ext xmlns:c16="http://schemas.microsoft.com/office/drawing/2014/chart" uri="{C3380CC4-5D6E-409C-BE32-E72D297353CC}">
              <c16:uniqueId val="{00000008-5FF2-4360-A01F-DCC6D0F1614E}"/>
            </c:ext>
          </c:extLst>
        </c:ser>
        <c:ser>
          <c:idx val="9"/>
          <c:order val="9"/>
          <c:tx>
            <c:strRef>
              <c:f>データシート!$A$36</c:f>
              <c:strCache>
                <c:ptCount val="1"/>
                <c:pt idx="0">
                  <c:v>上郡町水道事業会計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15.44</c:v>
                </c:pt>
                <c:pt idx="2">
                  <c:v>#N/A</c:v>
                </c:pt>
                <c:pt idx="3">
                  <c:v>15.87</c:v>
                </c:pt>
                <c:pt idx="4">
                  <c:v>#N/A</c:v>
                </c:pt>
                <c:pt idx="5">
                  <c:v>13.84</c:v>
                </c:pt>
                <c:pt idx="6">
                  <c:v>#N/A</c:v>
                </c:pt>
                <c:pt idx="7">
                  <c:v>11.89</c:v>
                </c:pt>
                <c:pt idx="8">
                  <c:v>#N/A</c:v>
                </c:pt>
                <c:pt idx="9">
                  <c:v>10.99</c:v>
                </c:pt>
              </c:numCache>
            </c:numRef>
          </c:val>
          <c:extLst>
            <c:ext xmlns:c16="http://schemas.microsoft.com/office/drawing/2014/chart" uri="{C3380CC4-5D6E-409C-BE32-E72D297353CC}">
              <c16:uniqueId val="{00000009-5FF2-4360-A01F-DCC6D0F1614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1012</c:v>
                </c:pt>
                <c:pt idx="5">
                  <c:v>992</c:v>
                </c:pt>
                <c:pt idx="8">
                  <c:v>988</c:v>
                </c:pt>
                <c:pt idx="11">
                  <c:v>945</c:v>
                </c:pt>
                <c:pt idx="14">
                  <c:v>835</c:v>
                </c:pt>
              </c:numCache>
            </c:numRef>
          </c:val>
          <c:extLst>
            <c:ext xmlns:c16="http://schemas.microsoft.com/office/drawing/2014/chart" uri="{C3380CC4-5D6E-409C-BE32-E72D297353CC}">
              <c16:uniqueId val="{00000000-B4C7-4BF3-B453-BF001E937F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4C7-4BF3-B453-BF001E937F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4C7-4BF3-B453-BF001E937F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175</c:v>
                </c:pt>
                <c:pt idx="3">
                  <c:v>172</c:v>
                </c:pt>
                <c:pt idx="6">
                  <c:v>166</c:v>
                </c:pt>
                <c:pt idx="9">
                  <c:v>161</c:v>
                </c:pt>
                <c:pt idx="12">
                  <c:v>146</c:v>
                </c:pt>
              </c:numCache>
            </c:numRef>
          </c:val>
          <c:extLst>
            <c:ext xmlns:c16="http://schemas.microsoft.com/office/drawing/2014/chart" uri="{C3380CC4-5D6E-409C-BE32-E72D297353CC}">
              <c16:uniqueId val="{00000003-B4C7-4BF3-B453-BF001E937F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584</c:v>
                </c:pt>
                <c:pt idx="3">
                  <c:v>539</c:v>
                </c:pt>
                <c:pt idx="6">
                  <c:v>562</c:v>
                </c:pt>
                <c:pt idx="9">
                  <c:v>521</c:v>
                </c:pt>
                <c:pt idx="12">
                  <c:v>378</c:v>
                </c:pt>
              </c:numCache>
            </c:numRef>
          </c:val>
          <c:extLst>
            <c:ext xmlns:c16="http://schemas.microsoft.com/office/drawing/2014/chart" uri="{C3380CC4-5D6E-409C-BE32-E72D297353CC}">
              <c16:uniqueId val="{00000004-B4C7-4BF3-B453-BF001E937F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C7-4BF3-B453-BF001E937F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4C7-4BF3-B453-BF001E937F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856</c:v>
                </c:pt>
                <c:pt idx="3">
                  <c:v>896</c:v>
                </c:pt>
                <c:pt idx="6">
                  <c:v>883</c:v>
                </c:pt>
                <c:pt idx="9">
                  <c:v>857</c:v>
                </c:pt>
                <c:pt idx="12">
                  <c:v>894</c:v>
                </c:pt>
              </c:numCache>
            </c:numRef>
          </c:val>
          <c:extLst>
            <c:ext xmlns:c16="http://schemas.microsoft.com/office/drawing/2014/chart" uri="{C3380CC4-5D6E-409C-BE32-E72D297353CC}">
              <c16:uniqueId val="{00000007-B4C7-4BF3-B453-BF001E937F3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603</c:v>
                </c:pt>
                <c:pt idx="2">
                  <c:v>#N/A</c:v>
                </c:pt>
                <c:pt idx="3">
                  <c:v>#N/A</c:v>
                </c:pt>
                <c:pt idx="4">
                  <c:v>615</c:v>
                </c:pt>
                <c:pt idx="5">
                  <c:v>#N/A</c:v>
                </c:pt>
                <c:pt idx="6">
                  <c:v>#N/A</c:v>
                </c:pt>
                <c:pt idx="7">
                  <c:v>623</c:v>
                </c:pt>
                <c:pt idx="8">
                  <c:v>#N/A</c:v>
                </c:pt>
                <c:pt idx="9">
                  <c:v>#N/A</c:v>
                </c:pt>
                <c:pt idx="10">
                  <c:v>594</c:v>
                </c:pt>
                <c:pt idx="11">
                  <c:v>#N/A</c:v>
                </c:pt>
                <c:pt idx="12">
                  <c:v>#N/A</c:v>
                </c:pt>
                <c:pt idx="13">
                  <c:v>583</c:v>
                </c:pt>
                <c:pt idx="14">
                  <c:v>#N/A</c:v>
                </c:pt>
              </c:numCache>
            </c:numRef>
          </c:val>
          <c:smooth val="0"/>
          <c:extLst>
            <c:ext xmlns:c16="http://schemas.microsoft.com/office/drawing/2014/chart" uri="{C3380CC4-5D6E-409C-BE32-E72D297353CC}">
              <c16:uniqueId val="{00000008-B4C7-4BF3-B453-BF001E937F3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10600</c:v>
                </c:pt>
                <c:pt idx="5">
                  <c:v>10183</c:v>
                </c:pt>
                <c:pt idx="8">
                  <c:v>9593</c:v>
                </c:pt>
                <c:pt idx="11">
                  <c:v>8983</c:v>
                </c:pt>
                <c:pt idx="14">
                  <c:v>8035</c:v>
                </c:pt>
              </c:numCache>
            </c:numRef>
          </c:val>
          <c:extLst>
            <c:ext xmlns:c16="http://schemas.microsoft.com/office/drawing/2014/chart" uri="{C3380CC4-5D6E-409C-BE32-E72D297353CC}">
              <c16:uniqueId val="{00000000-CB7C-43CF-BBBA-534BECBCB7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1278</c:v>
                </c:pt>
                <c:pt idx="5">
                  <c:v>1111</c:v>
                </c:pt>
                <c:pt idx="8">
                  <c:v>941</c:v>
                </c:pt>
                <c:pt idx="11">
                  <c:v>779</c:v>
                </c:pt>
                <c:pt idx="14">
                  <c:v>678</c:v>
                </c:pt>
              </c:numCache>
            </c:numRef>
          </c:val>
          <c:extLst>
            <c:ext xmlns:c16="http://schemas.microsoft.com/office/drawing/2014/chart" uri="{C3380CC4-5D6E-409C-BE32-E72D297353CC}">
              <c16:uniqueId val="{00000001-CB7C-43CF-BBBA-534BECBCB7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1069</c:v>
                </c:pt>
                <c:pt idx="5">
                  <c:v>1245</c:v>
                </c:pt>
                <c:pt idx="8">
                  <c:v>1515</c:v>
                </c:pt>
                <c:pt idx="11">
                  <c:v>1446</c:v>
                </c:pt>
                <c:pt idx="14">
                  <c:v>1475</c:v>
                </c:pt>
              </c:numCache>
            </c:numRef>
          </c:val>
          <c:extLst>
            <c:ext xmlns:c16="http://schemas.microsoft.com/office/drawing/2014/chart" uri="{C3380CC4-5D6E-409C-BE32-E72D297353CC}">
              <c16:uniqueId val="{00000002-CB7C-43CF-BBBA-534BECBCB7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B7C-43CF-BBBA-534BECBCB7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B7C-43CF-BBBA-534BECBCB7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7C-43CF-BBBA-534BECBCB7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801</c:v>
                </c:pt>
                <c:pt idx="3">
                  <c:v>738</c:v>
                </c:pt>
                <c:pt idx="6">
                  <c:v>759</c:v>
                </c:pt>
                <c:pt idx="9">
                  <c:v>721</c:v>
                </c:pt>
                <c:pt idx="12">
                  <c:v>708</c:v>
                </c:pt>
              </c:numCache>
            </c:numRef>
          </c:val>
          <c:extLst>
            <c:ext xmlns:c16="http://schemas.microsoft.com/office/drawing/2014/chart" uri="{C3380CC4-5D6E-409C-BE32-E72D297353CC}">
              <c16:uniqueId val="{00000006-CB7C-43CF-BBBA-534BECBCB7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1214</c:v>
                </c:pt>
                <c:pt idx="3">
                  <c:v>956</c:v>
                </c:pt>
                <c:pt idx="6">
                  <c:v>724</c:v>
                </c:pt>
                <c:pt idx="9">
                  <c:v>561</c:v>
                </c:pt>
                <c:pt idx="12">
                  <c:v>427</c:v>
                </c:pt>
              </c:numCache>
            </c:numRef>
          </c:val>
          <c:extLst>
            <c:ext xmlns:c16="http://schemas.microsoft.com/office/drawing/2014/chart" uri="{C3380CC4-5D6E-409C-BE32-E72D297353CC}">
              <c16:uniqueId val="{00000007-CB7C-43CF-BBBA-534BECBCB7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7854</c:v>
                </c:pt>
                <c:pt idx="3">
                  <c:v>7215</c:v>
                </c:pt>
                <c:pt idx="6">
                  <c:v>6589</c:v>
                </c:pt>
                <c:pt idx="9">
                  <c:v>5796</c:v>
                </c:pt>
                <c:pt idx="12">
                  <c:v>5503</c:v>
                </c:pt>
              </c:numCache>
            </c:numRef>
          </c:val>
          <c:extLst>
            <c:ext xmlns:c16="http://schemas.microsoft.com/office/drawing/2014/chart" uri="{C3380CC4-5D6E-409C-BE32-E72D297353CC}">
              <c16:uniqueId val="{00000008-CB7C-43CF-BBBA-534BECBCB7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B7C-43CF-BBBA-534BECBCB7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9792</c:v>
                </c:pt>
                <c:pt idx="3">
                  <c:v>9707</c:v>
                </c:pt>
                <c:pt idx="6">
                  <c:v>9220</c:v>
                </c:pt>
                <c:pt idx="9">
                  <c:v>8770</c:v>
                </c:pt>
                <c:pt idx="12">
                  <c:v>8253</c:v>
                </c:pt>
              </c:numCache>
            </c:numRef>
          </c:val>
          <c:extLst>
            <c:ext xmlns:c16="http://schemas.microsoft.com/office/drawing/2014/chart" uri="{C3380CC4-5D6E-409C-BE32-E72D297353CC}">
              <c16:uniqueId val="{0000000A-CB7C-43CF-BBBA-534BECBCB73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6715</c:v>
                </c:pt>
                <c:pt idx="2">
                  <c:v>#N/A</c:v>
                </c:pt>
                <c:pt idx="3">
                  <c:v>#N/A</c:v>
                </c:pt>
                <c:pt idx="4">
                  <c:v>6077</c:v>
                </c:pt>
                <c:pt idx="5">
                  <c:v>#N/A</c:v>
                </c:pt>
                <c:pt idx="6">
                  <c:v>#N/A</c:v>
                </c:pt>
                <c:pt idx="7">
                  <c:v>5243</c:v>
                </c:pt>
                <c:pt idx="8">
                  <c:v>#N/A</c:v>
                </c:pt>
                <c:pt idx="9">
                  <c:v>#N/A</c:v>
                </c:pt>
                <c:pt idx="10">
                  <c:v>4640</c:v>
                </c:pt>
                <c:pt idx="11">
                  <c:v>#N/A</c:v>
                </c:pt>
                <c:pt idx="12">
                  <c:v>#N/A</c:v>
                </c:pt>
                <c:pt idx="13">
                  <c:v>4702</c:v>
                </c:pt>
                <c:pt idx="14">
                  <c:v>#N/A</c:v>
                </c:pt>
              </c:numCache>
            </c:numRef>
          </c:val>
          <c:smooth val="0"/>
          <c:extLst>
            <c:ext xmlns:c16="http://schemas.microsoft.com/office/drawing/2014/chart" uri="{C3380CC4-5D6E-409C-BE32-E72D297353CC}">
              <c16:uniqueId val="{0000000B-CB7C-43CF-BBBA-534BECBCB73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845</c:v>
                </c:pt>
                <c:pt idx="1">
                  <c:v>761</c:v>
                </c:pt>
                <c:pt idx="2">
                  <c:v>822</c:v>
                </c:pt>
              </c:numCache>
            </c:numRef>
          </c:val>
          <c:extLst>
            <c:ext xmlns:c16="http://schemas.microsoft.com/office/drawing/2014/chart" uri="{C3380CC4-5D6E-409C-BE32-E72D297353CC}">
              <c16:uniqueId val="{00000000-98BB-40B1-B249-B3F6FEE11BD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98BB-40B1-B249-B3F6FEE11BD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350</c:v>
                </c:pt>
                <c:pt idx="1">
                  <c:v>342</c:v>
                </c:pt>
                <c:pt idx="2">
                  <c:v>306</c:v>
                </c:pt>
              </c:numCache>
            </c:numRef>
          </c:val>
          <c:extLst>
            <c:ext xmlns:c16="http://schemas.microsoft.com/office/drawing/2014/chart" uri="{C3380CC4-5D6E-409C-BE32-E72D297353CC}">
              <c16:uniqueId val="{00000002-98BB-40B1-B249-B3F6FEE11BD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{FF203CAA-5E16-4AC5-BC68-BE4CB169AAA1}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4A5-4B7A-B4CC-AC041FA7D6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{829A0905-0151-4CB3-8B6F-2A03B16A0078}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A5-4B7A-B4CC-AC041FA7D6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{B8D2C259-BEE8-497E-B19B-4D6DF0D46062}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A5-4B7A-B4CC-AC041FA7D6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{27AAFD4D-C4F6-4AF0-AB1C-EFB7113EF731}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A5-4B7A-B4CC-AC041FA7D6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{1B00E81A-F96F-49F6-AC41-E93F59E79CBD}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A5-4B7A-B4CC-AC041FA7D6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{5CEBBB3C-1F52-4094-881B-315D90FA615B}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4A5-4B7A-B4CC-AC041FA7D6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{0935A569-D53E-4393-94A3-9AD21E23E9D4}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4A5-4B7A-B4CC-AC041FA7D6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{41EE2543-9DE8-4FEF-B184-73D009B476C5}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4A5-4B7A-B4CC-AC041FA7D6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{B726B8A4-F971-4C42-8E9A-614D3D61A3B5}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4A5-4B7A-B4CC-AC041FA7D6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64.400000000000006</c:v>
                </c:pt>
                <c:pt idx="16">
                  <c:v>66.2</c:v>
                </c:pt>
                <c:pt idx="24">
                  <c:v>66</c:v>
                </c:pt>
                <c:pt idx="32">
                  <c:v>69.5</c:v>
                </c:pt>
              </c:numCache>
            </c:numRef>
          </c:xVal>
          <c:yVal>
            <c:numRef>
              <c:f>公会計指標分析・財政指標組合せ分析表!$BP$51:$DC$51</c:f>
              <c:numCache>
                <c:formatCode>#,##0.0;"▲ "#,##0.0</c:formatCode>
                <c:ptCount val="40"/>
                <c:pt idx="0">
                  <c:v>164.8</c:v>
                </c:pt>
                <c:pt idx="8">
                  <c:v>139</c:v>
                </c:pt>
                <c:pt idx="16">
                  <c:v>124.4</c:v>
                </c:pt>
                <c:pt idx="24">
                  <c:v>108.2</c:v>
                </c:pt>
                <c:pt idx="32">
                  <c:v>106</c:v>
                </c:pt>
              </c:numCache>
            </c:numRef>
          </c:yVal>
          <c:smooth val="0"/>
          <c:extLst>
            <c:ext xmlns:c16="http://schemas.microsoft.com/office/drawing/2014/chart" uri="{C3380CC4-5D6E-409C-BE32-E72D297353CC}">
              <c16:uniqueId val="{00000009-94A5-4B7A-B4CC-AC041FA7D6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{7DDD6081-7C28-4E88-B0E3-92E8F572CB60}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4A5-4B7A-B4CC-AC041FA7D6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{1C6130A9-D92D-4E6D-9D26-568AC91616F0}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A5-4B7A-B4CC-AC041FA7D6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{621C73FA-A8D5-4595-813E-3E8227D7CBF7}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A5-4B7A-B4CC-AC041FA7D6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{7EC2002A-2604-4E6E-93CB-88840DB54012}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A5-4B7A-B4CC-AC041FA7D6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{1A41CEB1-AD68-4A3C-A1C7-A20CC5EC40CE}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A5-4B7A-B4CC-AC041FA7D6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{E80C9EF6-2B59-4E95-BCAF-0CEBD1625339}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4A5-4B7A-B4CC-AC041FA7D6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{7F372BCD-1103-441C-BC03-8E8FE3CC99DF}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4A5-4B7A-B4CC-AC041FA7D6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{C9E3E13C-A52F-442A-890E-5D9CCC2144AE}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4A5-4B7A-B4CC-AC041FA7D6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{63C01394-FC5B-4243-8B40-D5C22A75E4A2}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4A5-4B7A-B4CC-AC041FA7D6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4A5-4B7A-B4CC-AC041FA7D644}"/>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{55806BF4-99C3-4A54-B3E8-713C02598A72}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503-462E-9E08-28055BAFEA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{C42677E7-FAC3-4E06-8D49-B79938E75F81}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03-462E-9E08-28055BAFEA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{15DB8A8F-DA17-4391-9B9E-1665DC6A284C}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03-462E-9E08-28055BAFEA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{052AA180-1582-41A4-9EC1-852A5FD9EF28}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03-462E-9E08-28055BAFEA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{53DE06C8-EBE1-4F63-84E6-C6427A8149C0}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03-462E-9E08-28055BAFEA0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{03775BC4-AC99-43B5-A657-3FCE46F53924}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503-462E-9E08-28055BAFEA0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{C0E1AAE5-E1CC-4E45-ADC4-69725502FDB8}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503-462E-9E08-28055BAFEA0E}"/>
                </c:ext>
              </c:extLst>
            </c:dLbl>
            <c:dLbl>
              <c:idx val="24"/>
              <c:layout>
                <c:manualLayout>
                  <c:x val="-3.4310845302750505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{A66CF28A-201F-4D5D-9E21-C51E4D13F4CE}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503-462E-9E08-28055BAFEA0E}"/>
                </c:ext>
              </c:extLst>
            </c:dLbl>
            <c:dLbl>
              <c:idx val="32"/>
              <c:layout>
                <c:manualLayout>
                  <c:x val="-2.882984014740072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{B7ABFDEA-C126-4F14-9357-025B0C29B902}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503-462E-9E08-28055BAFEA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17.100000000000001</c:v>
                </c:pt>
                <c:pt idx="8">
                  <c:v>15.6</c:v>
                </c:pt>
                <c:pt idx="16">
                  <c:v>14.5</c:v>
                </c:pt>
                <c:pt idx="24">
                  <c:v>14.2</c:v>
                </c:pt>
                <c:pt idx="32">
                  <c:v>13.9</c:v>
                </c:pt>
              </c:numCache>
            </c:numRef>
          </c:xVal>
          <c:yVal>
            <c:numRef>
              <c:f>公会計指標分析・財政指標組合せ分析表!$BP$73:$DC$73</c:f>
              <c:numCache>
                <c:formatCode>#,##0.0;"▲ "#,##0.0</c:formatCode>
                <c:ptCount val="40"/>
                <c:pt idx="0">
                  <c:v>164.8</c:v>
                </c:pt>
                <c:pt idx="8">
                  <c:v>139</c:v>
                </c:pt>
                <c:pt idx="16">
                  <c:v>124.4</c:v>
                </c:pt>
                <c:pt idx="24">
                  <c:v>108.2</c:v>
                </c:pt>
                <c:pt idx="32">
                  <c:v>106</c:v>
                </c:pt>
              </c:numCache>
            </c:numRef>
          </c:yVal>
          <c:smooth val="0"/>
          <c:extLst>
            <c:ext xmlns:c16="http://schemas.microsoft.com/office/drawing/2014/chart" uri="{C3380CC4-5D6E-409C-BE32-E72D297353CC}">
              <c16:uniqueId val="{00000009-E503-462E-9E08-28055BAFEA0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593264502464882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{0BF52199-4DFB-4EED-99F9-DEF01F655560}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503-462E-9E08-28055BAFEA0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{D670B2BB-DA3E-4596-9F8C-032858F483CD}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03-462E-9E08-28055BAFEA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{ABDAB52C-BC99-45F4-9564-02F5CB835350}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03-462E-9E08-28055BAFEA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{AC5299F8-468E-496E-8795-385951149338}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03-462E-9E08-28055BAFEA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{FB1D2771-0E73-40DF-A1C1-4223537A0A0F}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03-462E-9E08-28055BAFEA0E}"/>
                </c:ext>
              </c:extLst>
            </c:dLbl>
            <c:dLbl>
              <c:idx val="8"/>
              <c:layout>
                <c:manualLayout>
                  <c:x val="0"/>
                  <c:y val="2.710155509905767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{2C1A1B4B-B921-465C-95EE-18BADDD3A2E8}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503-462E-9E08-28055BAFEA0E}"/>
                </c:ext>
              </c:extLst>
            </c:dLbl>
            <c:dLbl>
              <c:idx val="16"/>
              <c:layout>
                <c:manualLayout>
                  <c:x val="0"/>
                  <c:y val="-4.610807400745391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{7DB76393-ABA4-42F4-BD01-3377125E3F94}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503-462E-9E08-28055BAFEA0E}"/>
                </c:ext>
              </c:extLst>
            </c:dLbl>
            <c:dLbl>
              <c:idx val="24"/>
              <c:layout>
                <c:manualLayout>
                  <c:x val="0"/>
                  <c:y val="-2.238378883038440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{2C32FFE0-616F-4AB0-BCBC-B5E5A2FAD2E1}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503-462E-9E08-28055BAFEA0E}"/>
                </c:ext>
              </c:extLst>
            </c:dLbl>
            <c:dLbl>
              <c:idx val="32"/>
              <c:layout>
                <c:manualLayout>
                  <c:x val="0"/>
                  <c:y val="1.54576627141317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{A5E80B41-3F3F-49BE-A31E-692868EA8EAC}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503-462E-9E08-28055BAFEA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E503-462E-9E08-28055BAFEA0E}"/>
            </c:ext>
          </c:extLst>
        </c:ser>
        <c:dLbls>
          <c:showLegendKey val="0"/>
          <c:showVal val="1"/>
          <c:showCatName val="0"/>
          <c:showSerName val="0"/>
          <c:showPercent val="0"/>
          <c:showBubbleSize val="0"/>
        </c:dLbls>
        <c:axId val="84219776"/>
        <c:axId val="84234240"/>
      </c:scatterChart>
      <c:valAx>
        <c:axId val="84219776"/>
        <c:scaling>
          <c:orientation val="maxMin"/>
          <c:max val="1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273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273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65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類似団体と概ね同水準で推移しているが、人口減少が著しいことに加え、中心産業が無いことなどにより財政基盤は非常に弱い。</a:t>
          </a:r>
        </a:p>
        <a:p>
          <a:r>
            <a:rPr kumimoji="1" lang="ja-JP" altLang="en-US" sz="1300">
              <a:latin typeface="ＭＳ Ｐゴシック"/>
              <a:ea typeface="ＭＳ Ｐゴシック"/>
            </a:rPr>
            <a:t>　今後も更なる行財政改革による歳出削減や自主財源の確保に努める必要がある。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273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273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273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59055</xdr:rowOff>
    </xdr:from>
    <xdr:to>
      <xdr:col>23</xdr:col>
      <xdr:colOff>133350</xdr:colOff>
      <xdr:row>44</xdr:row>
      <xdr:rowOff>144780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116840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145415</xdr:rowOff>
    </xdr:from>
    <xdr:ext cx="762000" cy="25273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59055</xdr:rowOff>
    </xdr:from>
    <xdr:to>
      <xdr:col>24</xdr:col>
      <xdr:colOff>12700</xdr:colOff>
      <xdr:row>36</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5080</xdr:rowOff>
    </xdr:from>
    <xdr:to>
      <xdr:col>23</xdr:col>
      <xdr:colOff>133350</xdr:colOff>
      <xdr:row>43</xdr:row>
      <xdr:rowOff>14605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3774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167640</xdr:rowOff>
    </xdr:from>
    <xdr:ext cx="762000" cy="252730"/>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54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14605</xdr:rowOff>
    </xdr:from>
    <xdr:to>
      <xdr:col>19</xdr:col>
      <xdr:colOff>133350</xdr:colOff>
      <xdr:row>43</xdr:row>
      <xdr:rowOff>14605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869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135890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120650</xdr:rowOff>
    </xdr:from>
    <xdr:ext cx="736600" cy="25273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0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5080</xdr:rowOff>
    </xdr:from>
    <xdr:to>
      <xdr:col>15</xdr:col>
      <xdr:colOff>82550</xdr:colOff>
      <xdr:row>43</xdr:row>
      <xdr:rowOff>14605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774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135890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120650</xdr:rowOff>
    </xdr:from>
    <xdr:ext cx="762000" cy="25273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156210</xdr:rowOff>
    </xdr:from>
    <xdr:to>
      <xdr:col>11</xdr:col>
      <xdr:colOff>31750</xdr:colOff>
      <xdr:row>43</xdr:row>
      <xdr:rowOff>5080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571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24130</xdr:rowOff>
    </xdr:from>
    <xdr:to>
      <xdr:col>11</xdr:col>
      <xdr:colOff>82550</xdr:colOff>
      <xdr:row>43</xdr:row>
      <xdr:rowOff>125730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110490</xdr:rowOff>
    </xdr:from>
    <xdr:ext cx="762000" cy="25273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2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90805</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125730</xdr:rowOff>
    </xdr:from>
    <xdr:to>
      <xdr:col>23</xdr:col>
      <xdr:colOff>184150</xdr:colOff>
      <xdr:row>43</xdr:row>
      <xdr:rowOff>55880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142240</xdr:rowOff>
    </xdr:from>
    <xdr:ext cx="762000" cy="25908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135255</xdr:rowOff>
    </xdr:from>
    <xdr:to>
      <xdr:col>19</xdr:col>
      <xdr:colOff>184150</xdr:colOff>
      <xdr:row>43</xdr:row>
      <xdr:rowOff>65405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75565</xdr:rowOff>
    </xdr:from>
    <xdr:ext cx="736600" cy="25273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050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135255</xdr:rowOff>
    </xdr:from>
    <xdr:to>
      <xdr:col>15</xdr:col>
      <xdr:colOff>133350</xdr:colOff>
      <xdr:row>43</xdr:row>
      <xdr:rowOff>65405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75565</xdr:rowOff>
    </xdr:from>
    <xdr:ext cx="762000" cy="25273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050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125730</xdr:rowOff>
    </xdr:from>
    <xdr:to>
      <xdr:col>11</xdr:col>
      <xdr:colOff>82550</xdr:colOff>
      <xdr:row>43</xdr:row>
      <xdr:rowOff>55880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66040</xdr:rowOff>
    </xdr:from>
    <xdr:ext cx="762000" cy="25273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954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105410</xdr:rowOff>
    </xdr:from>
    <xdr:to>
      <xdr:col>7</xdr:col>
      <xdr:colOff>31750</xdr:colOff>
      <xdr:row>43</xdr:row>
      <xdr:rowOff>35560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0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45720</xdr:rowOff>
    </xdr:from>
    <xdr:ext cx="762000" cy="25908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7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4650" cy="35306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歳入において、普通交付税や地方消費税交付金等の増により</a:t>
          </a:r>
          <a:r>
            <a:rPr kumimoji="1" lang="ja-JP" altLang="en-US" sz="1300">
              <a:solidFill>
                <a:schemeClr val="tx1"/>
              </a:solidFill>
              <a:latin typeface="ＭＳ Ｐゴシック"/>
              <a:ea typeface="ＭＳ Ｐゴシック"/>
            </a:rPr>
            <a:t>経常一般財源収入が増加した一方、歳出においては、それ以上に人件費や公債費などの経常経費が増加したことに伴い、経常収支比率は3.5％悪化している。</a:t>
          </a:r>
          <a:br>
            <a:rPr kumimoji="1" lang="ja-JP" altLang="en-US" sz="1300">
              <a:solidFill>
                <a:srgbClr val="FF0000"/>
              </a:solidFill>
              <a:latin typeface="ＭＳ Ｐゴシック"/>
              <a:ea typeface="ＭＳ Ｐゴシック"/>
            </a:rPr>
          </a:br>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引き続き歳入の確保に努めるほか、継続事業の見直しなどにより経費を圧縮し、弾力性の高い財政運営を目指す。</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73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73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73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80010</xdr:rowOff>
    </xdr:from>
    <xdr:ext cx="762000" cy="25908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52730"/>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0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78740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53470"/>
          <a:ext cx="8382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158115</xdr:rowOff>
    </xdr:from>
    <xdr:ext cx="762000" cy="25273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46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141605</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29210</xdr:rowOff>
    </xdr:from>
    <xdr:to>
      <xdr:col>19</xdr:col>
      <xdr:colOff>133350</xdr:colOff>
      <xdr:row>65</xdr:row>
      <xdr:rowOff>109220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7346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141605</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81915</xdr:rowOff>
    </xdr:from>
    <xdr:ext cx="7366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2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64</xdr:row>
      <xdr:rowOff>111760</xdr:rowOff>
    </xdr:from>
    <xdr:to>
      <xdr:col>15</xdr:col>
      <xdr:colOff>82550</xdr:colOff>
      <xdr:row>65</xdr:row>
      <xdr:rowOff>29210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8456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13335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64</xdr:row>
      <xdr:rowOff>111760</xdr:rowOff>
    </xdr:from>
    <xdr:to>
      <xdr:col>11</xdr:col>
      <xdr:colOff>31750</xdr:colOff>
      <xdr:row>65</xdr:row>
      <xdr:rowOff>169545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84560"/>
          <a:ext cx="8890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97790</xdr:rowOff>
    </xdr:from>
    <xdr:ext cx="762000" cy="25273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273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273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273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27940</xdr:rowOff>
    </xdr:from>
    <xdr:to>
      <xdr:col>23</xdr:col>
      <xdr:colOff>184150</xdr:colOff>
      <xdr:row>66</xdr:row>
      <xdr:rowOff>129540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4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171450</xdr:rowOff>
    </xdr:from>
    <xdr:ext cx="762000" cy="25908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1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144780</xdr:rowOff>
    </xdr:from>
    <xdr:ext cx="736600" cy="25273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8903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149225</xdr:rowOff>
    </xdr:from>
    <xdr:to>
      <xdr:col>15</xdr:col>
      <xdr:colOff>133350</xdr:colOff>
      <xdr:row>65</xdr:row>
      <xdr:rowOff>79375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2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64135</xdr:rowOff>
    </xdr:from>
    <xdr:ext cx="762000" cy="25273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083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147320</xdr:rowOff>
    </xdr:from>
    <xdr:ext cx="762000" cy="25908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2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118745</xdr:rowOff>
    </xdr:from>
    <xdr:to>
      <xdr:col>7</xdr:col>
      <xdr:colOff>31750</xdr:colOff>
      <xdr:row>66</xdr:row>
      <xdr:rowOff>48895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33655</xdr:rowOff>
    </xdr:from>
    <xdr:ext cx="762000" cy="2584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49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650"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[202,004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163,381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対前年度では、選挙執行や給与改定に伴う人件費が増加した一方で産業廃棄物処理完了により物件費が減少しており、類似団体平均値と比較しても下回っている。</a:t>
          </a:r>
        </a:p>
        <a:p>
          <a:r>
            <a:rPr kumimoji="1" lang="ja-JP" altLang="en-US" sz="1300">
              <a:latin typeface="ＭＳ Ｐゴシック"/>
              <a:ea typeface="ＭＳ Ｐゴシック"/>
            </a:rPr>
            <a:t>　これまでも定員適正化計画や業務の民間委託、職員配置の適正化により人件費や物件費の抑制を図ってきたところであり、今後も同様の取り組みを継続して抑制に努める。</a:t>
          </a:r>
        </a:p>
      </xdr:txBody>
    </xdr:sp>
    <xdr:clientData/>
  </xdr:twoCellAnchor>
  <xdr:oneCellAnchor>
    <xdr:from>
      <xdr:col>3</xdr:col>
      <xdr:colOff>95250</xdr:colOff>
      <xdr:row>77</xdr:row>
      <xdr:rowOff>6350</xdr:rowOff>
    </xdr:from>
    <xdr:ext cx="349885" cy="21907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273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273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163195</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78105</xdr:rowOff>
    </xdr:from>
    <xdr:ext cx="762000" cy="25273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163195</xdr:rowOff>
    </xdr:from>
    <xdr:to>
      <xdr:col>24</xdr:col>
      <xdr:colOff>12700</xdr:colOff>
      <xdr:row>81</xdr:row>
      <xdr:rowOff>163195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147955</xdr:rowOff>
    </xdr:from>
    <xdr:to>
      <xdr:col>23</xdr:col>
      <xdr:colOff>133350</xdr:colOff>
      <xdr:row>82</xdr:row>
      <xdr:rowOff>154940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20685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136525</xdr:rowOff>
    </xdr:from>
    <xdr:ext cx="762000" cy="2584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164465</xdr:rowOff>
    </xdr:from>
    <xdr:to>
      <xdr:col>23</xdr:col>
      <xdr:colOff>184150</xdr:colOff>
      <xdr:row>83</xdr:row>
      <xdr:rowOff>94615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106045</xdr:rowOff>
    </xdr:from>
    <xdr:to>
      <xdr:col>19</xdr:col>
      <xdr:colOff>133350</xdr:colOff>
      <xdr:row>82</xdr:row>
      <xdr:rowOff>154940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6494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127635</xdr:rowOff>
    </xdr:from>
    <xdr:to>
      <xdr:col>19</xdr:col>
      <xdr:colOff>184150</xdr:colOff>
      <xdr:row>83</xdr:row>
      <xdr:rowOff>57785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42545</xdr:rowOff>
    </xdr:from>
    <xdr:ext cx="736600" cy="25273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289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106045</xdr:rowOff>
    </xdr:from>
    <xdr:to>
      <xdr:col>15</xdr:col>
      <xdr:colOff>82550</xdr:colOff>
      <xdr:row>82</xdr:row>
      <xdr:rowOff>110490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649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123190</xdr:rowOff>
    </xdr:from>
    <xdr:to>
      <xdr:col>15</xdr:col>
      <xdr:colOff>133350</xdr:colOff>
      <xdr:row>83</xdr:row>
      <xdr:rowOff>53340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76835</xdr:rowOff>
    </xdr:from>
    <xdr:to>
      <xdr:col>11</xdr:col>
      <xdr:colOff>31750</xdr:colOff>
      <xdr:row>82</xdr:row>
      <xdr:rowOff>110490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3573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101600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16510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95250</xdr:rowOff>
    </xdr:from>
    <xdr:to>
      <xdr:col>7</xdr:col>
      <xdr:colOff>31750</xdr:colOff>
      <xdr:row>83</xdr:row>
      <xdr:rowOff>25400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97790</xdr:rowOff>
    </xdr:from>
    <xdr:to>
      <xdr:col>23</xdr:col>
      <xdr:colOff>184150</xdr:colOff>
      <xdr:row>83</xdr:row>
      <xdr:rowOff>27305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56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113665</xdr:rowOff>
    </xdr:from>
    <xdr:ext cx="762000" cy="2584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01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202,004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104140</xdr:rowOff>
    </xdr:from>
    <xdr:to>
      <xdr:col>19</xdr:col>
      <xdr:colOff>184150</xdr:colOff>
      <xdr:row>83</xdr:row>
      <xdr:rowOff>34290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44450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31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205,490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55245</xdr:rowOff>
    </xdr:from>
    <xdr:to>
      <xdr:col>15</xdr:col>
      <xdr:colOff>133350</xdr:colOff>
      <xdr:row>82</xdr:row>
      <xdr:rowOff>156845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167005</xdr:rowOff>
    </xdr:from>
    <xdr:ext cx="762000" cy="25273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3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181,059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59690</xdr:rowOff>
    </xdr:from>
    <xdr:to>
      <xdr:col>11</xdr:col>
      <xdr:colOff>82550</xdr:colOff>
      <xdr:row>82</xdr:row>
      <xdr:rowOff>161290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8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183,361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26035</xdr:rowOff>
    </xdr:from>
    <xdr:to>
      <xdr:col>7</xdr:col>
      <xdr:colOff>31750</xdr:colOff>
      <xdr:row>82</xdr:row>
      <xdr:rowOff>127635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137795</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53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166,746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65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類似団体平均と概ね同水準で推移している。今後も国の動向等を見定めながら、職務・職責に応じた給与構造への転換や勤務実績の給与反映など職員給与の適正化に努める。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27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73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56515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273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8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45085</xdr:rowOff>
    </xdr:from>
    <xdr:to>
      <xdr:col>81</xdr:col>
      <xdr:colOff>44450</xdr:colOff>
      <xdr:row>85</xdr:row>
      <xdr:rowOff>71755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1833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20320</xdr:rowOff>
    </xdr:from>
    <xdr:ext cx="762000" cy="25273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57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48260</xdr:rowOff>
    </xdr:from>
    <xdr:to>
      <xdr:col>81</xdr:col>
      <xdr:colOff>95250</xdr:colOff>
      <xdr:row>85</xdr:row>
      <xdr:rowOff>149860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18415</xdr:rowOff>
    </xdr:from>
    <xdr:to>
      <xdr:col>77</xdr:col>
      <xdr:colOff>44450</xdr:colOff>
      <xdr:row>85</xdr:row>
      <xdr:rowOff>45085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9166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93980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18415</xdr:rowOff>
    </xdr:from>
    <xdr:to>
      <xdr:col>72</xdr:col>
      <xdr:colOff>203200</xdr:colOff>
      <xdr:row>85</xdr:row>
      <xdr:rowOff>18415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916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107315</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18415</xdr:rowOff>
    </xdr:from>
    <xdr:to>
      <xdr:col>68</xdr:col>
      <xdr:colOff>152400</xdr:colOff>
      <xdr:row>85</xdr:row>
      <xdr:rowOff>58420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916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107315</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20955</xdr:rowOff>
    </xdr:from>
    <xdr:to>
      <xdr:col>81</xdr:col>
      <xdr:colOff>95250</xdr:colOff>
      <xdr:row>85</xdr:row>
      <xdr:rowOff>122555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37465</xdr:rowOff>
    </xdr:from>
    <xdr:ext cx="762000" cy="259080"/>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39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166370</xdr:rowOff>
    </xdr:from>
    <xdr:to>
      <xdr:col>77</xdr:col>
      <xdr:colOff>95250</xdr:colOff>
      <xdr:row>85</xdr:row>
      <xdr:rowOff>95885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68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106045</xdr:rowOff>
    </xdr:from>
    <xdr:ext cx="7366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363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139065</xdr:rowOff>
    </xdr:from>
    <xdr:to>
      <xdr:col>73</xdr:col>
      <xdr:colOff>44450</xdr:colOff>
      <xdr:row>85</xdr:row>
      <xdr:rowOff>69215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79375</xdr:rowOff>
    </xdr:from>
    <xdr:ext cx="762000" cy="2584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139065</xdr:rowOff>
    </xdr:from>
    <xdr:to>
      <xdr:col>68</xdr:col>
      <xdr:colOff>203200</xdr:colOff>
      <xdr:row>85</xdr:row>
      <xdr:rowOff>69215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79375</xdr:rowOff>
    </xdr:from>
    <xdr:ext cx="762000" cy="2584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7620</xdr:rowOff>
    </xdr:from>
    <xdr:to>
      <xdr:col>64</xdr:col>
      <xdr:colOff>152400</xdr:colOff>
      <xdr:row>85</xdr:row>
      <xdr:rowOff>109220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119380</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650" cy="35306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近年、人口千人当たりの職員数は類似団体平均と概ね同水準で推移しており、これは退職者の補填抑制によるものと考えられる。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今後も平成</a:t>
          </a:r>
          <a:r>
            <a:rPr kumimoji="1" lang="en-US" altLang="ja-JP" sz="1300">
              <a:latin typeface="ＭＳ Ｐゴシック"/>
              <a:ea typeface="ＭＳ Ｐゴシック"/>
            </a:rPr>
            <a:t>28</a:t>
          </a:r>
          <a:r>
            <a:rPr kumimoji="1" lang="ja-JP" altLang="en-US" sz="1300">
              <a:latin typeface="ＭＳ Ｐゴシック"/>
              <a:ea typeface="ＭＳ Ｐゴシック"/>
            </a:rPr>
            <a:t>年度に策定した定員適正化計画（計画期間：平成</a:t>
          </a:r>
          <a:r>
            <a:rPr kumimoji="1" lang="en-US" altLang="ja-JP" sz="1300">
              <a:latin typeface="ＭＳ Ｐゴシック"/>
              <a:ea typeface="ＭＳ Ｐゴシック"/>
            </a:rPr>
            <a:t>28</a:t>
          </a:r>
          <a:r>
            <a:rPr kumimoji="1" lang="ja-JP" altLang="en-US" sz="1300">
              <a:latin typeface="ＭＳ Ｐゴシック"/>
              <a:ea typeface="ＭＳ Ｐゴシック"/>
            </a:rPr>
            <a:t>～令和</a:t>
          </a:r>
          <a:r>
            <a:rPr kumimoji="1" lang="en-US" altLang="ja-JP" sz="1300">
              <a:latin typeface="ＭＳ Ｐゴシック"/>
              <a:ea typeface="ＭＳ Ｐゴシック"/>
            </a:rPr>
            <a:t>7</a:t>
          </a:r>
          <a:r>
            <a:rPr kumimoji="1" lang="ja-JP" altLang="en-US" sz="1300">
              <a:latin typeface="ＭＳ Ｐゴシック"/>
              <a:ea typeface="ＭＳ Ｐゴシック"/>
            </a:rPr>
            <a:t>年度）に基づき、業務の民間委託、事業内容の見直しなどにより定員管理の適正化に努める。</a:t>
          </a: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73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86360</xdr:rowOff>
    </xdr:from>
    <xdr:to>
      <xdr:col>81</xdr:col>
      <xdr:colOff>44450</xdr:colOff>
      <xdr:row>67</xdr:row>
      <xdr:rowOff>98425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98425</xdr:rowOff>
    </xdr:from>
    <xdr:to>
      <xdr:col>81</xdr:col>
      <xdr:colOff>133350</xdr:colOff>
      <xdr:row>67</xdr:row>
      <xdr:rowOff>98425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86360</xdr:rowOff>
    </xdr:from>
    <xdr:to>
      <xdr:col>81</xdr:col>
      <xdr:colOff>133350</xdr:colOff>
      <xdr:row>60</xdr:row>
      <xdr:rowOff>86360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80645</xdr:rowOff>
    </xdr:from>
    <xdr:to>
      <xdr:col>81</xdr:col>
      <xdr:colOff>44450</xdr:colOff>
      <xdr:row>61</xdr:row>
      <xdr:rowOff>107950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3909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74930</xdr:rowOff>
    </xdr:from>
    <xdr:to>
      <xdr:col>77</xdr:col>
      <xdr:colOff>44450</xdr:colOff>
      <xdr:row>61</xdr:row>
      <xdr:rowOff>80645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333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86360</xdr:rowOff>
    </xdr:from>
    <xdr:to>
      <xdr:col>77</xdr:col>
      <xdr:colOff>95250</xdr:colOff>
      <xdr:row>62</xdr:row>
      <xdr:rowOff>15875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635</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71120</xdr:rowOff>
    </xdr:from>
    <xdr:to>
      <xdr:col>72</xdr:col>
      <xdr:colOff>203200</xdr:colOff>
      <xdr:row>61</xdr:row>
      <xdr:rowOff>74930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295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81915</xdr:rowOff>
    </xdr:from>
    <xdr:to>
      <xdr:col>73</xdr:col>
      <xdr:colOff>44450</xdr:colOff>
      <xdr:row>62</xdr:row>
      <xdr:rowOff>12065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168275</xdr:rowOff>
    </xdr:from>
    <xdr:ext cx="762000" cy="25273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64135</xdr:rowOff>
    </xdr:from>
    <xdr:to>
      <xdr:col>68</xdr:col>
      <xdr:colOff>152400</xdr:colOff>
      <xdr:row>61</xdr:row>
      <xdr:rowOff>71120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225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76200</xdr:rowOff>
    </xdr:from>
    <xdr:to>
      <xdr:col>68</xdr:col>
      <xdr:colOff>203200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162560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75565</xdr:rowOff>
    </xdr:from>
    <xdr:to>
      <xdr:col>64</xdr:col>
      <xdr:colOff>152400</xdr:colOff>
      <xdr:row>62</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161925</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273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273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273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273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273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57150</xdr:rowOff>
    </xdr:from>
    <xdr:to>
      <xdr:col>81</xdr:col>
      <xdr:colOff>95250</xdr:colOff>
      <xdr:row>61</xdr:row>
      <xdr:rowOff>158750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73660</xdr:rowOff>
    </xdr:from>
    <xdr:ext cx="762000"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6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29845</xdr:rowOff>
    </xdr:from>
    <xdr:to>
      <xdr:col>77</xdr:col>
      <xdr:colOff>95250</xdr:colOff>
      <xdr:row>61</xdr:row>
      <xdr:rowOff>132080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88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141605</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57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24130</xdr:rowOff>
    </xdr:from>
    <xdr:to>
      <xdr:col>73</xdr:col>
      <xdr:colOff>44450</xdr:colOff>
      <xdr:row>61</xdr:row>
      <xdr:rowOff>125730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135890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51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20320</xdr:rowOff>
    </xdr:from>
    <xdr:to>
      <xdr:col>68</xdr:col>
      <xdr:colOff>203200</xdr:colOff>
      <xdr:row>61</xdr:row>
      <xdr:rowOff>121920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132080</xdr:rowOff>
    </xdr:from>
    <xdr:ext cx="762000" cy="25273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47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13335</xdr:rowOff>
    </xdr:from>
    <xdr:to>
      <xdr:col>64</xdr:col>
      <xdr:colOff>152400</xdr:colOff>
      <xdr:row>61</xdr:row>
      <xdr:rowOff>114935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125095</xdr:rowOff>
    </xdr:from>
    <xdr:ext cx="762000" cy="2584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40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650"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前年度に実施した繰上償還による公債費の減少、公営企業債の償還進捗等による公営企業・一部事務組合への繰出金の減少により、実質公債費比率は前年度比0.3％減少した。</a:t>
          </a:r>
        </a:p>
        <a:p>
          <a:r>
            <a:rPr kumimoji="1" lang="ja-JP" altLang="en-US" sz="1300">
              <a:latin typeface="ＭＳ Ｐゴシック"/>
              <a:ea typeface="ＭＳ Ｐゴシック"/>
            </a:rPr>
            <a:t>　類似団体平均値と比較すると依然として高い数値で推移しているため、今後も上郡町中期財政計画及び収支見通しに基づき地方債の発行抑制を行い、計画的な繰上償還を実施するなど、公債費負担の適正化に努める。</a:t>
          </a: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273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273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273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14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8255</xdr:rowOff>
    </xdr:from>
    <xdr:to>
      <xdr:col>81</xdr:col>
      <xdr:colOff>44450</xdr:colOff>
      <xdr:row>43</xdr:row>
      <xdr:rowOff>31115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80455"/>
          <a:ext cx="0" cy="1223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3175</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375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31115</xdr:rowOff>
    </xdr:from>
    <xdr:to>
      <xdr:col>81</xdr:col>
      <xdr:colOff>133350</xdr:colOff>
      <xdr:row>43</xdr:row>
      <xdr:rowOff>31115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40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94615</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23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8255</xdr:rowOff>
    </xdr:from>
    <xdr:to>
      <xdr:col>81</xdr:col>
      <xdr:colOff>133350</xdr:colOff>
      <xdr:row>36</xdr:row>
      <xdr:rowOff>8255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8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121920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9869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111125</xdr:rowOff>
    </xdr:from>
    <xdr:ext cx="762000" cy="25273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62622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94615</xdr:rowOff>
    </xdr:from>
    <xdr:to>
      <xdr:col>81</xdr:col>
      <xdr:colOff>95250</xdr:colOff>
      <xdr:row>40</xdr:row>
      <xdr:rowOff>24765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78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146050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3228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94615</xdr:rowOff>
    </xdr:from>
    <xdr:to>
      <xdr:col>77</xdr:col>
      <xdr:colOff>95250</xdr:colOff>
      <xdr:row>40</xdr:row>
      <xdr:rowOff>24765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78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34925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550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146050</xdr:rowOff>
    </xdr:from>
    <xdr:to>
      <xdr:col>72</xdr:col>
      <xdr:colOff>203200</xdr:colOff>
      <xdr:row>43</xdr:row>
      <xdr:rowOff>63500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4695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86995</xdr:rowOff>
    </xdr:from>
    <xdr:to>
      <xdr:col>73</xdr:col>
      <xdr:colOff>44450</xdr:colOff>
      <xdr:row>40</xdr:row>
      <xdr:rowOff>17780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27305</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63500</xdr:rowOff>
    </xdr:from>
    <xdr:to>
      <xdr:col>68</xdr:col>
      <xdr:colOff>152400</xdr:colOff>
      <xdr:row>44</xdr:row>
      <xdr:rowOff>12065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3585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86995</xdr:rowOff>
    </xdr:from>
    <xdr:to>
      <xdr:col>68</xdr:col>
      <xdr:colOff>203200</xdr:colOff>
      <xdr:row>40</xdr:row>
      <xdr:rowOff>17780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27305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19050</xdr:rowOff>
    </xdr:from>
    <xdr:ext cx="762000" cy="25273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534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114300</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43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71120</xdr:rowOff>
    </xdr:from>
    <xdr:to>
      <xdr:col>77</xdr:col>
      <xdr:colOff>95250</xdr:colOff>
      <xdr:row>43</xdr:row>
      <xdr:rowOff>1270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157480</xdr:rowOff>
    </xdr:from>
    <xdr:ext cx="736600" cy="25273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5838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10160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12065</xdr:rowOff>
    </xdr:from>
    <xdr:to>
      <xdr:col>68</xdr:col>
      <xdr:colOff>203200</xdr:colOff>
      <xdr:row>43</xdr:row>
      <xdr:rowOff>113665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8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98425</xdr:rowOff>
    </xdr:from>
    <xdr:ext cx="762000" cy="25273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70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132715</xdr:rowOff>
    </xdr:from>
    <xdr:to>
      <xdr:col>64</xdr:col>
      <xdr:colOff>152400</xdr:colOff>
      <xdr:row>44</xdr:row>
      <xdr:rowOff>63500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05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47625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591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65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地方債の発行抑制、繰上償還、公営企業・一部事務組合へ繰り出す公債費相当額の減少等により、前年度比2.2％の減となったが、類似団体平均値と比較すると依然として高い数値で推移している。この要因として、過去の区画整理事業や下水道事業などの大型事業に伴い多額の地方債を発行してきたことがあげられる。</a:t>
          </a:r>
        </a:p>
        <a:p>
          <a:r>
            <a:rPr kumimoji="1" lang="ja-JP" altLang="en-US" sz="1300">
              <a:solidFill>
                <a:sysClr val="windowText" lastClr="000000"/>
              </a:solidFill>
              <a:latin typeface="ＭＳ Ｐゴシック"/>
              <a:ea typeface="ＭＳ Ｐゴシック"/>
            </a:rPr>
            <a:t>　今後も引き続き地方債の発行抑制や繰上償還を積極的に行い、地方債残高の縮減を図る。</a:t>
          </a:r>
        </a:p>
      </xdr:txBody>
    </xdr:sp>
    <xdr:clientData/>
  </xdr:twoCellAnchor>
  <xdr:oneCellAnchor>
    <xdr:from>
      <xdr:col>61</xdr:col>
      <xdr:colOff>6350</xdr:colOff>
      <xdr:row>10</xdr:row>
      <xdr:rowOff>63500</xdr:rowOff>
    </xdr:from>
    <xdr:ext cx="298450" cy="21907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273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273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21</xdr:row>
      <xdr:rowOff>69215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2992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41275</xdr:rowOff>
    </xdr:from>
    <xdr:ext cx="762000" cy="25273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641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69215</xdr:rowOff>
    </xdr:from>
    <xdr:to>
      <xdr:col>81</xdr:col>
      <xdr:colOff>133350</xdr:colOff>
      <xdr:row>21</xdr:row>
      <xdr:rowOff>69215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669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273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7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137160</xdr:rowOff>
    </xdr:from>
    <xdr:to>
      <xdr:col>81</xdr:col>
      <xdr:colOff>44450</xdr:colOff>
      <xdr:row>18</xdr:row>
      <xdr:rowOff>154940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22326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2000" cy="25273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17805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154940</xdr:rowOff>
    </xdr:from>
    <xdr:to>
      <xdr:col>77</xdr:col>
      <xdr:colOff>44450</xdr:colOff>
      <xdr:row>19</xdr:row>
      <xdr:rowOff>113665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24104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273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5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113665</xdr:rowOff>
    </xdr:from>
    <xdr:to>
      <xdr:col>72</xdr:col>
      <xdr:colOff>203200</xdr:colOff>
      <xdr:row>20</xdr:row>
      <xdr:rowOff>59690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37121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90805</xdr:rowOff>
    </xdr:from>
    <xdr:to>
      <xdr:col>73</xdr:col>
      <xdr:colOff>44450</xdr:colOff>
      <xdr:row>14</xdr:row>
      <xdr:rowOff>20955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273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885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59690</xdr:rowOff>
    </xdr:from>
    <xdr:to>
      <xdr:col>68</xdr:col>
      <xdr:colOff>152400</xdr:colOff>
      <xdr:row>21</xdr:row>
      <xdr:rowOff>95885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488690"/>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146685</xdr:rowOff>
    </xdr:from>
    <xdr:to>
      <xdr:col>68</xdr:col>
      <xdr:colOff>203200</xdr:colOff>
      <xdr:row>14</xdr:row>
      <xdr:rowOff>76835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7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86995</xdr:rowOff>
    </xdr:from>
    <xdr:ext cx="762000" cy="25273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443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29845</xdr:rowOff>
    </xdr:from>
    <xdr:to>
      <xdr:col>64</xdr:col>
      <xdr:colOff>152400</xdr:colOff>
      <xdr:row>14</xdr:row>
      <xdr:rowOff>132080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4301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141605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199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18</xdr:row>
      <xdr:rowOff>86360</xdr:rowOff>
    </xdr:from>
    <xdr:to>
      <xdr:col>81</xdr:col>
      <xdr:colOff>95250</xdr:colOff>
      <xdr:row>19</xdr:row>
      <xdr:rowOff>16510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1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58420</xdr:rowOff>
    </xdr:from>
    <xdr:ext cx="762000"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44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18</xdr:row>
      <xdr:rowOff>104140</xdr:rowOff>
    </xdr:from>
    <xdr:to>
      <xdr:col>77</xdr:col>
      <xdr:colOff>95250</xdr:colOff>
      <xdr:row>19</xdr:row>
      <xdr:rowOff>34290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9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19050</xdr:rowOff>
    </xdr:from>
    <xdr:ext cx="736600" cy="25273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766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19</xdr:row>
      <xdr:rowOff>63500</xdr:rowOff>
    </xdr:from>
    <xdr:to>
      <xdr:col>73</xdr:col>
      <xdr:colOff>44450</xdr:colOff>
      <xdr:row>19</xdr:row>
      <xdr:rowOff>164465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21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149225</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0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20</xdr:row>
      <xdr:rowOff>8890</xdr:rowOff>
    </xdr:from>
    <xdr:to>
      <xdr:col>68</xdr:col>
      <xdr:colOff>203200</xdr:colOff>
      <xdr:row>20</xdr:row>
      <xdr:rowOff>110490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4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95250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52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21</xdr:row>
      <xdr:rowOff>45085</xdr:rowOff>
    </xdr:from>
    <xdr:to>
      <xdr:col>64</xdr:col>
      <xdr:colOff>152400</xdr:colOff>
      <xdr:row>21</xdr:row>
      <xdr:rowOff>146685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6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132080</xdr:rowOff>
    </xdr:from>
    <xdr:ext cx="762000" cy="25273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7325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000" cy="25273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120" cy="25273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1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15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843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平成</a:t>
          </a:r>
          <a:r>
            <a:rPr kumimoji="1" lang="en-US" altLang="ja-JP" sz="1300">
              <a:solidFill>
                <a:sysClr val="windowText" lastClr="000000"/>
              </a:solidFill>
              <a:latin typeface="ＭＳ Ｐゴシック"/>
              <a:ea typeface="ＭＳ Ｐゴシック"/>
            </a:rPr>
            <a:t>28</a:t>
          </a:r>
          <a:r>
            <a:rPr kumimoji="1" lang="ja-JP" altLang="en-US" sz="1300">
              <a:solidFill>
                <a:sysClr val="windowText" lastClr="000000"/>
              </a:solidFill>
              <a:latin typeface="ＭＳ Ｐゴシック"/>
              <a:ea typeface="ＭＳ Ｐゴシック"/>
            </a:rPr>
            <a:t>年度に策定した定員適正化計画に基づき退職者の補填抑制等を行ったことにより、類似団体平均値と同水準を推移している。</a:t>
          </a:r>
        </a:p>
        <a:p>
          <a:r>
            <a:rPr kumimoji="1" lang="ja-JP" altLang="en-US" sz="1300">
              <a:latin typeface="ＭＳ Ｐゴシック"/>
              <a:ea typeface="ＭＳ Ｐゴシック"/>
            </a:rPr>
            <a:t>　今後も定員適正化計画及び人事評価制度による年功的給与体系の見直しなどにより、人件費の抑制に努めていく。</a:t>
          </a:r>
        </a:p>
      </xdr:txBody>
    </xdr:sp>
    <xdr:clientData/>
  </xdr:twoCellAnchor>
  <xdr:oneCellAnchor>
    <xdr:from>
      <xdr:col>3</xdr:col>
      <xdr:colOff>123825</xdr:colOff>
      <xdr:row>29</xdr:row>
      <xdr:rowOff>107950</xdr:rowOff>
    </xdr:from>
    <xdr:ext cx="29210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650" cy="25273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165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165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1650" cy="25273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165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165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650" cy="25273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165100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6585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31750</xdr:rowOff>
    </xdr:from>
    <xdr:ext cx="762000" cy="25273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0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123190</xdr:rowOff>
    </xdr:from>
    <xdr:to>
      <xdr:col>19</xdr:col>
      <xdr:colOff>187325</xdr:colOff>
      <xdr:row>35</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239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74930</xdr:rowOff>
    </xdr:from>
    <xdr:ext cx="730250" cy="25273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3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123190</xdr:rowOff>
    </xdr:from>
    <xdr:to>
      <xdr:col>15</xdr:col>
      <xdr:colOff>98425</xdr:colOff>
      <xdr:row>35</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59690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123190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44450</xdr:rowOff>
    </xdr:from>
    <xdr:ext cx="75565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120650</xdr:rowOff>
    </xdr:from>
    <xdr:ext cx="755650" cy="25273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5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65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158750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9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114300</xdr:rowOff>
    </xdr:from>
    <xdr:to>
      <xdr:col>20</xdr:col>
      <xdr:colOff>38100</xdr:colOff>
      <xdr:row>36</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54610</xdr:rowOff>
    </xdr:from>
    <xdr:ext cx="730250" cy="25273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391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72390</xdr:rowOff>
    </xdr:from>
    <xdr:to>
      <xdr:col>15</xdr:col>
      <xdr:colOff>149225</xdr:colOff>
      <xdr:row>36</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12700</xdr:rowOff>
    </xdr:from>
    <xdr:ext cx="75565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73660</xdr:rowOff>
    </xdr:from>
    <xdr:ext cx="75565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は類似団体平均値と同程度で推移していたが、近年では類似団体より低い数値となっている。これは、交付税等の増により経常一般財源総額が増加した結果であり、物件費の経常経費が削減されたわけではない。</a:t>
          </a:r>
        </a:p>
        <a:p>
          <a:r>
            <a:rPr kumimoji="1" lang="ja-JP" altLang="en-US" sz="1300">
              <a:latin typeface="ＭＳ Ｐゴシック"/>
              <a:ea typeface="ＭＳ Ｐゴシック"/>
            </a:rPr>
            <a:t>　今後も施設の統廃合などにより物件費の抑制に努め、施設の老朽化による維持管理コスト等物件費の上昇に備える。</a:t>
          </a:r>
        </a:p>
      </xdr:txBody>
    </xdr:sp>
    <xdr:clientData/>
  </xdr:twoCellAnchor>
  <xdr:oneCellAnchor>
    <xdr:from>
      <xdr:col>62</xdr:col>
      <xdr:colOff>6350</xdr:colOff>
      <xdr:row>9</xdr:row>
      <xdr:rowOff>107950</xdr:rowOff>
    </xdr:from>
    <xdr:ext cx="29210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650" cy="25273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1650" cy="25273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1650" cy="25273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1650" cy="25273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1650" cy="25273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1650" cy="25273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1650" cy="25273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1650" cy="25273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650" cy="25273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70485</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166370</xdr:rowOff>
    </xdr:from>
    <xdr:ext cx="762000" cy="25273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23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55900"/>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133985</xdr:rowOff>
    </xdr:from>
    <xdr:ext cx="762000" cy="25273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1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2732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48260</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88900</xdr:rowOff>
    </xdr:from>
    <xdr:to>
      <xdr:col>73</xdr:col>
      <xdr:colOff>180975</xdr:colOff>
      <xdr:row>15</xdr:row>
      <xdr:rowOff>155575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6065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38735</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88900</xdr:rowOff>
    </xdr:from>
    <xdr:to>
      <xdr:col>69</xdr:col>
      <xdr:colOff>92075</xdr:colOff>
      <xdr:row>15</xdr:row>
      <xdr:rowOff>136525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66065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76835</xdr:rowOff>
    </xdr:from>
    <xdr:ext cx="755650" cy="25273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3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114935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65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65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565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66675</xdr:rowOff>
    </xdr:from>
    <xdr:to>
      <xdr:col>82</xdr:col>
      <xdr:colOff>158750</xdr:colOff>
      <xdr:row>16</xdr:row>
      <xdr:rowOff>168275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83185</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54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73660</xdr:rowOff>
    </xdr:from>
    <xdr:ext cx="7366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7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45085</xdr:rowOff>
    </xdr:from>
    <xdr:ext cx="762000" cy="2584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453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38100</xdr:rowOff>
    </xdr:from>
    <xdr:to>
      <xdr:col>69</xdr:col>
      <xdr:colOff>142875</xdr:colOff>
      <xdr:row>15</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149860</xdr:rowOff>
    </xdr:from>
    <xdr:ext cx="75565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787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86360</xdr:rowOff>
    </xdr:from>
    <xdr:to>
      <xdr:col>65</xdr:col>
      <xdr:colOff>53975</xdr:colOff>
      <xdr:row>16</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5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26035</xdr:rowOff>
    </xdr:from>
    <xdr:ext cx="762000"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経常経費に占める扶助費の割合は類似団体平均値を下回っているものの、高齢化の進展などにより社会保障経費は依然として高い数値で推移している。</a:t>
          </a:r>
        </a:p>
        <a:p>
          <a:r>
            <a:rPr kumimoji="1" lang="ja-JP" altLang="en-US" sz="1300">
              <a:latin typeface="ＭＳ Ｐゴシック"/>
              <a:ea typeface="ＭＳ Ｐゴシック"/>
            </a:rPr>
            <a:t>　今後もこの傾向は続くことが見込まれるため、事業の見直し、介護予防の進展等により、経費の縮減に努めていく。</a:t>
          </a:r>
        </a:p>
      </xdr:txBody>
    </xdr:sp>
    <xdr:clientData/>
  </xdr:twoCellAnchor>
  <xdr:oneCellAnchor>
    <xdr:from>
      <xdr:col>3</xdr:col>
      <xdr:colOff>123825</xdr:colOff>
      <xdr:row>49</xdr:row>
      <xdr:rowOff>107950</xdr:rowOff>
    </xdr:from>
    <xdr:ext cx="29210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650" cy="25273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165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1650" cy="25273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165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165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1650" cy="25273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165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2000" cy="252730"/>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129540</xdr:rowOff>
    </xdr:from>
    <xdr:to>
      <xdr:col>24</xdr:col>
      <xdr:colOff>25400</xdr:colOff>
      <xdr:row>55</xdr:row>
      <xdr:rowOff>151765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55929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53975</xdr:rowOff>
    </xdr:from>
    <xdr:ext cx="762000" cy="252730"/>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51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97790</xdr:rowOff>
    </xdr:from>
    <xdr:to>
      <xdr:col>19</xdr:col>
      <xdr:colOff>187325</xdr:colOff>
      <xdr:row>55</xdr:row>
      <xdr:rowOff>129540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5275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146050</xdr:rowOff>
    </xdr:from>
    <xdr:ext cx="730250" cy="25273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25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31750</xdr:rowOff>
    </xdr:from>
    <xdr:to>
      <xdr:col>15</xdr:col>
      <xdr:colOff>98425</xdr:colOff>
      <xdr:row>55</xdr:row>
      <xdr:rowOff>97790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6150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102870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31750</xdr:rowOff>
    </xdr:from>
    <xdr:to>
      <xdr:col>11</xdr:col>
      <xdr:colOff>9525</xdr:colOff>
      <xdr:row>55</xdr:row>
      <xdr:rowOff>118745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6150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92075</xdr:rowOff>
    </xdr:from>
    <xdr:ext cx="75565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2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124460</xdr:rowOff>
    </xdr:from>
    <xdr:ext cx="75565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65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117475</xdr:rowOff>
    </xdr:from>
    <xdr:ext cx="762000" cy="259080"/>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7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78740</xdr:rowOff>
    </xdr:from>
    <xdr:to>
      <xdr:col>20</xdr:col>
      <xdr:colOff>38100</xdr:colOff>
      <xdr:row>56</xdr:row>
      <xdr:rowOff>8890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19050</xdr:rowOff>
    </xdr:from>
    <xdr:ext cx="730250" cy="252730"/>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7735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46355</xdr:rowOff>
    </xdr:from>
    <xdr:to>
      <xdr:col>15</xdr:col>
      <xdr:colOff>149225</xdr:colOff>
      <xdr:row>55</xdr:row>
      <xdr:rowOff>147955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158115</xdr:rowOff>
    </xdr:from>
    <xdr:ext cx="762000" cy="25273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449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92710</xdr:rowOff>
    </xdr:from>
    <xdr:ext cx="755650" cy="259080"/>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179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67945</xdr:rowOff>
    </xdr:from>
    <xdr:to>
      <xdr:col>6</xdr:col>
      <xdr:colOff>171450</xdr:colOff>
      <xdr:row>55</xdr:row>
      <xdr:rowOff>169545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8255</xdr:rowOff>
    </xdr:from>
    <xdr:ext cx="755650" cy="252730"/>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6655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元年度までは下水道事業への繰出金を主要因として類似団体を大きく上回っていたが、令和２年度に下水道事業が法適用となり、性質分類上、その他から補助費になったことで大きく減少し、類似団体平均値と同程度となった。</a:t>
          </a:r>
        </a:p>
        <a:p>
          <a:r>
            <a:rPr kumimoji="1" lang="ja-JP" altLang="en-US" sz="1300">
              <a:latin typeface="ＭＳ Ｐゴシック"/>
              <a:ea typeface="ＭＳ Ｐゴシック"/>
            </a:rPr>
            <a:t>　今後も経費削減や使用料の見直しにより抑制に努める。</a:t>
          </a:r>
        </a:p>
      </xdr:txBody>
    </xdr:sp>
    <xdr:clientData/>
  </xdr:twoCellAnchor>
  <xdr:oneCellAnchor>
    <xdr:from>
      <xdr:col>62</xdr:col>
      <xdr:colOff>6350</xdr:colOff>
      <xdr:row>49</xdr:row>
      <xdr:rowOff>107950</xdr:rowOff>
    </xdr:from>
    <xdr:ext cx="292100"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650" cy="25273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1650"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1650" cy="25273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1650" cy="2584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1650"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1650" cy="252730"/>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1650" cy="259080"/>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650" cy="25273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67310</xdr:rowOff>
    </xdr:from>
    <xdr:to>
      <xdr:col>82</xdr:col>
      <xdr:colOff>107950</xdr:colOff>
      <xdr:row>61</xdr:row>
      <xdr:rowOff>113665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710"/>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86360</xdr:rowOff>
    </xdr:from>
    <xdr:ext cx="762000" cy="252730"/>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113665</xdr:rowOff>
    </xdr:from>
    <xdr:to>
      <xdr:col>82</xdr:col>
      <xdr:colOff>196850</xdr:colOff>
      <xdr:row>61</xdr:row>
      <xdr:rowOff>113665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153670</xdr:rowOff>
    </xdr:from>
    <xdr:ext cx="762000" cy="259080"/>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67310</xdr:rowOff>
    </xdr:from>
    <xdr:to>
      <xdr:col>82</xdr:col>
      <xdr:colOff>196850</xdr:colOff>
      <xdr:row>52</xdr:row>
      <xdr:rowOff>67310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116205</xdr:rowOff>
    </xdr:from>
    <xdr:to>
      <xdr:col>82</xdr:col>
      <xdr:colOff>107950</xdr:colOff>
      <xdr:row>58</xdr:row>
      <xdr:rowOff>170815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1006030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90170</xdr:rowOff>
    </xdr:from>
    <xdr:ext cx="762000" cy="259080"/>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73660</xdr:rowOff>
    </xdr:from>
    <xdr:to>
      <xdr:col>82</xdr:col>
      <xdr:colOff>158750</xdr:colOff>
      <xdr:row>58</xdr:row>
      <xdr:rowOff>3810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61595</xdr:rowOff>
    </xdr:from>
    <xdr:to>
      <xdr:col>78</xdr:col>
      <xdr:colOff>69850</xdr:colOff>
      <xdr:row>58</xdr:row>
      <xdr:rowOff>116205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00569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54610</xdr:rowOff>
    </xdr:from>
    <xdr:to>
      <xdr:col>78</xdr:col>
      <xdr:colOff>120650</xdr:colOff>
      <xdr:row>58</xdr:row>
      <xdr:rowOff>156210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166370</xdr:rowOff>
    </xdr:from>
    <xdr:ext cx="736600" cy="25273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5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50800</xdr:rowOff>
    </xdr:from>
    <xdr:to>
      <xdr:col>73</xdr:col>
      <xdr:colOff>180975</xdr:colOff>
      <xdr:row>58</xdr:row>
      <xdr:rowOff>61595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949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54610</xdr:rowOff>
    </xdr:from>
    <xdr:to>
      <xdr:col>74</xdr:col>
      <xdr:colOff>31750</xdr:colOff>
      <xdr:row>58</xdr:row>
      <xdr:rowOff>156210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140970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6985</xdr:rowOff>
    </xdr:from>
    <xdr:to>
      <xdr:col>69</xdr:col>
      <xdr:colOff>92075</xdr:colOff>
      <xdr:row>58</xdr:row>
      <xdr:rowOff>50800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3004800" y="995108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65405</xdr:rowOff>
    </xdr:from>
    <xdr:to>
      <xdr:col>69</xdr:col>
      <xdr:colOff>142875</xdr:colOff>
      <xdr:row>58</xdr:row>
      <xdr:rowOff>167005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151765</xdr:rowOff>
    </xdr:from>
    <xdr:ext cx="75565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86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163195</xdr:rowOff>
    </xdr:from>
    <xdr:to>
      <xdr:col>65</xdr:col>
      <xdr:colOff>53975</xdr:colOff>
      <xdr:row>59</xdr:row>
      <xdr:rowOff>93345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78105</xdr:rowOff>
    </xdr:from>
    <xdr:ext cx="762000" cy="25273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6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65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65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5650" cy="25908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120650</xdr:rowOff>
    </xdr:from>
    <xdr:to>
      <xdr:col>82</xdr:col>
      <xdr:colOff>158750</xdr:colOff>
      <xdr:row>59</xdr:row>
      <xdr:rowOff>50165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92075</xdr:rowOff>
    </xdr:from>
    <xdr:ext cx="762000" cy="259080"/>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3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65405</xdr:rowOff>
    </xdr:from>
    <xdr:to>
      <xdr:col>78</xdr:col>
      <xdr:colOff>120650</xdr:colOff>
      <xdr:row>58</xdr:row>
      <xdr:rowOff>167005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151765</xdr:rowOff>
    </xdr:from>
    <xdr:ext cx="736600"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095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10795</xdr:rowOff>
    </xdr:from>
    <xdr:to>
      <xdr:col>74</xdr:col>
      <xdr:colOff>31750</xdr:colOff>
      <xdr:row>58</xdr:row>
      <xdr:rowOff>112395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122555</xdr:rowOff>
    </xdr:from>
    <xdr:ext cx="762000" cy="25273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7237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111760</xdr:rowOff>
    </xdr:from>
    <xdr:ext cx="755650" cy="252730"/>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1296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127635</xdr:rowOff>
    </xdr:from>
    <xdr:to>
      <xdr:col>65</xdr:col>
      <xdr:colOff>53975</xdr:colOff>
      <xdr:row>58</xdr:row>
      <xdr:rowOff>57785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67945</xdr:rowOff>
    </xdr:from>
    <xdr:ext cx="762000" cy="2584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669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令和２年度に下水道事業が法適用となり、下水道会計への拠出が性質分類上、その他（繰出金）から補助費になったことで大きく増加し、類似団体平均値を上回ることとなった。</a:t>
          </a:r>
        </a:p>
        <a:p>
          <a:r>
            <a:rPr kumimoji="1" lang="ja-JP" altLang="en-US" sz="1300">
              <a:solidFill>
                <a:srgbClr val="00B05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令和６年度は前年度と同水準となった。</a:t>
          </a:r>
        </a:p>
        <a:p>
          <a:r>
            <a:rPr kumimoji="1" lang="ja-JP" altLang="en-US" sz="1300">
              <a:latin typeface="ＭＳ Ｐゴシック"/>
              <a:ea typeface="ＭＳ Ｐゴシック"/>
            </a:rPr>
            <a:t>　今後も行財政改革のもと、各種団体への補助金の見直し等を行い、低水準の維持に努めていく。</a:t>
          </a:r>
        </a:p>
      </xdr:txBody>
    </xdr:sp>
    <xdr:clientData/>
  </xdr:twoCellAnchor>
  <xdr:oneCellAnchor>
    <xdr:from>
      <xdr:col>62</xdr:col>
      <xdr:colOff>6350</xdr:colOff>
      <xdr:row>29</xdr:row>
      <xdr:rowOff>107950</xdr:rowOff>
    </xdr:from>
    <xdr:ext cx="292100" cy="22542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650" cy="252730"/>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1650" cy="252730"/>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1650" cy="252730"/>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1650" cy="25273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1650" cy="252730"/>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140335</xdr:rowOff>
    </xdr:from>
    <xdr:ext cx="762000" cy="259080"/>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196850</xdr:colOff>
      <xdr:row>40</xdr:row>
      <xdr:rowOff>168275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41910</xdr:rowOff>
    </xdr:from>
    <xdr:ext cx="762000" cy="252730"/>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15240</xdr:rowOff>
    </xdr:from>
    <xdr:to>
      <xdr:col>82</xdr:col>
      <xdr:colOff>107950</xdr:colOff>
      <xdr:row>39</xdr:row>
      <xdr:rowOff>52070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70179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122555</xdr:rowOff>
    </xdr:from>
    <xdr:ext cx="762000" cy="252730"/>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75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52070</xdr:rowOff>
    </xdr:from>
    <xdr:to>
      <xdr:col>78</xdr:col>
      <xdr:colOff>69850</xdr:colOff>
      <xdr:row>39</xdr:row>
      <xdr:rowOff>52070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738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635</xdr:rowOff>
    </xdr:from>
    <xdr:ext cx="7366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10160</xdr:rowOff>
    </xdr:from>
    <xdr:to>
      <xdr:col>73</xdr:col>
      <xdr:colOff>180975</xdr:colOff>
      <xdr:row>39</xdr:row>
      <xdr:rowOff>52070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6967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130810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10160</xdr:rowOff>
    </xdr:from>
    <xdr:to>
      <xdr:col>69</xdr:col>
      <xdr:colOff>92075</xdr:colOff>
      <xdr:row>39</xdr:row>
      <xdr:rowOff>147320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69671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103505</xdr:rowOff>
    </xdr:from>
    <xdr:ext cx="75565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25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158115</xdr:rowOff>
    </xdr:from>
    <xdr:ext cx="762000" cy="25273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88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65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65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565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135890</xdr:rowOff>
    </xdr:from>
    <xdr:to>
      <xdr:col>82</xdr:col>
      <xdr:colOff>158750</xdr:colOff>
      <xdr:row>39</xdr:row>
      <xdr:rowOff>66040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107950</xdr:rowOff>
    </xdr:from>
    <xdr:ext cx="762000" cy="259080"/>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62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635</xdr:rowOff>
    </xdr:from>
    <xdr:to>
      <xdr:col>78</xdr:col>
      <xdr:colOff>120650</xdr:colOff>
      <xdr:row>39</xdr:row>
      <xdr:rowOff>102235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86995</xdr:rowOff>
    </xdr:from>
    <xdr:ext cx="736600" cy="25273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7354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635</xdr:rowOff>
    </xdr:from>
    <xdr:to>
      <xdr:col>74</xdr:col>
      <xdr:colOff>31750</xdr:colOff>
      <xdr:row>39</xdr:row>
      <xdr:rowOff>102235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86995</xdr:rowOff>
    </xdr:from>
    <xdr:ext cx="762000" cy="25273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735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130810</xdr:rowOff>
    </xdr:from>
    <xdr:to>
      <xdr:col>69</xdr:col>
      <xdr:colOff>142875</xdr:colOff>
      <xdr:row>39</xdr:row>
      <xdr:rowOff>60960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45720</xdr:rowOff>
    </xdr:from>
    <xdr:ext cx="75565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322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96520</xdr:rowOff>
    </xdr:from>
    <xdr:to>
      <xdr:col>65</xdr:col>
      <xdr:colOff>53975</xdr:colOff>
      <xdr:row>40</xdr:row>
      <xdr:rowOff>26670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11430</xdr:rowOff>
    </xdr:from>
    <xdr:ext cx="76200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00B050"/>
              </a:solidFill>
              <a:latin typeface="ＭＳ Ｐゴシック"/>
              <a:ea typeface="ＭＳ Ｐゴシック"/>
            </a:rPr>
            <a:t>　</a:t>
          </a:r>
          <a:r>
            <a:rPr kumimoji="1" lang="ja-JP" altLang="en-US" sz="1250">
              <a:solidFill>
                <a:schemeClr val="tx1"/>
              </a:solidFill>
              <a:latin typeface="ＭＳ Ｐゴシック"/>
              <a:ea typeface="ＭＳ Ｐゴシック"/>
            </a:rPr>
            <a:t>令和６年度に償還開始となる地方債の影響等により</a:t>
          </a:r>
          <a:r>
            <a:rPr kumimoji="1" lang="ja-JP" altLang="en-US" sz="1200">
              <a:solidFill>
                <a:sysClr val="windowText" lastClr="000000"/>
              </a:solidFill>
              <a:latin typeface="ＭＳ Ｐゴシック"/>
              <a:ea typeface="ＭＳ Ｐゴシック"/>
            </a:rPr>
            <a:t>対前年度比0.6％増加している</a:t>
          </a:r>
          <a:r>
            <a:rPr kumimoji="1" lang="ja-JP" altLang="en-US" sz="1200">
              <a:solidFill>
                <a:srgbClr val="00B050"/>
              </a:solidFill>
              <a:latin typeface="ＭＳ Ｐゴシック"/>
              <a:ea typeface="ＭＳ Ｐゴシック"/>
            </a:rPr>
            <a:t>。</a:t>
          </a:r>
          <a:r>
            <a:rPr kumimoji="1" lang="ja-JP" altLang="en-US" sz="1200">
              <a:latin typeface="ＭＳ Ｐゴシック"/>
              <a:ea typeface="ＭＳ Ｐゴシック"/>
            </a:rPr>
            <a:t>また、過去の区画整理事業など大型事業に係る償還ウエイトが高く、類似団体と比較して高い数値で推移している。</a:t>
          </a:r>
        </a:p>
        <a:p>
          <a:r>
            <a:rPr kumimoji="1" lang="ja-JP" altLang="en-US" sz="1200">
              <a:latin typeface="ＭＳ Ｐゴシック"/>
              <a:ea typeface="ＭＳ Ｐゴシック"/>
            </a:rPr>
            <a:t>　今後も、上郡町中期財政計画及び収支見通しに基づく地方債の発行抑制や、計画的な繰上償還の実施により、公債費負担の適正化に努める。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2100" cy="22542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650" cy="25273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1650" cy="25273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1650" cy="25273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1650" cy="25273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1650" cy="25273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2000"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106680</xdr:rowOff>
    </xdr:from>
    <xdr:to>
      <xdr:col>24</xdr:col>
      <xdr:colOff>25400</xdr:colOff>
      <xdr:row>77</xdr:row>
      <xdr:rowOff>133985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30833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21590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1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106680</xdr:rowOff>
    </xdr:from>
    <xdr:to>
      <xdr:col>19</xdr:col>
      <xdr:colOff>187325</xdr:colOff>
      <xdr:row>77</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083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153670</xdr:rowOff>
    </xdr:from>
    <xdr:ext cx="73025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2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115570</xdr:rowOff>
    </xdr:from>
    <xdr:to>
      <xdr:col>15</xdr:col>
      <xdr:colOff>98425</xdr:colOff>
      <xdr:row>77</xdr:row>
      <xdr:rowOff>120650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3172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2000" cy="25273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68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120650</xdr:rowOff>
    </xdr:from>
    <xdr:to>
      <xdr:col>11</xdr:col>
      <xdr:colOff>9525</xdr:colOff>
      <xdr:row>77</xdr:row>
      <xdr:rowOff>129540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223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121920</xdr:rowOff>
    </xdr:from>
    <xdr:ext cx="755650" cy="25273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67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5650" cy="25273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53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65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83185</xdr:rowOff>
    </xdr:from>
    <xdr:to>
      <xdr:col>24</xdr:col>
      <xdr:colOff>76200</xdr:colOff>
      <xdr:row>78</xdr:row>
      <xdr:rowOff>13335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55245</xdr:rowOff>
    </xdr:from>
    <xdr:ext cx="762000" cy="25273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56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55880</xdr:rowOff>
    </xdr:from>
    <xdr:to>
      <xdr:col>20</xdr:col>
      <xdr:colOff>38100</xdr:colOff>
      <xdr:row>77</xdr:row>
      <xdr:rowOff>157480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142240</xdr:rowOff>
    </xdr:from>
    <xdr:ext cx="73025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4389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151130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69215</xdr:rowOff>
    </xdr:from>
    <xdr:to>
      <xdr:col>11</xdr:col>
      <xdr:colOff>60325</xdr:colOff>
      <xdr:row>77</xdr:row>
      <xdr:rowOff>170815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155575</xdr:rowOff>
    </xdr:from>
    <xdr:ext cx="755650" cy="25273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5722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78740</xdr:rowOff>
    </xdr:from>
    <xdr:to>
      <xdr:col>6</xdr:col>
      <xdr:colOff>171450</xdr:colOff>
      <xdr:row>78</xdr:row>
      <xdr:rowOff>8890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165100</xdr:rowOff>
    </xdr:from>
    <xdr:ext cx="755650"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67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前年度比2.9％増となり、</a:t>
          </a:r>
          <a:r>
            <a:rPr kumimoji="1" lang="ja-JP" altLang="ja-JP" sz="1300">
              <a:solidFill>
                <a:schemeClr val="dk1"/>
              </a:solidFill>
              <a:effectLst/>
              <a:latin typeface="ＭＳ Ｐゴシック"/>
              <a:ea typeface="ＭＳ Ｐゴシック"/>
              <a:cs typeface="+mn-cs"/>
            </a:rPr>
            <a:t>依然として類似団体平均値を上回り、高い水準で推移している。</a:t>
          </a:r>
          <a:r>
            <a:rPr kumimoji="1" lang="ja-JP" altLang="en-US" sz="1300">
              <a:latin typeface="ＭＳ Ｐゴシック"/>
              <a:ea typeface="ＭＳ Ｐゴシック"/>
            </a:rPr>
            <a:t>公債費以外に係る経常収支比率が類似団体を上回っているのは、他会計への繰出金が主な要因となっている。</a:t>
          </a:r>
        </a:p>
        <a:p>
          <a:r>
            <a:rPr kumimoji="1" lang="ja-JP" altLang="en-US" sz="1300">
              <a:latin typeface="ＭＳ Ｐゴシック"/>
              <a:ea typeface="ＭＳ Ｐゴシック"/>
            </a:rPr>
            <a:t>　今後も町税の徴収率向上や各種使用料、手数料の見直しなどの自主財源の確保に努める</a:t>
          </a:r>
        </a:p>
      </xdr:txBody>
    </xdr:sp>
    <xdr:clientData/>
  </xdr:twoCellAnchor>
  <xdr:oneCellAnchor>
    <xdr:from>
      <xdr:col>62</xdr:col>
      <xdr:colOff>6350</xdr:colOff>
      <xdr:row>69</xdr:row>
      <xdr:rowOff>107950</xdr:rowOff>
    </xdr:from>
    <xdr:ext cx="29210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650" cy="25273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1650" cy="25273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1650" cy="25273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1650" cy="25273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1650" cy="25273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650" cy="25273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10160</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196850</xdr:colOff>
      <xdr:row>81</xdr:row>
      <xdr:rowOff>38100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19050</xdr:rowOff>
    </xdr:from>
    <xdr:ext cx="762000" cy="25273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97790</xdr:rowOff>
    </xdr:from>
    <xdr:to>
      <xdr:col>82</xdr:col>
      <xdr:colOff>107950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99440"/>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12700</xdr:rowOff>
    </xdr:from>
    <xdr:ext cx="762000" cy="25908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168275</xdr:rowOff>
    </xdr:from>
    <xdr:to>
      <xdr:col>78</xdr:col>
      <xdr:colOff>69850</xdr:colOff>
      <xdr:row>77</xdr:row>
      <xdr:rowOff>97790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984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63500</xdr:rowOff>
    </xdr:from>
    <xdr:to>
      <xdr:col>73</xdr:col>
      <xdr:colOff>180975</xdr:colOff>
      <xdr:row>76</xdr:row>
      <xdr:rowOff>168275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9370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63500</xdr:rowOff>
    </xdr:from>
    <xdr:to>
      <xdr:col>69</xdr:col>
      <xdr:colOff>92075</xdr:colOff>
      <xdr:row>77</xdr:row>
      <xdr:rowOff>143510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93700"/>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50800</xdr:rowOff>
    </xdr:from>
    <xdr:ext cx="75565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99060</xdr:rowOff>
    </xdr:from>
    <xdr:ext cx="762000" cy="25273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65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65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565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151130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46355</xdr:rowOff>
    </xdr:from>
    <xdr:to>
      <xdr:col>78</xdr:col>
      <xdr:colOff>120650</xdr:colOff>
      <xdr:row>77</xdr:row>
      <xdr:rowOff>147955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132715</xdr:rowOff>
    </xdr:from>
    <xdr:ext cx="736600" cy="25273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3436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117475</xdr:rowOff>
    </xdr:from>
    <xdr:to>
      <xdr:col>74</xdr:col>
      <xdr:colOff>31750</xdr:colOff>
      <xdr:row>77</xdr:row>
      <xdr:rowOff>47625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32385</xdr:rowOff>
    </xdr:from>
    <xdr:ext cx="762000" cy="25273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340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12065</xdr:rowOff>
    </xdr:from>
    <xdr:to>
      <xdr:col>69</xdr:col>
      <xdr:colOff>142875</xdr:colOff>
      <xdr:row>76</xdr:row>
      <xdr:rowOff>113665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98425</xdr:rowOff>
    </xdr:from>
    <xdr:ext cx="755650" cy="25273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2862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92075</xdr:rowOff>
    </xdr:from>
    <xdr:to>
      <xdr:col>65</xdr:col>
      <xdr:colOff>53975</xdr:colOff>
      <xdr:row>78</xdr:row>
      <xdr:rowOff>22225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6985</xdr:rowOff>
    </xdr:from>
    <xdr:ext cx="762000" cy="25273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80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兵庫県上郡町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13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13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273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273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273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273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73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153670</xdr:rowOff>
    </xdr:from>
    <xdr:ext cx="755650" cy="25908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594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55650"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146050</xdr:rowOff>
    </xdr:from>
    <xdr:to>
      <xdr:col>29</xdr:col>
      <xdr:colOff>127000</xdr:colOff>
      <xdr:row>17</xdr:row>
      <xdr:rowOff>36195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03800" y="2936875"/>
          <a:ext cx="64770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19050</xdr:rowOff>
    </xdr:from>
    <xdr:ext cx="755650" cy="252730"/>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25"/>
          <a:ext cx="7556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177800</xdr:colOff>
      <xdr:row>16</xdr:row>
      <xdr:rowOff>104140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36195</xdr:rowOff>
    </xdr:from>
    <xdr:to>
      <xdr:col>26</xdr:col>
      <xdr:colOff>50800</xdr:colOff>
      <xdr:row>17</xdr:row>
      <xdr:rowOff>62230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305300" y="299847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52070</xdr:rowOff>
    </xdr:from>
    <xdr:to>
      <xdr:col>26</xdr:col>
      <xdr:colOff>101600</xdr:colOff>
      <xdr:row>16</xdr:row>
      <xdr:rowOff>153670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163830</xdr:rowOff>
    </xdr:from>
    <xdr:ext cx="736600" cy="259080"/>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62230</xdr:rowOff>
    </xdr:from>
    <xdr:to>
      <xdr:col>22</xdr:col>
      <xdr:colOff>114300</xdr:colOff>
      <xdr:row>17</xdr:row>
      <xdr:rowOff>66675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606800" y="3024505"/>
          <a:ext cx="69850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68580</xdr:rowOff>
    </xdr:from>
    <xdr:to>
      <xdr:col>22</xdr:col>
      <xdr:colOff>165100</xdr:colOff>
      <xdr:row>16</xdr:row>
      <xdr:rowOff>170180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8890</xdr:rowOff>
    </xdr:from>
    <xdr:ext cx="762000" cy="25273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2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66675</xdr:rowOff>
    </xdr:from>
    <xdr:to>
      <xdr:col>18</xdr:col>
      <xdr:colOff>177800</xdr:colOff>
      <xdr:row>17</xdr:row>
      <xdr:rowOff>75565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908300" y="3028950"/>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77470</xdr:rowOff>
    </xdr:from>
    <xdr:to>
      <xdr:col>19</xdr:col>
      <xdr:colOff>38100</xdr:colOff>
      <xdr:row>17</xdr:row>
      <xdr:rowOff>7620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17780</xdr:rowOff>
    </xdr:from>
    <xdr:ext cx="762000" cy="25273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1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85090</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25400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65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95250</xdr:rowOff>
    </xdr:from>
    <xdr:to>
      <xdr:col>29</xdr:col>
      <xdr:colOff>177800</xdr:colOff>
      <xdr:row>17</xdr:row>
      <xdr:rowOff>25400</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5600700" y="2886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67310</xdr:rowOff>
    </xdr:from>
    <xdr:ext cx="755650" cy="25908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5813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118,730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156845</xdr:rowOff>
    </xdr:from>
    <xdr:to>
      <xdr:col>26</xdr:col>
      <xdr:colOff>101600</xdr:colOff>
      <xdr:row>17</xdr:row>
      <xdr:rowOff>86995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53000" y="2947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71755</xdr:rowOff>
    </xdr:from>
    <xdr:ext cx="7366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34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105,335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11430</xdr:rowOff>
    </xdr:from>
    <xdr:to>
      <xdr:col>22</xdr:col>
      <xdr:colOff>165100</xdr:colOff>
      <xdr:row>17</xdr:row>
      <xdr:rowOff>113030</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254500" y="2973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97790</xdr:rowOff>
    </xdr:from>
    <xdr:ext cx="762000" cy="25273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600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99,633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15875</xdr:rowOff>
    </xdr:from>
    <xdr:to>
      <xdr:col>19</xdr:col>
      <xdr:colOff>38100</xdr:colOff>
      <xdr:row>17</xdr:row>
      <xdr:rowOff>117475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556000" y="2978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102235</xdr:rowOff>
    </xdr:from>
    <xdr:ext cx="762000" cy="2584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64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24765</xdr:rowOff>
    </xdr:from>
    <xdr:to>
      <xdr:col>15</xdr:col>
      <xdr:colOff>101600</xdr:colOff>
      <xdr:row>17</xdr:row>
      <xdr:rowOff>126365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857500" y="2987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111125</xdr:rowOff>
    </xdr:from>
    <xdr:ext cx="762000" cy="25273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734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96,655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130" cy="275590"/>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0513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73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36830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8890</xdr:rowOff>
    </xdr:from>
    <xdr:ext cx="755650"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490"/>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36830</xdr:rowOff>
    </xdr:from>
    <xdr:to>
      <xdr:col>30</xdr:col>
      <xdr:colOff>25400</xdr:colOff>
      <xdr:row>38</xdr:row>
      <xdr:rowOff>36830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5565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2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126365</xdr:rowOff>
    </xdr:from>
    <xdr:to>
      <xdr:col>29</xdr:col>
      <xdr:colOff>127000</xdr:colOff>
      <xdr:row>35</xdr:row>
      <xdr:rowOff>132080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6736715"/>
          <a:ext cx="6477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27305</xdr:rowOff>
    </xdr:from>
    <xdr:ext cx="755650" cy="2584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555"/>
          <a:ext cx="75565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177800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103505</xdr:rowOff>
    </xdr:from>
    <xdr:to>
      <xdr:col>26</xdr:col>
      <xdr:colOff>50800</xdr:colOff>
      <xdr:row>35</xdr:row>
      <xdr:rowOff>132080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4305300" y="671385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119380</xdr:rowOff>
    </xdr:from>
    <xdr:ext cx="73660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103505</xdr:rowOff>
    </xdr:from>
    <xdr:to>
      <xdr:col>22</xdr:col>
      <xdr:colOff>114300</xdr:colOff>
      <xdr:row>35</xdr:row>
      <xdr:rowOff>127635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6713855"/>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132080</xdr:rowOff>
    </xdr:from>
    <xdr:ext cx="762000" cy="25717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3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127635</xdr:rowOff>
    </xdr:from>
    <xdr:to>
      <xdr:col>18</xdr:col>
      <xdr:colOff>177800</xdr:colOff>
      <xdr:row>35</xdr:row>
      <xdr:rowOff>156210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73798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158115</xdr:rowOff>
    </xdr:from>
    <xdr:ext cx="762000" cy="25400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32385</xdr:rowOff>
    </xdr:from>
    <xdr:ext cx="762000" cy="25400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65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76835</xdr:rowOff>
    </xdr:from>
    <xdr:to>
      <xdr:col>29</xdr:col>
      <xdr:colOff>177800</xdr:colOff>
      <xdr:row>35</xdr:row>
      <xdr:rowOff>177800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6871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263525</xdr:rowOff>
    </xdr:from>
    <xdr:ext cx="755650" cy="25971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30975"/>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42,988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80645</xdr:rowOff>
    </xdr:from>
    <xdr:to>
      <xdr:col>26</xdr:col>
      <xdr:colOff>101600</xdr:colOff>
      <xdr:row>35</xdr:row>
      <xdr:rowOff>182880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6909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192405</xdr:rowOff>
    </xdr:from>
    <xdr:ext cx="736600" cy="25400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598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42,753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52705</xdr:rowOff>
    </xdr:from>
    <xdr:to>
      <xdr:col>22</xdr:col>
      <xdr:colOff>165100</xdr:colOff>
      <xdr:row>35</xdr:row>
      <xdr:rowOff>154940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6630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163830</xdr:rowOff>
    </xdr:from>
    <xdr:ext cx="7620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312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44,228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76835</xdr:rowOff>
    </xdr:from>
    <xdr:to>
      <xdr:col>19</xdr:col>
      <xdr:colOff>38100</xdr:colOff>
      <xdr:row>35</xdr:row>
      <xdr:rowOff>179070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6871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187960</xdr:rowOff>
    </xdr:from>
    <xdr:ext cx="762000"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55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42,970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104775</xdr:rowOff>
    </xdr:from>
    <xdr:to>
      <xdr:col>15</xdr:col>
      <xdr:colOff>101600</xdr:colOff>
      <xdr:row>35</xdr:row>
      <xdr:rowOff>207010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671512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217805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852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41,483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2570" cy="25273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89280" cy="25273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55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89280" cy="25273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598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9280" cy="25273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140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280" cy="25273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97790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9080"/>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43815</xdr:rowOff>
    </xdr:from>
    <xdr:ext cx="598805" cy="252730"/>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8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97790</xdr:rowOff>
    </xdr:from>
    <xdr:to>
      <xdr:col>24</xdr:col>
      <xdr:colOff>152400</xdr:colOff>
      <xdr:row>30</xdr:row>
      <xdr:rowOff>97790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137160</xdr:rowOff>
    </xdr:from>
    <xdr:to>
      <xdr:col>24</xdr:col>
      <xdr:colOff>63500</xdr:colOff>
      <xdr:row>36</xdr:row>
      <xdr:rowOff>27940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3791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73660</xdr:rowOff>
    </xdr:from>
    <xdr:ext cx="598805" cy="25908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2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50800</xdr:rowOff>
    </xdr:from>
    <xdr:to>
      <xdr:col>24</xdr:col>
      <xdr:colOff>114300</xdr:colOff>
      <xdr:row>35</xdr:row>
      <xdr:rowOff>152400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27940</xdr:rowOff>
    </xdr:from>
    <xdr:to>
      <xdr:col>19</xdr:col>
      <xdr:colOff>177800</xdr:colOff>
      <xdr:row>36</xdr:row>
      <xdr:rowOff>49530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001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95885</xdr:rowOff>
    </xdr:from>
    <xdr:to>
      <xdr:col>20</xdr:col>
      <xdr:colOff>38100</xdr:colOff>
      <xdr:row>36</xdr:row>
      <xdr:rowOff>26035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42545</xdr:rowOff>
    </xdr:from>
    <xdr:ext cx="592455" cy="25273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580" y="58718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49530</xdr:rowOff>
    </xdr:from>
    <xdr:to>
      <xdr:col>15</xdr:col>
      <xdr:colOff>50800</xdr:colOff>
      <xdr:row>36</xdr:row>
      <xdr:rowOff>52705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217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52705</xdr:rowOff>
    </xdr:from>
    <xdr:ext cx="592455" cy="25273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580" y="588200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52705</xdr:rowOff>
    </xdr:from>
    <xdr:to>
      <xdr:col>10</xdr:col>
      <xdr:colOff>114300</xdr:colOff>
      <xdr:row>36</xdr:row>
      <xdr:rowOff>61595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249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114300</xdr:rowOff>
    </xdr:from>
    <xdr:to>
      <xdr:col>10</xdr:col>
      <xdr:colOff>165100</xdr:colOff>
      <xdr:row>36</xdr:row>
      <xdr:rowOff>44450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60960</xdr:rowOff>
    </xdr:from>
    <xdr:ext cx="59245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580" y="5890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120650</xdr:rowOff>
    </xdr:from>
    <xdr:to>
      <xdr:col>6</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67310</xdr:rowOff>
    </xdr:from>
    <xdr:ext cx="59245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580" y="58966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86360</xdr:rowOff>
    </xdr:from>
    <xdr:to>
      <xdr:col>24</xdr:col>
      <xdr:colOff>114300</xdr:colOff>
      <xdr:row>36</xdr:row>
      <xdr:rowOff>16510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64770</xdr:rowOff>
    </xdr:from>
    <xdr:ext cx="598805" cy="25273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0655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113,104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148590</xdr:rowOff>
    </xdr:from>
    <xdr:to>
      <xdr:col>20</xdr:col>
      <xdr:colOff>38100</xdr:colOff>
      <xdr:row>36</xdr:row>
      <xdr:rowOff>78740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70485</xdr:rowOff>
    </xdr:from>
    <xdr:ext cx="52832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29965" y="62426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170180</xdr:rowOff>
    </xdr:from>
    <xdr:to>
      <xdr:col>15</xdr:col>
      <xdr:colOff>101600</xdr:colOff>
      <xdr:row>36</xdr:row>
      <xdr:rowOff>100330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91440</xdr:rowOff>
    </xdr:from>
    <xdr:ext cx="528320"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0965" y="62636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1905</xdr:rowOff>
    </xdr:from>
    <xdr:to>
      <xdr:col>10</xdr:col>
      <xdr:colOff>165100</xdr:colOff>
      <xdr:row>36</xdr:row>
      <xdr:rowOff>103505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94615</xdr:rowOff>
    </xdr:from>
    <xdr:ext cx="52832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1965" y="62668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10795</xdr:rowOff>
    </xdr:from>
    <xdr:to>
      <xdr:col>6</xdr:col>
      <xdr:colOff>38100</xdr:colOff>
      <xdr:row>36</xdr:row>
      <xdr:rowOff>112395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103505</xdr:rowOff>
    </xdr:from>
    <xdr:ext cx="528320"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2965" y="62757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2570" cy="2590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072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89280" cy="25273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45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8928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18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9280" cy="25273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93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9280"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928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280" cy="25273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91440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91440</xdr:rowOff>
    </xdr:from>
    <xdr:to>
      <xdr:col>24</xdr:col>
      <xdr:colOff>152400</xdr:colOff>
      <xdr:row>58</xdr:row>
      <xdr:rowOff>91440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128905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94615</xdr:rowOff>
    </xdr:from>
    <xdr:to>
      <xdr:col>24</xdr:col>
      <xdr:colOff>63500</xdr:colOff>
      <xdr:row>57</xdr:row>
      <xdr:rowOff>146050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86726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48260</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25400</xdr:rowOff>
    </xdr:from>
    <xdr:to>
      <xdr:col>24</xdr:col>
      <xdr:colOff>114300</xdr:colOff>
      <xdr:row>57</xdr:row>
      <xdr:rowOff>127000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94615</xdr:rowOff>
    </xdr:from>
    <xdr:to>
      <xdr:col>19</xdr:col>
      <xdr:colOff>177800</xdr:colOff>
      <xdr:row>57</xdr:row>
      <xdr:rowOff>158750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6726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52705</xdr:rowOff>
    </xdr:from>
    <xdr:to>
      <xdr:col>20</xdr:col>
      <xdr:colOff>38100</xdr:colOff>
      <xdr:row>57</xdr:row>
      <xdr:rowOff>154940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145415</xdr:rowOff>
    </xdr:from>
    <xdr:ext cx="592455" cy="25273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91806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146685</xdr:rowOff>
    </xdr:from>
    <xdr:to>
      <xdr:col>15</xdr:col>
      <xdr:colOff>50800</xdr:colOff>
      <xdr:row>57</xdr:row>
      <xdr:rowOff>158750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193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167640</xdr:rowOff>
    </xdr:from>
    <xdr:ext cx="592455" cy="25273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9739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146685</xdr:rowOff>
    </xdr:from>
    <xdr:to>
      <xdr:col>10</xdr:col>
      <xdr:colOff>114300</xdr:colOff>
      <xdr:row>58</xdr:row>
      <xdr:rowOff>22225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1933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77470</xdr:rowOff>
    </xdr:from>
    <xdr:to>
      <xdr:col>10</xdr:col>
      <xdr:colOff>165100</xdr:colOff>
      <xdr:row>58</xdr:row>
      <xdr:rowOff>7620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24130</xdr:rowOff>
    </xdr:from>
    <xdr:ext cx="52832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625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80010</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26670</xdr:rowOff>
    </xdr:from>
    <xdr:ext cx="52832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627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95250</xdr:rowOff>
    </xdr:from>
    <xdr:to>
      <xdr:col>24</xdr:col>
      <xdr:colOff>114300</xdr:colOff>
      <xdr:row>58</xdr:row>
      <xdr:rowOff>25400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10160</xdr:rowOff>
    </xdr:from>
    <xdr:ext cx="534670" cy="25908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2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90,554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43815</xdr:rowOff>
    </xdr:from>
    <xdr:to>
      <xdr:col>20</xdr:col>
      <xdr:colOff>38100</xdr:colOff>
      <xdr:row>57</xdr:row>
      <xdr:rowOff>145415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161925</xdr:rowOff>
    </xdr:from>
    <xdr:ext cx="592455"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580" y="95916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107950</xdr:rowOff>
    </xdr:from>
    <xdr:to>
      <xdr:col>15</xdr:col>
      <xdr:colOff>101600</xdr:colOff>
      <xdr:row>58</xdr:row>
      <xdr:rowOff>38100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29210</xdr:rowOff>
    </xdr:from>
    <xdr:ext cx="528320" cy="25273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9733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95885</xdr:rowOff>
    </xdr:from>
    <xdr:to>
      <xdr:col>10</xdr:col>
      <xdr:colOff>165100</xdr:colOff>
      <xdr:row>58</xdr:row>
      <xdr:rowOff>26035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17780</xdr:rowOff>
    </xdr:from>
    <xdr:ext cx="528320" cy="25273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99618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143510</xdr:rowOff>
    </xdr:from>
    <xdr:to>
      <xdr:col>6</xdr:col>
      <xdr:colOff>38100</xdr:colOff>
      <xdr:row>58</xdr:row>
      <xdr:rowOff>73025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64135</xdr:rowOff>
    </xdr:from>
    <xdr:ext cx="528320" cy="25273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082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2570" cy="25273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273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273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273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273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120650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124460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91440</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93980</xdr:rowOff>
    </xdr:from>
    <xdr:to>
      <xdr:col>24</xdr:col>
      <xdr:colOff>63500</xdr:colOff>
      <xdr:row>78</xdr:row>
      <xdr:rowOff>94615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670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113665</xdr:rowOff>
    </xdr:from>
    <xdr:ext cx="469900"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38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90805</xdr:rowOff>
    </xdr:from>
    <xdr:to>
      <xdr:col>24</xdr:col>
      <xdr:colOff>114300</xdr:colOff>
      <xdr:row>78</xdr:row>
      <xdr:rowOff>20955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94615</xdr:rowOff>
    </xdr:from>
    <xdr:to>
      <xdr:col>19</xdr:col>
      <xdr:colOff>177800</xdr:colOff>
      <xdr:row>78</xdr:row>
      <xdr:rowOff>95885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677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99695</xdr:rowOff>
    </xdr:from>
    <xdr:to>
      <xdr:col>20</xdr:col>
      <xdr:colOff>38100</xdr:colOff>
      <xdr:row>78</xdr:row>
      <xdr:rowOff>29845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46355</xdr:rowOff>
    </xdr:from>
    <xdr:ext cx="46355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95885</xdr:rowOff>
    </xdr:from>
    <xdr:to>
      <xdr:col>15</xdr:col>
      <xdr:colOff>50800</xdr:colOff>
      <xdr:row>78</xdr:row>
      <xdr:rowOff>109220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689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99695</xdr:rowOff>
    </xdr:from>
    <xdr:to>
      <xdr:col>15</xdr:col>
      <xdr:colOff>101600</xdr:colOff>
      <xdr:row>78</xdr:row>
      <xdr:rowOff>29845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46355</xdr:rowOff>
    </xdr:from>
    <xdr:ext cx="46355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107950</xdr:rowOff>
    </xdr:from>
    <xdr:to>
      <xdr:col>10</xdr:col>
      <xdr:colOff>114300</xdr:colOff>
      <xdr:row>78</xdr:row>
      <xdr:rowOff>109220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810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103505</xdr:rowOff>
    </xdr:from>
    <xdr:to>
      <xdr:col>10</xdr:col>
      <xdr:colOff>165100</xdr:colOff>
      <xdr:row>78</xdr:row>
      <xdr:rowOff>33655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50165</xdr:rowOff>
    </xdr:from>
    <xdr:ext cx="46355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0803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69850</xdr:rowOff>
    </xdr:from>
    <xdr:ext cx="46355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1000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43180</xdr:rowOff>
    </xdr:from>
    <xdr:to>
      <xdr:col>24</xdr:col>
      <xdr:colOff>114300</xdr:colOff>
      <xdr:row>78</xdr:row>
      <xdr:rowOff>144780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129540</xdr:rowOff>
    </xdr:from>
    <xdr:ext cx="469900"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1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43815</xdr:rowOff>
    </xdr:from>
    <xdr:to>
      <xdr:col>20</xdr:col>
      <xdr:colOff>38100</xdr:colOff>
      <xdr:row>78</xdr:row>
      <xdr:rowOff>145415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136525</xdr:rowOff>
    </xdr:from>
    <xdr:ext cx="463550" cy="2584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50962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45085</xdr:rowOff>
    </xdr:from>
    <xdr:to>
      <xdr:col>15</xdr:col>
      <xdr:colOff>101600</xdr:colOff>
      <xdr:row>78</xdr:row>
      <xdr:rowOff>146685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137795</xdr:rowOff>
    </xdr:from>
    <xdr:ext cx="46355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5108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57785</xdr:rowOff>
    </xdr:from>
    <xdr:to>
      <xdr:col>10</xdr:col>
      <xdr:colOff>165100</xdr:colOff>
      <xdr:row>78</xdr:row>
      <xdr:rowOff>159385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150495</xdr:rowOff>
    </xdr:from>
    <xdr:ext cx="46355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5235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57150</xdr:rowOff>
    </xdr:from>
    <xdr:to>
      <xdr:col>6</xdr:col>
      <xdr:colOff>38100</xdr:colOff>
      <xdr:row>78</xdr:row>
      <xdr:rowOff>158750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149860</xdr:rowOff>
    </xdr:from>
    <xdr:ext cx="46355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522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2570" cy="25273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273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280" cy="25273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28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28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88900</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88900</xdr:rowOff>
    </xdr:from>
    <xdr:to>
      <xdr:col>24</xdr:col>
      <xdr:colOff>152400</xdr:colOff>
      <xdr:row>90</xdr:row>
      <xdr:rowOff>88900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3810</xdr:rowOff>
    </xdr:from>
    <xdr:to>
      <xdr:col>24</xdr:col>
      <xdr:colOff>63500</xdr:colOff>
      <xdr:row>96</xdr:row>
      <xdr:rowOff>13335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630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140335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13335</xdr:rowOff>
    </xdr:from>
    <xdr:to>
      <xdr:col>19</xdr:col>
      <xdr:colOff>177800</xdr:colOff>
      <xdr:row>96</xdr:row>
      <xdr:rowOff>105410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7253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134620</xdr:rowOff>
    </xdr:from>
    <xdr:ext cx="528320" cy="25273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0794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45720</xdr:rowOff>
    </xdr:from>
    <xdr:to>
      <xdr:col>15</xdr:col>
      <xdr:colOff>50800</xdr:colOff>
      <xdr:row>96</xdr:row>
      <xdr:rowOff>105410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049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54610</xdr:rowOff>
    </xdr:from>
    <xdr:ext cx="528320" cy="25273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1709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45720</xdr:rowOff>
    </xdr:from>
    <xdr:to>
      <xdr:col>10</xdr:col>
      <xdr:colOff>114300</xdr:colOff>
      <xdr:row>97</xdr:row>
      <xdr:rowOff>92710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04920"/>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113665</xdr:rowOff>
    </xdr:from>
    <xdr:ext cx="528320" cy="2584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0585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7620</xdr:rowOff>
    </xdr:from>
    <xdr:ext cx="528320" cy="25273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2953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124460</xdr:rowOff>
    </xdr:from>
    <xdr:to>
      <xdr:col>24</xdr:col>
      <xdr:colOff>114300</xdr:colOff>
      <xdr:row>96</xdr:row>
      <xdr:rowOff>54610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102870</xdr:rowOff>
    </xdr:from>
    <xdr:ext cx="534670"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90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133985</xdr:rowOff>
    </xdr:from>
    <xdr:to>
      <xdr:col>20</xdr:col>
      <xdr:colOff>38100</xdr:colOff>
      <xdr:row>96</xdr:row>
      <xdr:rowOff>64135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55245</xdr:rowOff>
    </xdr:from>
    <xdr:ext cx="528320" cy="25273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29965" y="165144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54610</xdr:rowOff>
    </xdr:from>
    <xdr:to>
      <xdr:col>15</xdr:col>
      <xdr:colOff>101600</xdr:colOff>
      <xdr:row>96</xdr:row>
      <xdr:rowOff>156210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1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147320</xdr:rowOff>
    </xdr:from>
    <xdr:ext cx="52832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6065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166370</xdr:rowOff>
    </xdr:from>
    <xdr:to>
      <xdr:col>10</xdr:col>
      <xdr:colOff>165100</xdr:colOff>
      <xdr:row>96</xdr:row>
      <xdr:rowOff>96520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5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87630</xdr:rowOff>
    </xdr:from>
    <xdr:ext cx="528320" cy="25273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1965" y="165468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41910</xdr:rowOff>
    </xdr:from>
    <xdr:to>
      <xdr:col>6</xdr:col>
      <xdr:colOff>38100</xdr:colOff>
      <xdr:row>97</xdr:row>
      <xdr:rowOff>143510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134620</xdr:rowOff>
    </xdr:from>
    <xdr:ext cx="528320" cy="25273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765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89280" cy="25273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316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928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989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280" cy="25273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664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280"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28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280" cy="25273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121285</xdr:rowOff>
    </xdr:from>
    <xdr:to>
      <xdr:col>54</xdr:col>
      <xdr:colOff>189865</xdr:colOff>
      <xdr:row>38</xdr:row>
      <xdr:rowOff>92710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96520</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92710</xdr:rowOff>
    </xdr:from>
    <xdr:to>
      <xdr:col>55</xdr:col>
      <xdr:colOff>88900</xdr:colOff>
      <xdr:row>38</xdr:row>
      <xdr:rowOff>92710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67945</xdr:rowOff>
    </xdr:from>
    <xdr:ext cx="598805" cy="2584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121285</xdr:rowOff>
    </xdr:from>
    <xdr:to>
      <xdr:col>55</xdr:col>
      <xdr:colOff>88900</xdr:colOff>
      <xdr:row>30</xdr:row>
      <xdr:rowOff>121285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5080</xdr:rowOff>
    </xdr:from>
    <xdr:to>
      <xdr:col>55</xdr:col>
      <xdr:colOff>0</xdr:colOff>
      <xdr:row>37</xdr:row>
      <xdr:rowOff>45085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34873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171450</xdr:rowOff>
    </xdr:from>
    <xdr:ext cx="59880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148590</xdr:rowOff>
    </xdr:from>
    <xdr:to>
      <xdr:col>55</xdr:col>
      <xdr:colOff>50800</xdr:colOff>
      <xdr:row>37</xdr:row>
      <xdr:rowOff>78740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159385</xdr:rowOff>
    </xdr:from>
    <xdr:to>
      <xdr:col>50</xdr:col>
      <xdr:colOff>114300</xdr:colOff>
      <xdr:row>37</xdr:row>
      <xdr:rowOff>5080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33158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116840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107950</xdr:rowOff>
    </xdr:from>
    <xdr:ext cx="592455" cy="25908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580" y="64516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159385</xdr:rowOff>
    </xdr:from>
    <xdr:to>
      <xdr:col>45</xdr:col>
      <xdr:colOff>177800</xdr:colOff>
      <xdr:row>37</xdr:row>
      <xdr:rowOff>32385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3158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113030</xdr:rowOff>
    </xdr:from>
    <xdr:ext cx="59245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580" y="64566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41275</xdr:rowOff>
    </xdr:from>
    <xdr:to>
      <xdr:col>41</xdr:col>
      <xdr:colOff>50800</xdr:colOff>
      <xdr:row>37</xdr:row>
      <xdr:rowOff>32385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42025"/>
          <a:ext cx="889000" cy="334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42545</xdr:rowOff>
    </xdr:from>
    <xdr:to>
      <xdr:col>41</xdr:col>
      <xdr:colOff>101600</xdr:colOff>
      <xdr:row>37</xdr:row>
      <xdr:rowOff>144145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135255</xdr:rowOff>
    </xdr:from>
    <xdr:ext cx="592455" cy="25273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580" y="647890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55245</xdr:rowOff>
    </xdr:from>
    <xdr:to>
      <xdr:col>36</xdr:col>
      <xdr:colOff>165100</xdr:colOff>
      <xdr:row>35</xdr:row>
      <xdr:rowOff>156845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147955</xdr:rowOff>
    </xdr:from>
    <xdr:ext cx="592455" cy="2584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614870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166370</xdr:rowOff>
    </xdr:from>
    <xdr:to>
      <xdr:col>55</xdr:col>
      <xdr:colOff>50800</xdr:colOff>
      <xdr:row>37</xdr:row>
      <xdr:rowOff>95885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3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144145</xdr:rowOff>
    </xdr:from>
    <xdr:ext cx="598805" cy="25273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1634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121,416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125730</xdr:rowOff>
    </xdr:from>
    <xdr:to>
      <xdr:col>50</xdr:col>
      <xdr:colOff>165100</xdr:colOff>
      <xdr:row>37</xdr:row>
      <xdr:rowOff>55880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72390</xdr:rowOff>
    </xdr:from>
    <xdr:ext cx="592455"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580" y="607314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133,780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109220</xdr:rowOff>
    </xdr:from>
    <xdr:to>
      <xdr:col>46</xdr:col>
      <xdr:colOff>38100</xdr:colOff>
      <xdr:row>37</xdr:row>
      <xdr:rowOff>38735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55245</xdr:rowOff>
    </xdr:from>
    <xdr:ext cx="592455" cy="25273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580" y="605599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153035</xdr:rowOff>
    </xdr:from>
    <xdr:to>
      <xdr:col>41</xdr:col>
      <xdr:colOff>101600</xdr:colOff>
      <xdr:row>37</xdr:row>
      <xdr:rowOff>83185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99695</xdr:rowOff>
    </xdr:from>
    <xdr:ext cx="592455" cy="25273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580" y="61004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161925</xdr:rowOff>
    </xdr:from>
    <xdr:to>
      <xdr:col>36</xdr:col>
      <xdr:colOff>165100</xdr:colOff>
      <xdr:row>35</xdr:row>
      <xdr:rowOff>92075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109220</xdr:rowOff>
    </xdr:from>
    <xdr:ext cx="592455" cy="25273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576707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227,729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2570" cy="25273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9280" cy="25273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9280" cy="25273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9280" cy="25273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139065</xdr:rowOff>
    </xdr:from>
    <xdr:to>
      <xdr:col>54</xdr:col>
      <xdr:colOff>189865</xdr:colOff>
      <xdr:row>58</xdr:row>
      <xdr:rowOff>121285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125095</xdr:rowOff>
    </xdr:from>
    <xdr:ext cx="46990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121285</xdr:rowOff>
    </xdr:from>
    <xdr:to>
      <xdr:col>55</xdr:col>
      <xdr:colOff>88900</xdr:colOff>
      <xdr:row>58</xdr:row>
      <xdr:rowOff>121285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86360</xdr:rowOff>
    </xdr:from>
    <xdr:ext cx="598805" cy="25273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8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139065</xdr:rowOff>
    </xdr:from>
    <xdr:to>
      <xdr:col>55</xdr:col>
      <xdr:colOff>88900</xdr:colOff>
      <xdr:row>51</xdr:row>
      <xdr:rowOff>139065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22225</xdr:rowOff>
    </xdr:from>
    <xdr:to>
      <xdr:col>55</xdr:col>
      <xdr:colOff>0</xdr:colOff>
      <xdr:row>58</xdr:row>
      <xdr:rowOff>29210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663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25400</xdr:rowOff>
    </xdr:from>
    <xdr:ext cx="598805"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22860</xdr:rowOff>
    </xdr:from>
    <xdr:to>
      <xdr:col>50</xdr:col>
      <xdr:colOff>114300</xdr:colOff>
      <xdr:row>58</xdr:row>
      <xdr:rowOff>29210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669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22860</xdr:rowOff>
    </xdr:from>
    <xdr:to>
      <xdr:col>50</xdr:col>
      <xdr:colOff>165100</xdr:colOff>
      <xdr:row>57</xdr:row>
      <xdr:rowOff>124460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140970</xdr:rowOff>
    </xdr:from>
    <xdr:ext cx="59245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957072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142240</xdr:rowOff>
    </xdr:from>
    <xdr:to>
      <xdr:col>45</xdr:col>
      <xdr:colOff>177800</xdr:colOff>
      <xdr:row>58</xdr:row>
      <xdr:rowOff>22860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1489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52070</xdr:rowOff>
    </xdr:from>
    <xdr:to>
      <xdr:col>46</xdr:col>
      <xdr:colOff>38100</xdr:colOff>
      <xdr:row>57</xdr:row>
      <xdr:rowOff>153035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169545</xdr:rowOff>
    </xdr:from>
    <xdr:ext cx="528320" cy="25273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5992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91440</xdr:rowOff>
    </xdr:from>
    <xdr:to>
      <xdr:col>41</xdr:col>
      <xdr:colOff>50800</xdr:colOff>
      <xdr:row>57</xdr:row>
      <xdr:rowOff>142240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6409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154940</xdr:rowOff>
    </xdr:from>
    <xdr:ext cx="528320" cy="25273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5846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163830</xdr:rowOff>
    </xdr:from>
    <xdr:to>
      <xdr:col>36</xdr:col>
      <xdr:colOff>165100</xdr:colOff>
      <xdr:row>57</xdr:row>
      <xdr:rowOff>93980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110490</xdr:rowOff>
    </xdr:from>
    <xdr:ext cx="592455" cy="25273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54024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143510</xdr:rowOff>
    </xdr:from>
    <xdr:to>
      <xdr:col>55</xdr:col>
      <xdr:colOff>50800</xdr:colOff>
      <xdr:row>58</xdr:row>
      <xdr:rowOff>73025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57785</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30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149225</xdr:rowOff>
    </xdr:from>
    <xdr:to>
      <xdr:col>50</xdr:col>
      <xdr:colOff>165100</xdr:colOff>
      <xdr:row>58</xdr:row>
      <xdr:rowOff>79375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70485</xdr:rowOff>
    </xdr:from>
    <xdr:ext cx="52832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100145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143510</xdr:rowOff>
    </xdr:from>
    <xdr:to>
      <xdr:col>46</xdr:col>
      <xdr:colOff>38100</xdr:colOff>
      <xdr:row>58</xdr:row>
      <xdr:rowOff>73660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64770</xdr:rowOff>
    </xdr:from>
    <xdr:ext cx="528320" cy="25273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100088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50,987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91440</xdr:rowOff>
    </xdr:from>
    <xdr:to>
      <xdr:col>41</xdr:col>
      <xdr:colOff>101600</xdr:colOff>
      <xdr:row>58</xdr:row>
      <xdr:rowOff>21590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12700</xdr:rowOff>
    </xdr:from>
    <xdr:ext cx="52832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99568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40640</xdr:rowOff>
    </xdr:from>
    <xdr:to>
      <xdr:col>36</xdr:col>
      <xdr:colOff>165100</xdr:colOff>
      <xdr:row>57</xdr:row>
      <xdr:rowOff>142240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133350</xdr:rowOff>
    </xdr:from>
    <xdr:ext cx="528320" cy="25273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99060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2570" cy="25273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2562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89280" cy="25273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1132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74930</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273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21590</xdr:rowOff>
    </xdr:from>
    <xdr:ext cx="598805" cy="25908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74930</xdr:rowOff>
    </xdr:from>
    <xdr:to>
      <xdr:col>55</xdr:col>
      <xdr:colOff>88900</xdr:colOff>
      <xdr:row>71</xdr:row>
      <xdr:rowOff>74930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128270</xdr:rowOff>
    </xdr:from>
    <xdr:to>
      <xdr:col>55</xdr:col>
      <xdr:colOff>0</xdr:colOff>
      <xdr:row>78</xdr:row>
      <xdr:rowOff>6350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2992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151130</xdr:rowOff>
    </xdr:from>
    <xdr:ext cx="534670" cy="25908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128270</xdr:rowOff>
    </xdr:from>
    <xdr:to>
      <xdr:col>50</xdr:col>
      <xdr:colOff>114300</xdr:colOff>
      <xdr:row>78</xdr:row>
      <xdr:rowOff>13970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2992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105410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121920</xdr:rowOff>
    </xdr:from>
    <xdr:ext cx="528320" cy="25273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29806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13970</xdr:rowOff>
    </xdr:from>
    <xdr:to>
      <xdr:col>45</xdr:col>
      <xdr:colOff>177800</xdr:colOff>
      <xdr:row>78</xdr:row>
      <xdr:rowOff>20955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870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168275</xdr:rowOff>
    </xdr:from>
    <xdr:to>
      <xdr:col>46</xdr:col>
      <xdr:colOff>38100</xdr:colOff>
      <xdr:row>77</xdr:row>
      <xdr:rowOff>98425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2832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2965" y="129736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60960</xdr:rowOff>
    </xdr:from>
    <xdr:to>
      <xdr:col>41</xdr:col>
      <xdr:colOff>50800</xdr:colOff>
      <xdr:row>78</xdr:row>
      <xdr:rowOff>20955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6261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57150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73660</xdr:rowOff>
    </xdr:from>
    <xdr:ext cx="52832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3965" y="129324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60960</xdr:rowOff>
    </xdr:from>
    <xdr:to>
      <xdr:col>36</xdr:col>
      <xdr:colOff>165100</xdr:colOff>
      <xdr:row>76</xdr:row>
      <xdr:rowOff>162560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7620</xdr:rowOff>
    </xdr:from>
    <xdr:ext cx="528320" cy="25273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8663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126365</xdr:rowOff>
    </xdr:from>
    <xdr:to>
      <xdr:col>55</xdr:col>
      <xdr:colOff>50800</xdr:colOff>
      <xdr:row>78</xdr:row>
      <xdr:rowOff>56515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41275</xdr:rowOff>
    </xdr:from>
    <xdr:ext cx="469900" cy="25273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2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77470</xdr:rowOff>
    </xdr:from>
    <xdr:to>
      <xdr:col>50</xdr:col>
      <xdr:colOff>165100</xdr:colOff>
      <xdr:row>78</xdr:row>
      <xdr:rowOff>7620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170180</xdr:rowOff>
    </xdr:from>
    <xdr:ext cx="52832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1965" y="133718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134620</xdr:rowOff>
    </xdr:from>
    <xdr:to>
      <xdr:col>46</xdr:col>
      <xdr:colOff>38100</xdr:colOff>
      <xdr:row>78</xdr:row>
      <xdr:rowOff>64770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55880</xdr:rowOff>
    </xdr:from>
    <xdr:ext cx="46355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4289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141605</xdr:rowOff>
    </xdr:from>
    <xdr:to>
      <xdr:col>41</xdr:col>
      <xdr:colOff>101600</xdr:colOff>
      <xdr:row>78</xdr:row>
      <xdr:rowOff>71755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78</xdr:row>
      <xdr:rowOff>63500</xdr:rowOff>
    </xdr:from>
    <xdr:ext cx="378460" cy="25273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70" y="134366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10160</xdr:rowOff>
    </xdr:from>
    <xdr:to>
      <xdr:col>36</xdr:col>
      <xdr:colOff>165100</xdr:colOff>
      <xdr:row>77</xdr:row>
      <xdr:rowOff>111760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102870</xdr:rowOff>
    </xdr:from>
    <xdr:ext cx="52832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33045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2570" cy="25273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9280" cy="25273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9280" cy="25273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9280" cy="25273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153035</xdr:rowOff>
    </xdr:from>
    <xdr:to>
      <xdr:col>54</xdr:col>
      <xdr:colOff>189865</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990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99695</xdr:rowOff>
    </xdr:from>
    <xdr:ext cx="598805" cy="252730"/>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19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39370</xdr:rowOff>
    </xdr:from>
    <xdr:to>
      <xdr:col>55</xdr:col>
      <xdr:colOff>0</xdr:colOff>
      <xdr:row>98</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4147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121285</xdr:rowOff>
    </xdr:from>
    <xdr:ext cx="534670" cy="252730"/>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4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36830</xdr:rowOff>
    </xdr:from>
    <xdr:to>
      <xdr:col>50</xdr:col>
      <xdr:colOff>114300</xdr:colOff>
      <xdr:row>98</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389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48260</xdr:rowOff>
    </xdr:from>
    <xdr:ext cx="52832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1965" y="16507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148590</xdr:rowOff>
    </xdr:from>
    <xdr:to>
      <xdr:col>45</xdr:col>
      <xdr:colOff>177800</xdr:colOff>
      <xdr:row>98</xdr:row>
      <xdr:rowOff>36830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7924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81915</xdr:rowOff>
    </xdr:from>
    <xdr:ext cx="52832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2965" y="16541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148590</xdr:rowOff>
    </xdr:from>
    <xdr:to>
      <xdr:col>41</xdr:col>
      <xdr:colOff>50800</xdr:colOff>
      <xdr:row>97</xdr:row>
      <xdr:rowOff>152400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792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57150</xdr:rowOff>
    </xdr:from>
    <xdr:ext cx="52832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3965" y="168592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40640</xdr:rowOff>
    </xdr:from>
    <xdr:ext cx="528320" cy="25273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4965" y="168427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160020</xdr:rowOff>
    </xdr:from>
    <xdr:to>
      <xdr:col>55</xdr:col>
      <xdr:colOff>50800</xdr:colOff>
      <xdr:row>98</xdr:row>
      <xdr:rowOff>90170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76835</xdr:rowOff>
    </xdr:from>
    <xdr:ext cx="534670" cy="252730"/>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48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12065</xdr:rowOff>
    </xdr:from>
    <xdr:to>
      <xdr:col>50</xdr:col>
      <xdr:colOff>165100</xdr:colOff>
      <xdr:row>98</xdr:row>
      <xdr:rowOff>113665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1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104775</xdr:rowOff>
    </xdr:from>
    <xdr:ext cx="52832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9068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157480</xdr:rowOff>
    </xdr:from>
    <xdr:to>
      <xdr:col>46</xdr:col>
      <xdr:colOff>38100</xdr:colOff>
      <xdr:row>98</xdr:row>
      <xdr:rowOff>87630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78740</xdr:rowOff>
    </xdr:from>
    <xdr:ext cx="52832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2965" y="168808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97790</xdr:rowOff>
    </xdr:from>
    <xdr:to>
      <xdr:col>41</xdr:col>
      <xdr:colOff>101600</xdr:colOff>
      <xdr:row>98</xdr:row>
      <xdr:rowOff>27940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44450</xdr:rowOff>
    </xdr:from>
    <xdr:ext cx="52832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5036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101600</xdr:rowOff>
    </xdr:from>
    <xdr:to>
      <xdr:col>36</xdr:col>
      <xdr:colOff>165100</xdr:colOff>
      <xdr:row>98</xdr:row>
      <xdr:rowOff>31750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48895</xdr:rowOff>
    </xdr:from>
    <xdr:ext cx="52832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5080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2570" cy="25273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273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273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273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73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57785</xdr:rowOff>
    </xdr:from>
    <xdr:to>
      <xdr:col>85</xdr:col>
      <xdr:colOff>126365</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2730"/>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4445</xdr:rowOff>
    </xdr:from>
    <xdr:ext cx="534670" cy="259080"/>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57785</xdr:rowOff>
    </xdr:from>
    <xdr:to>
      <xdr:col>86</xdr:col>
      <xdr:colOff>25400</xdr:colOff>
      <xdr:row>31</xdr:row>
      <xdr:rowOff>57785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50800</xdr:rowOff>
    </xdr:from>
    <xdr:ext cx="469900" cy="259080"/>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27940</xdr:rowOff>
    </xdr:from>
    <xdr:to>
      <xdr:col>85</xdr:col>
      <xdr:colOff>177800</xdr:colOff>
      <xdr:row>38</xdr:row>
      <xdr:rowOff>129540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155575</xdr:rowOff>
    </xdr:from>
    <xdr:to>
      <xdr:col>81</xdr:col>
      <xdr:colOff>101600</xdr:colOff>
      <xdr:row>38</xdr:row>
      <xdr:rowOff>86360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102235</xdr:rowOff>
    </xdr:from>
    <xdr:ext cx="463550"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350" y="6274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34290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50800</xdr:rowOff>
    </xdr:from>
    <xdr:ext cx="46355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350" y="62230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102235</xdr:rowOff>
    </xdr:from>
    <xdr:to>
      <xdr:col>72</xdr:col>
      <xdr:colOff>38100</xdr:colOff>
      <xdr:row>38</xdr:row>
      <xdr:rowOff>32385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48895</xdr:rowOff>
    </xdr:from>
    <xdr:ext cx="46355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350" y="6221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140335</xdr:rowOff>
    </xdr:from>
    <xdr:to>
      <xdr:col>67</xdr:col>
      <xdr:colOff>101600</xdr:colOff>
      <xdr:row>38</xdr:row>
      <xdr:rowOff>70485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86995</xdr:rowOff>
    </xdr:from>
    <xdr:ext cx="463550" cy="25273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350" y="6259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6350</xdr:rowOff>
    </xdr:from>
    <xdr:ext cx="249555" cy="252730"/>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45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4320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3205"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320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320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2570" cy="25273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2570" cy="25273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205"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20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20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20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20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20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20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20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9280" cy="25273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370" y="12913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9280" cy="25273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370" y="12456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9280" cy="25273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1998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280" cy="25273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100330</xdr:rowOff>
    </xdr:from>
    <xdr:to>
      <xdr:col>85</xdr:col>
      <xdr:colOff>126365</xdr:colOff>
      <xdr:row>78</xdr:row>
      <xdr:rowOff>74930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78105</xdr:rowOff>
    </xdr:from>
    <xdr:ext cx="534670" cy="252730"/>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46990</xdr:rowOff>
    </xdr:from>
    <xdr:ext cx="598805" cy="259080"/>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100330</xdr:rowOff>
    </xdr:from>
    <xdr:to>
      <xdr:col>86</xdr:col>
      <xdr:colOff>25400</xdr:colOff>
      <xdr:row>72</xdr:row>
      <xdr:rowOff>100330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161290</xdr:rowOff>
    </xdr:from>
    <xdr:to>
      <xdr:col>85</xdr:col>
      <xdr:colOff>127000</xdr:colOff>
      <xdr:row>77</xdr:row>
      <xdr:rowOff>19050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9149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120650</xdr:rowOff>
    </xdr:from>
    <xdr:ext cx="534670" cy="25273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5085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163830</xdr:rowOff>
    </xdr:from>
    <xdr:to>
      <xdr:col>81</xdr:col>
      <xdr:colOff>50800</xdr:colOff>
      <xdr:row>77</xdr:row>
      <xdr:rowOff>19050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940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137160</xdr:rowOff>
    </xdr:from>
    <xdr:to>
      <xdr:col>81</xdr:col>
      <xdr:colOff>101600</xdr:colOff>
      <xdr:row>77</xdr:row>
      <xdr:rowOff>67310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83820</xdr:rowOff>
    </xdr:from>
    <xdr:ext cx="528320"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3965" y="12942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161925</xdr:rowOff>
    </xdr:from>
    <xdr:to>
      <xdr:col>76</xdr:col>
      <xdr:colOff>114300</xdr:colOff>
      <xdr:row>76</xdr:row>
      <xdr:rowOff>163830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192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143510</xdr:rowOff>
    </xdr:from>
    <xdr:to>
      <xdr:col>76</xdr:col>
      <xdr:colOff>165100</xdr:colOff>
      <xdr:row>77</xdr:row>
      <xdr:rowOff>73660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64770</xdr:rowOff>
    </xdr:from>
    <xdr:ext cx="528320" cy="25273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4965" y="132664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161925</xdr:rowOff>
    </xdr:from>
    <xdr:to>
      <xdr:col>71</xdr:col>
      <xdr:colOff>177800</xdr:colOff>
      <xdr:row>77</xdr:row>
      <xdr:rowOff>41910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9212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158115</xdr:rowOff>
    </xdr:from>
    <xdr:to>
      <xdr:col>72</xdr:col>
      <xdr:colOff>38100</xdr:colOff>
      <xdr:row>77</xdr:row>
      <xdr:rowOff>88265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79375</xdr:rowOff>
    </xdr:from>
    <xdr:ext cx="528320"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5965" y="13281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167005</xdr:rowOff>
    </xdr:from>
    <xdr:to>
      <xdr:col>67</xdr:col>
      <xdr:colOff>101600</xdr:colOff>
      <xdr:row>77</xdr:row>
      <xdr:rowOff>97790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88265</xdr:rowOff>
    </xdr:from>
    <xdr:ext cx="528320" cy="25273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6965" y="132899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110490</xdr:rowOff>
    </xdr:from>
    <xdr:to>
      <xdr:col>85</xdr:col>
      <xdr:colOff>177800</xdr:colOff>
      <xdr:row>77</xdr:row>
      <xdr:rowOff>40640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133350</xdr:rowOff>
    </xdr:from>
    <xdr:ext cx="534670" cy="252730"/>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921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70,295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139700</xdr:rowOff>
    </xdr:from>
    <xdr:to>
      <xdr:col>81</xdr:col>
      <xdr:colOff>101600</xdr:colOff>
      <xdr:row>77</xdr:row>
      <xdr:rowOff>69850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60960</xdr:rowOff>
    </xdr:from>
    <xdr:ext cx="52832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32626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113030</xdr:rowOff>
    </xdr:from>
    <xdr:to>
      <xdr:col>76</xdr:col>
      <xdr:colOff>165100</xdr:colOff>
      <xdr:row>77</xdr:row>
      <xdr:rowOff>43180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59690</xdr:rowOff>
    </xdr:from>
    <xdr:ext cx="52832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2918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111125</xdr:rowOff>
    </xdr:from>
    <xdr:to>
      <xdr:col>72</xdr:col>
      <xdr:colOff>38100</xdr:colOff>
      <xdr:row>77</xdr:row>
      <xdr:rowOff>41275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57785</xdr:rowOff>
    </xdr:from>
    <xdr:ext cx="52832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29165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162560</xdr:rowOff>
    </xdr:from>
    <xdr:to>
      <xdr:col>67</xdr:col>
      <xdr:colOff>101600</xdr:colOff>
      <xdr:row>77</xdr:row>
      <xdr:rowOff>92710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109220</xdr:rowOff>
    </xdr:from>
    <xdr:ext cx="528320" cy="25273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29679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257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080" y="16875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9280"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370" y="1649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9280" cy="25273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370" y="1611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928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573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28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351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79375</xdr:rowOff>
    </xdr:from>
    <xdr:ext cx="598805" cy="2584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4445</xdr:rowOff>
    </xdr:from>
    <xdr:to>
      <xdr:col>85</xdr:col>
      <xdr:colOff>127000</xdr:colOff>
      <xdr:row>99</xdr:row>
      <xdr:rowOff>17780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7799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160655</xdr:rowOff>
    </xdr:from>
    <xdr:to>
      <xdr:col>81</xdr:col>
      <xdr:colOff>50800</xdr:colOff>
      <xdr:row>99</xdr:row>
      <xdr:rowOff>4445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6275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127000</xdr:rowOff>
    </xdr:from>
    <xdr:ext cx="52832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3965" y="165862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160655</xdr:rowOff>
    </xdr:from>
    <xdr:to>
      <xdr:col>76</xdr:col>
      <xdr:colOff>114300</xdr:colOff>
      <xdr:row>98</xdr:row>
      <xdr:rowOff>165100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627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122555</xdr:rowOff>
    </xdr:from>
    <xdr:ext cx="528320" cy="25273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4965" y="165817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165100</xdr:rowOff>
    </xdr:from>
    <xdr:to>
      <xdr:col>71</xdr:col>
      <xdr:colOff>177800</xdr:colOff>
      <xdr:row>99</xdr:row>
      <xdr:rowOff>19050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67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107315</xdr:rowOff>
    </xdr:from>
    <xdr:ext cx="52832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5965" y="165665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7620</xdr:rowOff>
    </xdr:from>
    <xdr:ext cx="528320" cy="25273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6965" y="16638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137795</xdr:rowOff>
    </xdr:from>
    <xdr:to>
      <xdr:col>85</xdr:col>
      <xdr:colOff>177800</xdr:colOff>
      <xdr:row>99</xdr:row>
      <xdr:rowOff>67945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52705</xdr:rowOff>
    </xdr:from>
    <xdr:ext cx="469900" cy="252730"/>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548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125095</xdr:rowOff>
    </xdr:from>
    <xdr:to>
      <xdr:col>81</xdr:col>
      <xdr:colOff>101600</xdr:colOff>
      <xdr:row>99</xdr:row>
      <xdr:rowOff>55245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2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46355</xdr:rowOff>
    </xdr:from>
    <xdr:ext cx="52832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70199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109855</xdr:rowOff>
    </xdr:from>
    <xdr:to>
      <xdr:col>76</xdr:col>
      <xdr:colOff>165100</xdr:colOff>
      <xdr:row>99</xdr:row>
      <xdr:rowOff>40640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11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31115</xdr:rowOff>
    </xdr:from>
    <xdr:ext cx="528320" cy="25273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700466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114300</xdr:rowOff>
    </xdr:from>
    <xdr:to>
      <xdr:col>72</xdr:col>
      <xdr:colOff>38100</xdr:colOff>
      <xdr:row>99</xdr:row>
      <xdr:rowOff>44450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91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35560</xdr:rowOff>
    </xdr:from>
    <xdr:ext cx="52832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70091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139700</xdr:rowOff>
    </xdr:from>
    <xdr:to>
      <xdr:col>67</xdr:col>
      <xdr:colOff>101600</xdr:colOff>
      <xdr:row>99</xdr:row>
      <xdr:rowOff>69850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60960</xdr:rowOff>
    </xdr:from>
    <xdr:ext cx="46355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350" y="170345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2570" cy="25273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273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273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273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273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36195</xdr:rowOff>
    </xdr:from>
    <xdr:to>
      <xdr:col>116</xdr:col>
      <xdr:colOff>62865</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2730"/>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154940</xdr:rowOff>
    </xdr:from>
    <xdr:ext cx="534670" cy="252730"/>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55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36195</xdr:rowOff>
    </xdr:from>
    <xdr:to>
      <xdr:col>116</xdr:col>
      <xdr:colOff>152400</xdr:colOff>
      <xdr:row>30</xdr:row>
      <xdr:rowOff>36195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169545</xdr:rowOff>
    </xdr:from>
    <xdr:ext cx="469900" cy="252730"/>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74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146685</xdr:rowOff>
    </xdr:from>
    <xdr:to>
      <xdr:col>116</xdr:col>
      <xdr:colOff>114300</xdr:colOff>
      <xdr:row>38</xdr:row>
      <xdr:rowOff>76835</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69215</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58431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121285</xdr:rowOff>
    </xdr:from>
    <xdr:ext cx="463550" cy="25273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350" y="629348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29210</xdr:rowOff>
    </xdr:from>
    <xdr:to>
      <xdr:col>107</xdr:col>
      <xdr:colOff>50800</xdr:colOff>
      <xdr:row>38</xdr:row>
      <xdr:rowOff>69215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54431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113030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129540</xdr:rowOff>
    </xdr:from>
    <xdr:ext cx="46355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350" y="6301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29210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54431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171450</xdr:rowOff>
    </xdr:from>
    <xdr:to>
      <xdr:col>102</xdr:col>
      <xdr:colOff>165100</xdr:colOff>
      <xdr:row>38</xdr:row>
      <xdr:rowOff>101600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92710</xdr:rowOff>
    </xdr:from>
    <xdr:ext cx="463550"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350" y="66078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161925</xdr:rowOff>
    </xdr:from>
    <xdr:to>
      <xdr:col>98</xdr:col>
      <xdr:colOff>38100</xdr:colOff>
      <xdr:row>38</xdr:row>
      <xdr:rowOff>92075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3550" cy="25273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350" y="62814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20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18415</xdr:rowOff>
    </xdr:from>
    <xdr:to>
      <xdr:col>107</xdr:col>
      <xdr:colOff>101600</xdr:colOff>
      <xdr:row>38</xdr:row>
      <xdr:rowOff>120650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33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111125</xdr:rowOff>
    </xdr:from>
    <xdr:ext cx="463550" cy="25273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6262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149225</xdr:rowOff>
    </xdr:from>
    <xdr:to>
      <xdr:col>102</xdr:col>
      <xdr:colOff>165100</xdr:colOff>
      <xdr:row>38</xdr:row>
      <xdr:rowOff>79375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95885</xdr:rowOff>
    </xdr:from>
    <xdr:ext cx="46355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350" y="626808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20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257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273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273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70485</xdr:rowOff>
    </xdr:from>
    <xdr:to>
      <xdr:col>116</xdr:col>
      <xdr:colOff>62865</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273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70485</xdr:rowOff>
    </xdr:from>
    <xdr:to>
      <xdr:col>116</xdr:col>
      <xdr:colOff>152400</xdr:colOff>
      <xdr:row>50</xdr:row>
      <xdr:rowOff>70485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100965</xdr:rowOff>
    </xdr:from>
    <xdr:ext cx="469900" cy="25273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61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78105</xdr:rowOff>
    </xdr:from>
    <xdr:to>
      <xdr:col>116</xdr:col>
      <xdr:colOff>114300</xdr:colOff>
      <xdr:row>59</xdr:row>
      <xdr:rowOff>8255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71120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17780</xdr:rowOff>
    </xdr:from>
    <xdr:ext cx="463550" cy="25273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7904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6355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55880</xdr:rowOff>
    </xdr:from>
    <xdr:to>
      <xdr:col>102</xdr:col>
      <xdr:colOff>165100</xdr:colOff>
      <xdr:row>58</xdr:row>
      <xdr:rowOff>157480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63550"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63550"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777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3205" cy="25273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3205"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3205" cy="25273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3205" cy="25273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3535" cy="21907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257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273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684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280" cy="25273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70485</xdr:rowOff>
    </xdr:from>
    <xdr:to>
      <xdr:col>116</xdr:col>
      <xdr:colOff>62865</xdr:colOff>
      <xdr:row>78</xdr:row>
      <xdr:rowOff>145415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198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149225</xdr:rowOff>
    </xdr:from>
    <xdr:ext cx="469900" cy="259080"/>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145415</xdr:rowOff>
    </xdr:from>
    <xdr:to>
      <xdr:col>116</xdr:col>
      <xdr:colOff>152400</xdr:colOff>
      <xdr:row>78</xdr:row>
      <xdr:rowOff>145415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17780</xdr:rowOff>
    </xdr:from>
    <xdr:ext cx="534670" cy="252730"/>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70485</xdr:rowOff>
    </xdr:from>
    <xdr:to>
      <xdr:col>116</xdr:col>
      <xdr:colOff>152400</xdr:colOff>
      <xdr:row>70</xdr:row>
      <xdr:rowOff>70485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130810</xdr:rowOff>
    </xdr:from>
    <xdr:to>
      <xdr:col>116</xdr:col>
      <xdr:colOff>63500</xdr:colOff>
      <xdr:row>73</xdr:row>
      <xdr:rowOff>10795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47521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161290</xdr:rowOff>
    </xdr:from>
    <xdr:ext cx="534670" cy="259080"/>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5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11430</xdr:rowOff>
    </xdr:from>
    <xdr:to>
      <xdr:col>116</xdr:col>
      <xdr:colOff>114300</xdr:colOff>
      <xdr:row>73</xdr:row>
      <xdr:rowOff>113030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10795</xdr:rowOff>
    </xdr:from>
    <xdr:to>
      <xdr:col>111</xdr:col>
      <xdr:colOff>177800</xdr:colOff>
      <xdr:row>73</xdr:row>
      <xdr:rowOff>64770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52664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71120</xdr:rowOff>
    </xdr:from>
    <xdr:to>
      <xdr:col>112</xdr:col>
      <xdr:colOff>38100</xdr:colOff>
      <xdr:row>73</xdr:row>
      <xdr:rowOff>1270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17780</xdr:rowOff>
    </xdr:from>
    <xdr:ext cx="528320" cy="25273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5965" y="121907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53975</xdr:rowOff>
    </xdr:from>
    <xdr:to>
      <xdr:col>107</xdr:col>
      <xdr:colOff>50800</xdr:colOff>
      <xdr:row>73</xdr:row>
      <xdr:rowOff>64770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5698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31115</xdr:rowOff>
    </xdr:from>
    <xdr:to>
      <xdr:col>107</xdr:col>
      <xdr:colOff>101600</xdr:colOff>
      <xdr:row>72</xdr:row>
      <xdr:rowOff>132715</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149225</xdr:rowOff>
    </xdr:from>
    <xdr:ext cx="528320"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6965" y="121507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53975</xdr:rowOff>
    </xdr:from>
    <xdr:to>
      <xdr:col>102</xdr:col>
      <xdr:colOff>114300</xdr:colOff>
      <xdr:row>73</xdr:row>
      <xdr:rowOff>163195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56982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161290</xdr:rowOff>
    </xdr:from>
    <xdr:ext cx="528320"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7965" y="121627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38735</xdr:rowOff>
    </xdr:from>
    <xdr:to>
      <xdr:col>98</xdr:col>
      <xdr:colOff>38100</xdr:colOff>
      <xdr:row>72</xdr:row>
      <xdr:rowOff>140335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156845</xdr:rowOff>
    </xdr:from>
    <xdr:ext cx="528320" cy="25273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8965" y="121583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80010</xdr:rowOff>
    </xdr:from>
    <xdr:to>
      <xdr:col>116</xdr:col>
      <xdr:colOff>114300</xdr:colOff>
      <xdr:row>73</xdr:row>
      <xdr:rowOff>10160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4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102870</xdr:rowOff>
    </xdr:from>
    <xdr:ext cx="534670" cy="259080"/>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275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132080</xdr:rowOff>
    </xdr:from>
    <xdr:to>
      <xdr:col>112</xdr:col>
      <xdr:colOff>38100</xdr:colOff>
      <xdr:row>73</xdr:row>
      <xdr:rowOff>61595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476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52705</xdr:rowOff>
    </xdr:from>
    <xdr:ext cx="528320" cy="25273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5965" y="125685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55,757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13970</xdr:rowOff>
    </xdr:from>
    <xdr:to>
      <xdr:col>107</xdr:col>
      <xdr:colOff>101600</xdr:colOff>
      <xdr:row>73</xdr:row>
      <xdr:rowOff>115570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2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106680</xdr:rowOff>
    </xdr:from>
    <xdr:ext cx="52832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6225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52,922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3175</xdr:rowOff>
    </xdr:from>
    <xdr:to>
      <xdr:col>102</xdr:col>
      <xdr:colOff>165100</xdr:colOff>
      <xdr:row>73</xdr:row>
      <xdr:rowOff>104775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51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95885</xdr:rowOff>
    </xdr:from>
    <xdr:ext cx="52832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26117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53,503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112395</xdr:rowOff>
    </xdr:from>
    <xdr:to>
      <xdr:col>98</xdr:col>
      <xdr:colOff>38100</xdr:colOff>
      <xdr:row>74</xdr:row>
      <xdr:rowOff>42545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6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33655</xdr:rowOff>
    </xdr:from>
    <xdr:ext cx="528320" cy="2584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272095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3535" cy="21907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2570" cy="25273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080" y="16113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2570" cy="25273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4970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20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205"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20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20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20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20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20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20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・物件費は、産業廃棄物処理が完了したことから、前年度より大幅に減少した。</a:t>
          </a:r>
        </a:p>
        <a:p>
          <a:r>
            <a:rPr kumimoji="1" lang="ja-JP" altLang="en-US" sz="1300">
              <a:latin typeface="ＭＳ Ｐゴシック"/>
              <a:ea typeface="ＭＳ Ｐゴシック"/>
            </a:rPr>
            <a:t>・補助費等は、特別会計下水道事業繰出金の減少により前年度より減少した。 </a:t>
          </a:r>
        </a:p>
        <a:p>
          <a:r>
            <a:rPr kumimoji="1" lang="ja-JP" altLang="en-US" sz="1300">
              <a:solidFill>
                <a:schemeClr val="tx1"/>
              </a:solidFill>
              <a:latin typeface="ＭＳ Ｐゴシック"/>
              <a:ea typeface="ＭＳ Ｐゴシック"/>
            </a:rPr>
            <a:t>・普通建設事業費は、類似団体に比べて低い水準にあり、新規整備は町道中野与井線整備事業の完了等より前年度より大幅に減少したが、更新整備においては埋蔵文化財発掘調査事業の史跡買い上げ等により増加した。今後も施設や道路橋梁の老朽化が進むことから、長寿命化計画等に基づき計画的な修繕を実施し、経費の平準化を図る。</a:t>
          </a:r>
          <a:endParaRPr kumimoji="1" lang="ja-JP" altLang="en-US" sz="1300">
            <a:latin typeface="ＭＳ Ｐゴシック"/>
            <a:ea typeface="ＭＳ Ｐゴシック"/>
          </a:endParaRPr>
        </a:p>
        <a:p>
          <a:r>
            <a:rPr kumimoji="1" lang="ja-JP" altLang="en-US" sz="1300">
              <a:latin typeface="ＭＳ Ｐゴシック"/>
              <a:ea typeface="ＭＳ Ｐゴシック"/>
            </a:rPr>
            <a:t>・</a:t>
          </a:r>
          <a:r>
            <a:rPr kumimoji="1" lang="ja-JP" altLang="en-US" sz="1300">
              <a:solidFill>
                <a:schemeClr val="tx1"/>
              </a:solidFill>
              <a:latin typeface="ＭＳ Ｐゴシック"/>
              <a:ea typeface="ＭＳ Ｐゴシック"/>
            </a:rPr>
            <a:t>公債費は、</a:t>
          </a:r>
          <a:r>
            <a:rPr kumimoji="1" lang="ja-JP" altLang="en-US" sz="1200">
              <a:solidFill>
                <a:sysClr val="windowText" lastClr="000000"/>
              </a:solidFill>
              <a:latin typeface="ＭＳ Ｐゴシック"/>
              <a:ea typeface="ＭＳ Ｐゴシック"/>
            </a:rPr>
            <a:t>令和６年度に償還開始となる地方債の影響</a:t>
          </a:r>
          <a:r>
            <a:rPr kumimoji="1" lang="ja-JP" altLang="en-US" sz="1300">
              <a:solidFill>
                <a:schemeClr val="tx1"/>
              </a:solidFill>
              <a:latin typeface="ＭＳ Ｐゴシック"/>
              <a:ea typeface="ＭＳ Ｐゴシック"/>
            </a:rPr>
            <a:t>により前年度より増加した。今後も引き続き地方債の発行抑制や繰上償還により公債費の削減に努める。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010" cy="25273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01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01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010" cy="25273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273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27305</xdr:rowOff>
    </xdr:from>
    <xdr:to>
      <xdr:col>24</xdr:col>
      <xdr:colOff>62865</xdr:colOff>
      <xdr:row>38</xdr:row>
      <xdr:rowOff>129540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133350</xdr:rowOff>
    </xdr:from>
    <xdr:ext cx="469900" cy="25273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129540</xdr:rowOff>
    </xdr:from>
    <xdr:to>
      <xdr:col>24</xdr:col>
      <xdr:colOff>152400</xdr:colOff>
      <xdr:row>38</xdr:row>
      <xdr:rowOff>129540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145415</xdr:rowOff>
    </xdr:from>
    <xdr:ext cx="534670" cy="25273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4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27305</xdr:rowOff>
    </xdr:from>
    <xdr:to>
      <xdr:col>24</xdr:col>
      <xdr:colOff>152400</xdr:colOff>
      <xdr:row>31</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19050</xdr:rowOff>
    </xdr:from>
    <xdr:to>
      <xdr:col>24</xdr:col>
      <xdr:colOff>63500</xdr:colOff>
      <xdr:row>36</xdr:row>
      <xdr:rowOff>55880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48350"/>
          <a:ext cx="838200" cy="379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43180</xdr:rowOff>
    </xdr:from>
    <xdr:ext cx="469900" cy="25273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393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64770</xdr:rowOff>
    </xdr:from>
    <xdr:to>
      <xdr:col>24</xdr:col>
      <xdr:colOff>114300</xdr:colOff>
      <xdr:row>35</xdr:row>
      <xdr:rowOff>166370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55880</xdr:rowOff>
    </xdr:from>
    <xdr:to>
      <xdr:col>19</xdr:col>
      <xdr:colOff>177800</xdr:colOff>
      <xdr:row>36</xdr:row>
      <xdr:rowOff>66675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280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76835</xdr:rowOff>
    </xdr:from>
    <xdr:ext cx="463550" cy="25273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0613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66675</xdr:rowOff>
    </xdr:from>
    <xdr:to>
      <xdr:col>15</xdr:col>
      <xdr:colOff>50800</xdr:colOff>
      <xdr:row>36</xdr:row>
      <xdr:rowOff>154940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3887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144780</xdr:rowOff>
    </xdr:from>
    <xdr:to>
      <xdr:col>15</xdr:col>
      <xdr:colOff>101600</xdr:colOff>
      <xdr:row>36</xdr:row>
      <xdr:rowOff>74930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91440</xdr:rowOff>
    </xdr:from>
    <xdr:ext cx="46355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20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135255</xdr:rowOff>
    </xdr:from>
    <xdr:to>
      <xdr:col>10</xdr:col>
      <xdr:colOff>114300</xdr:colOff>
      <xdr:row>36</xdr:row>
      <xdr:rowOff>154940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745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130810</xdr:rowOff>
    </xdr:from>
    <xdr:ext cx="46355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601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113665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130175</xdr:rowOff>
    </xdr:from>
    <xdr:ext cx="46355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594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139700</xdr:rowOff>
    </xdr:from>
    <xdr:to>
      <xdr:col>24</xdr:col>
      <xdr:colOff>114300</xdr:colOff>
      <xdr:row>34</xdr:row>
      <xdr:rowOff>69850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162560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8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5080</xdr:rowOff>
    </xdr:from>
    <xdr:to>
      <xdr:col>20</xdr:col>
      <xdr:colOff>38100</xdr:colOff>
      <xdr:row>36</xdr:row>
      <xdr:rowOff>106680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97790</xdr:rowOff>
    </xdr:from>
    <xdr:ext cx="463550" cy="25273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26999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15875</xdr:rowOff>
    </xdr:from>
    <xdr:to>
      <xdr:col>15</xdr:col>
      <xdr:colOff>101600</xdr:colOff>
      <xdr:row>36</xdr:row>
      <xdr:rowOff>117475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109220</xdr:rowOff>
    </xdr:from>
    <xdr:ext cx="463550" cy="25273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2814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104140</xdr:rowOff>
    </xdr:from>
    <xdr:to>
      <xdr:col>10</xdr:col>
      <xdr:colOff>165100</xdr:colOff>
      <xdr:row>37</xdr:row>
      <xdr:rowOff>34290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25400</xdr:rowOff>
    </xdr:from>
    <xdr:ext cx="46355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3690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84455</xdr:rowOff>
    </xdr:from>
    <xdr:to>
      <xdr:col>6</xdr:col>
      <xdr:colOff>38100</xdr:colOff>
      <xdr:row>37</xdr:row>
      <xdr:rowOff>14605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6350</xdr:rowOff>
    </xdr:from>
    <xdr:ext cx="463550" cy="25273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5000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257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28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28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28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28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9450" cy="25273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109220</xdr:rowOff>
    </xdr:from>
    <xdr:to>
      <xdr:col>24</xdr:col>
      <xdr:colOff>62865</xdr:colOff>
      <xdr:row>58</xdr:row>
      <xdr:rowOff>109220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109220</xdr:rowOff>
    </xdr:from>
    <xdr:to>
      <xdr:col>24</xdr:col>
      <xdr:colOff>152400</xdr:colOff>
      <xdr:row>58</xdr:row>
      <xdr:rowOff>109220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55880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109220</xdr:rowOff>
    </xdr:from>
    <xdr:to>
      <xdr:col>24</xdr:col>
      <xdr:colOff>152400</xdr:colOff>
      <xdr:row>51</xdr:row>
      <xdr:rowOff>109220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14605</xdr:rowOff>
    </xdr:from>
    <xdr:to>
      <xdr:col>24</xdr:col>
      <xdr:colOff>63500</xdr:colOff>
      <xdr:row>58</xdr:row>
      <xdr:rowOff>40640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870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598805" cy="25273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41910</xdr:rowOff>
    </xdr:from>
    <xdr:to>
      <xdr:col>24</xdr:col>
      <xdr:colOff>114300</xdr:colOff>
      <xdr:row>57</xdr:row>
      <xdr:rowOff>143510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14605</xdr:rowOff>
    </xdr:from>
    <xdr:to>
      <xdr:col>19</xdr:col>
      <xdr:colOff>177800</xdr:colOff>
      <xdr:row>58</xdr:row>
      <xdr:rowOff>49530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870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67310</xdr:rowOff>
    </xdr:from>
    <xdr:to>
      <xdr:col>20</xdr:col>
      <xdr:colOff>38100</xdr:colOff>
      <xdr:row>57</xdr:row>
      <xdr:rowOff>168910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13970</xdr:rowOff>
    </xdr:from>
    <xdr:ext cx="59245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48895</xdr:rowOff>
    </xdr:from>
    <xdr:to>
      <xdr:col>15</xdr:col>
      <xdr:colOff>50800</xdr:colOff>
      <xdr:row>58</xdr:row>
      <xdr:rowOff>49530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929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70485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17780</xdr:rowOff>
    </xdr:from>
    <xdr:ext cx="592455" cy="25273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61898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2540</xdr:rowOff>
    </xdr:from>
    <xdr:to>
      <xdr:col>10</xdr:col>
      <xdr:colOff>114300</xdr:colOff>
      <xdr:row>58</xdr:row>
      <xdr:rowOff>48895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5190"/>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67310</xdr:rowOff>
    </xdr:from>
    <xdr:to>
      <xdr:col>10</xdr:col>
      <xdr:colOff>165100</xdr:colOff>
      <xdr:row>57</xdr:row>
      <xdr:rowOff>168910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13970</xdr:rowOff>
    </xdr:from>
    <xdr:ext cx="59245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70485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92455" cy="25273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4753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160655</xdr:rowOff>
    </xdr:from>
    <xdr:to>
      <xdr:col>24</xdr:col>
      <xdr:colOff>114300</xdr:colOff>
      <xdr:row>58</xdr:row>
      <xdr:rowOff>90805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75565</xdr:rowOff>
    </xdr:from>
    <xdr:ext cx="534670" cy="25273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82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135255</xdr:rowOff>
    </xdr:from>
    <xdr:to>
      <xdr:col>20</xdr:col>
      <xdr:colOff>38100</xdr:colOff>
      <xdr:row>58</xdr:row>
      <xdr:rowOff>65405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56515</xdr:rowOff>
    </xdr:from>
    <xdr:ext cx="592455"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580" y="1000061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170180</xdr:rowOff>
    </xdr:from>
    <xdr:to>
      <xdr:col>15</xdr:col>
      <xdr:colOff>101600</xdr:colOff>
      <xdr:row>58</xdr:row>
      <xdr:rowOff>100330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91440</xdr:rowOff>
    </xdr:from>
    <xdr:ext cx="52832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35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169545</xdr:rowOff>
    </xdr:from>
    <xdr:to>
      <xdr:col>10</xdr:col>
      <xdr:colOff>165100</xdr:colOff>
      <xdr:row>58</xdr:row>
      <xdr:rowOff>99695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90805</xdr:rowOff>
    </xdr:from>
    <xdr:ext cx="528320"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349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123190</xdr:rowOff>
    </xdr:from>
    <xdr:to>
      <xdr:col>6</xdr:col>
      <xdr:colOff>38100</xdr:colOff>
      <xdr:row>57</xdr:row>
      <xdr:rowOff>53340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44450</xdr:rowOff>
    </xdr:from>
    <xdr:ext cx="59245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8171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220,300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280" cy="25273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28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28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280" cy="25273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28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28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280" cy="25273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130810</xdr:rowOff>
    </xdr:from>
    <xdr:to>
      <xdr:col>24</xdr:col>
      <xdr:colOff>62865</xdr:colOff>
      <xdr:row>79</xdr:row>
      <xdr:rowOff>53340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310"/>
          <a:ext cx="127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57150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53340</xdr:rowOff>
    </xdr:from>
    <xdr:to>
      <xdr:col>24</xdr:col>
      <xdr:colOff>152400</xdr:colOff>
      <xdr:row>79</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77470</xdr:rowOff>
    </xdr:from>
    <xdr:ext cx="598805" cy="25273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5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70</xdr:row>
      <xdr:rowOff>130810</xdr:rowOff>
    </xdr:from>
    <xdr:to>
      <xdr:col>24</xdr:col>
      <xdr:colOff>152400</xdr:colOff>
      <xdr:row>70</xdr:row>
      <xdr:rowOff>130810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55880</xdr:rowOff>
    </xdr:from>
    <xdr:to>
      <xdr:col>24</xdr:col>
      <xdr:colOff>63500</xdr:colOff>
      <xdr:row>78</xdr:row>
      <xdr:rowOff>96520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42898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3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78740</xdr:rowOff>
    </xdr:from>
    <xdr:to>
      <xdr:col>24</xdr:col>
      <xdr:colOff>114300</xdr:colOff>
      <xdr:row>77</xdr:row>
      <xdr:rowOff>8890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96520</xdr:rowOff>
    </xdr:from>
    <xdr:to>
      <xdr:col>19</xdr:col>
      <xdr:colOff>177800</xdr:colOff>
      <xdr:row>79</xdr:row>
      <xdr:rowOff>19685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6962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113030</xdr:rowOff>
    </xdr:from>
    <xdr:ext cx="59245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9717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135890</xdr:rowOff>
    </xdr:from>
    <xdr:to>
      <xdr:col>15</xdr:col>
      <xdr:colOff>50800</xdr:colOff>
      <xdr:row>79</xdr:row>
      <xdr:rowOff>19685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50899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72390</xdr:rowOff>
    </xdr:from>
    <xdr:to>
      <xdr:col>15</xdr:col>
      <xdr:colOff>101600</xdr:colOff>
      <xdr:row>78</xdr:row>
      <xdr:rowOff>2540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19050</xdr:rowOff>
    </xdr:from>
    <xdr:ext cx="592455" cy="25273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04925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135890</xdr:rowOff>
    </xdr:from>
    <xdr:to>
      <xdr:col>10</xdr:col>
      <xdr:colOff>114300</xdr:colOff>
      <xdr:row>78</xdr:row>
      <xdr:rowOff>156845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50899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22225</xdr:rowOff>
    </xdr:from>
    <xdr:to>
      <xdr:col>10</xdr:col>
      <xdr:colOff>165100</xdr:colOff>
      <xdr:row>77</xdr:row>
      <xdr:rowOff>123825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140335</xdr:rowOff>
    </xdr:from>
    <xdr:ext cx="59245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9990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46355</xdr:rowOff>
    </xdr:from>
    <xdr:to>
      <xdr:col>6</xdr:col>
      <xdr:colOff>38100</xdr:colOff>
      <xdr:row>78</xdr:row>
      <xdr:rowOff>147955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164465</xdr:rowOff>
    </xdr:from>
    <xdr:ext cx="59245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1946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5080</xdr:rowOff>
    </xdr:from>
    <xdr:to>
      <xdr:col>24</xdr:col>
      <xdr:colOff>114300</xdr:colOff>
      <xdr:row>78</xdr:row>
      <xdr:rowOff>106680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154940</xdr:rowOff>
    </xdr:from>
    <xdr:ext cx="598805" cy="25273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35659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170,988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45720</xdr:rowOff>
    </xdr:from>
    <xdr:to>
      <xdr:col>20</xdr:col>
      <xdr:colOff>38100</xdr:colOff>
      <xdr:row>78</xdr:row>
      <xdr:rowOff>147320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138430</xdr:rowOff>
    </xdr:from>
    <xdr:ext cx="592455"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51153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140335</xdr:rowOff>
    </xdr:from>
    <xdr:to>
      <xdr:col>15</xdr:col>
      <xdr:colOff>101600</xdr:colOff>
      <xdr:row>79</xdr:row>
      <xdr:rowOff>70485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5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79</xdr:row>
      <xdr:rowOff>61595</xdr:rowOff>
    </xdr:from>
    <xdr:ext cx="59245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6061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153,221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85090</xdr:rowOff>
    </xdr:from>
    <xdr:to>
      <xdr:col>10</xdr:col>
      <xdr:colOff>165100</xdr:colOff>
      <xdr:row>79</xdr:row>
      <xdr:rowOff>15240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79</xdr:row>
      <xdr:rowOff>6350</xdr:rowOff>
    </xdr:from>
    <xdr:ext cx="592455" cy="25273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5509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160,498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106045</xdr:rowOff>
    </xdr:from>
    <xdr:to>
      <xdr:col>6</xdr:col>
      <xdr:colOff>38100</xdr:colOff>
      <xdr:row>79</xdr:row>
      <xdr:rowOff>36195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27305</xdr:rowOff>
    </xdr:from>
    <xdr:ext cx="59245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5718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157,748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2570" cy="25273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9280" cy="25273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9280" cy="25273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280" cy="25273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273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1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36195</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79375</xdr:rowOff>
    </xdr:from>
    <xdr:to>
      <xdr:col>24</xdr:col>
      <xdr:colOff>63500</xdr:colOff>
      <xdr:row>97</xdr:row>
      <xdr:rowOff>95885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1002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120650</xdr:rowOff>
    </xdr:from>
    <xdr:ext cx="534670" cy="25273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840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66040</xdr:rowOff>
    </xdr:from>
    <xdr:to>
      <xdr:col>19</xdr:col>
      <xdr:colOff>177800</xdr:colOff>
      <xdr:row>97</xdr:row>
      <xdr:rowOff>95885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966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64135</xdr:rowOff>
    </xdr:from>
    <xdr:ext cx="528320" cy="25273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3518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58420</xdr:rowOff>
    </xdr:from>
    <xdr:to>
      <xdr:col>15</xdr:col>
      <xdr:colOff>50800</xdr:colOff>
      <xdr:row>97</xdr:row>
      <xdr:rowOff>66040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890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62230</xdr:rowOff>
    </xdr:from>
    <xdr:ext cx="52832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3499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58420</xdr:rowOff>
    </xdr:from>
    <xdr:to>
      <xdr:col>10</xdr:col>
      <xdr:colOff>114300</xdr:colOff>
      <xdr:row>97</xdr:row>
      <xdr:rowOff>109220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890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67945</xdr:rowOff>
    </xdr:from>
    <xdr:ext cx="528320"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3556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28320" cy="25273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3874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29210</xdr:rowOff>
    </xdr:from>
    <xdr:to>
      <xdr:col>24</xdr:col>
      <xdr:colOff>114300</xdr:colOff>
      <xdr:row>97</xdr:row>
      <xdr:rowOff>130175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59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114935</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4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45085</xdr:rowOff>
    </xdr:from>
    <xdr:to>
      <xdr:col>20</xdr:col>
      <xdr:colOff>38100</xdr:colOff>
      <xdr:row>97</xdr:row>
      <xdr:rowOff>146685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138430</xdr:rowOff>
    </xdr:from>
    <xdr:ext cx="52832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6769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15240</xdr:rowOff>
    </xdr:from>
    <xdr:to>
      <xdr:col>15</xdr:col>
      <xdr:colOff>101600</xdr:colOff>
      <xdr:row>97</xdr:row>
      <xdr:rowOff>116840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107950</xdr:rowOff>
    </xdr:from>
    <xdr:ext cx="52832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6738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7620</xdr:rowOff>
    </xdr:from>
    <xdr:to>
      <xdr:col>10</xdr:col>
      <xdr:colOff>165100</xdr:colOff>
      <xdr:row>97</xdr:row>
      <xdr:rowOff>109220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100330</xdr:rowOff>
    </xdr:from>
    <xdr:ext cx="528320" cy="25273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67309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57785</xdr:rowOff>
    </xdr:from>
    <xdr:to>
      <xdr:col>6</xdr:col>
      <xdr:colOff>38100</xdr:colOff>
      <xdr:row>97</xdr:row>
      <xdr:rowOff>159385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8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150495</xdr:rowOff>
    </xdr:from>
    <xdr:ext cx="52832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67811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010" cy="25273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01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010" cy="25273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01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01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010" cy="25273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26035</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144145</xdr:rowOff>
    </xdr:from>
    <xdr:ext cx="469900" cy="25273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26035</xdr:rowOff>
    </xdr:from>
    <xdr:to>
      <xdr:col>55</xdr:col>
      <xdr:colOff>88900</xdr:colOff>
      <xdr:row>31</xdr:row>
      <xdr:rowOff>26035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158115</xdr:rowOff>
    </xdr:from>
    <xdr:to>
      <xdr:col>55</xdr:col>
      <xdr:colOff>0</xdr:colOff>
      <xdr:row>38</xdr:row>
      <xdr:rowOff>170815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67321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95250</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72390</xdr:rowOff>
    </xdr:from>
    <xdr:to>
      <xdr:col>55</xdr:col>
      <xdr:colOff>50800</xdr:colOff>
      <xdr:row>39</xdr:row>
      <xdr:rowOff>2540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170815</xdr:rowOff>
    </xdr:from>
    <xdr:to>
      <xdr:col>50</xdr:col>
      <xdr:colOff>114300</xdr:colOff>
      <xdr:row>39</xdr:row>
      <xdr:rowOff>14605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859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69215</xdr:rowOff>
    </xdr:from>
    <xdr:to>
      <xdr:col>50</xdr:col>
      <xdr:colOff>165100</xdr:colOff>
      <xdr:row>38</xdr:row>
      <xdr:rowOff>170815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14605</xdr:rowOff>
    </xdr:from>
    <xdr:to>
      <xdr:col>45</xdr:col>
      <xdr:colOff>177800</xdr:colOff>
      <xdr:row>39</xdr:row>
      <xdr:rowOff>19685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011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149860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19685</xdr:rowOff>
    </xdr:from>
    <xdr:to>
      <xdr:col>41</xdr:col>
      <xdr:colOff>50800</xdr:colOff>
      <xdr:row>39</xdr:row>
      <xdr:rowOff>22860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062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149860</xdr:rowOff>
    </xdr:from>
    <xdr:to>
      <xdr:col>41</xdr:col>
      <xdr:colOff>101600</xdr:colOff>
      <xdr:row>38</xdr:row>
      <xdr:rowOff>80010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96520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273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3920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107315</xdr:rowOff>
    </xdr:from>
    <xdr:to>
      <xdr:col>55</xdr:col>
      <xdr:colOff>50800</xdr:colOff>
      <xdr:row>39</xdr:row>
      <xdr:rowOff>37465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50800</xdr:rowOff>
    </xdr:from>
    <xdr:ext cx="378460" cy="25908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659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120650</xdr:rowOff>
    </xdr:from>
    <xdr:to>
      <xdr:col>50</xdr:col>
      <xdr:colOff>165100</xdr:colOff>
      <xdr:row>39</xdr:row>
      <xdr:rowOff>50165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41275</xdr:rowOff>
    </xdr:from>
    <xdr:ext cx="378460" cy="25273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70" y="672782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135255</xdr:rowOff>
    </xdr:from>
    <xdr:to>
      <xdr:col>46</xdr:col>
      <xdr:colOff>38100</xdr:colOff>
      <xdr:row>39</xdr:row>
      <xdr:rowOff>65405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56515</xdr:rowOff>
    </xdr:from>
    <xdr:ext cx="378460" cy="2584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70" y="6743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140335</xdr:rowOff>
    </xdr:from>
    <xdr:to>
      <xdr:col>41</xdr:col>
      <xdr:colOff>101600</xdr:colOff>
      <xdr:row>39</xdr:row>
      <xdr:rowOff>70485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61595</xdr:rowOff>
    </xdr:from>
    <xdr:ext cx="37846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70" y="67481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143510</xdr:rowOff>
    </xdr:from>
    <xdr:to>
      <xdr:col>36</xdr:col>
      <xdr:colOff>165100</xdr:colOff>
      <xdr:row>39</xdr:row>
      <xdr:rowOff>73660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64770</xdr:rowOff>
    </xdr:from>
    <xdr:ext cx="378460" cy="25273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70" y="67513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257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273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280"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73660</xdr:rowOff>
    </xdr:from>
    <xdr:to>
      <xdr:col>54</xdr:col>
      <xdr:colOff>189865</xdr:colOff>
      <xdr:row>59</xdr:row>
      <xdr:rowOff>31750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35560</xdr:rowOff>
    </xdr:from>
    <xdr:ext cx="37846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31750</xdr:rowOff>
    </xdr:from>
    <xdr:to>
      <xdr:col>55</xdr:col>
      <xdr:colOff>88900</xdr:colOff>
      <xdr:row>59</xdr:row>
      <xdr:rowOff>31750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805" cy="25273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37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73660</xdr:rowOff>
    </xdr:from>
    <xdr:to>
      <xdr:col>55</xdr:col>
      <xdr:colOff>88900</xdr:colOff>
      <xdr:row>50</xdr:row>
      <xdr:rowOff>73660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45085</xdr:rowOff>
    </xdr:from>
    <xdr:to>
      <xdr:col>55</xdr:col>
      <xdr:colOff>0</xdr:colOff>
      <xdr:row>56</xdr:row>
      <xdr:rowOff>112395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4628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89535</xdr:rowOff>
    </xdr:from>
    <xdr:ext cx="534670" cy="25273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73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111125</xdr:rowOff>
    </xdr:from>
    <xdr:to>
      <xdr:col>55</xdr:col>
      <xdr:colOff>50800</xdr:colOff>
      <xdr:row>57</xdr:row>
      <xdr:rowOff>41275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137160</xdr:rowOff>
    </xdr:from>
    <xdr:to>
      <xdr:col>50</xdr:col>
      <xdr:colOff>114300</xdr:colOff>
      <xdr:row>56</xdr:row>
      <xdr:rowOff>45085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6691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38735</xdr:rowOff>
    </xdr:from>
    <xdr:ext cx="528320"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8113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137160</xdr:rowOff>
    </xdr:from>
    <xdr:to>
      <xdr:col>45</xdr:col>
      <xdr:colOff>177800</xdr:colOff>
      <xdr:row>56</xdr:row>
      <xdr:rowOff>59055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6691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110490</xdr:rowOff>
    </xdr:from>
    <xdr:to>
      <xdr:col>46</xdr:col>
      <xdr:colOff>38100</xdr:colOff>
      <xdr:row>57</xdr:row>
      <xdr:rowOff>40640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31750</xdr:rowOff>
    </xdr:from>
    <xdr:ext cx="528320" cy="25273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8044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59055</xdr:rowOff>
    </xdr:from>
    <xdr:to>
      <xdr:col>41</xdr:col>
      <xdr:colOff>50800</xdr:colOff>
      <xdr:row>56</xdr:row>
      <xdr:rowOff>87630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602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123825</xdr:rowOff>
    </xdr:from>
    <xdr:to>
      <xdr:col>41</xdr:col>
      <xdr:colOff>101600</xdr:colOff>
      <xdr:row>57</xdr:row>
      <xdr:rowOff>53975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45085</xdr:rowOff>
    </xdr:from>
    <xdr:ext cx="528320" cy="2584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81773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86995</xdr:rowOff>
    </xdr:from>
    <xdr:to>
      <xdr:col>36</xdr:col>
      <xdr:colOff>165100</xdr:colOff>
      <xdr:row>57</xdr:row>
      <xdr:rowOff>17780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8255</xdr:rowOff>
    </xdr:from>
    <xdr:ext cx="528320" cy="25273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78090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61595</xdr:rowOff>
    </xdr:from>
    <xdr:to>
      <xdr:col>55</xdr:col>
      <xdr:colOff>50800</xdr:colOff>
      <xdr:row>56</xdr:row>
      <xdr:rowOff>163195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84455</xdr:rowOff>
    </xdr:from>
    <xdr:ext cx="534670" cy="25908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14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166370</xdr:rowOff>
    </xdr:from>
    <xdr:to>
      <xdr:col>50</xdr:col>
      <xdr:colOff>165100</xdr:colOff>
      <xdr:row>56</xdr:row>
      <xdr:rowOff>95885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112395</xdr:rowOff>
    </xdr:from>
    <xdr:ext cx="528320" cy="25273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1965" y="93706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86360</xdr:rowOff>
    </xdr:from>
    <xdr:to>
      <xdr:col>46</xdr:col>
      <xdr:colOff>38100</xdr:colOff>
      <xdr:row>56</xdr:row>
      <xdr:rowOff>16510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33020</xdr:rowOff>
    </xdr:from>
    <xdr:ext cx="52832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2965" y="92913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46,699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8255</xdr:rowOff>
    </xdr:from>
    <xdr:to>
      <xdr:col>41</xdr:col>
      <xdr:colOff>101600</xdr:colOff>
      <xdr:row>56</xdr:row>
      <xdr:rowOff>109855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126365</xdr:rowOff>
    </xdr:from>
    <xdr:ext cx="52832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3965" y="93846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36830</xdr:rowOff>
    </xdr:from>
    <xdr:to>
      <xdr:col>36</xdr:col>
      <xdr:colOff>165100</xdr:colOff>
      <xdr:row>56</xdr:row>
      <xdr:rowOff>138430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154940</xdr:rowOff>
    </xdr:from>
    <xdr:ext cx="528320" cy="25273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4965" y="9413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2570"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89280"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9280"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9280"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113665</xdr:rowOff>
    </xdr:from>
    <xdr:to>
      <xdr:col>54</xdr:col>
      <xdr:colOff>189865</xdr:colOff>
      <xdr:row>79</xdr:row>
      <xdr:rowOff>37465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469900" cy="252730"/>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8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37465</xdr:rowOff>
    </xdr:from>
    <xdr:to>
      <xdr:col>55</xdr:col>
      <xdr:colOff>88900</xdr:colOff>
      <xdr:row>79</xdr:row>
      <xdr:rowOff>37465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60325</xdr:rowOff>
    </xdr:from>
    <xdr:ext cx="598805" cy="25908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113665</xdr:rowOff>
    </xdr:from>
    <xdr:to>
      <xdr:col>55</xdr:col>
      <xdr:colOff>88900</xdr:colOff>
      <xdr:row>70</xdr:row>
      <xdr:rowOff>113665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166370</xdr:rowOff>
    </xdr:from>
    <xdr:to>
      <xdr:col>55</xdr:col>
      <xdr:colOff>0</xdr:colOff>
      <xdr:row>79</xdr:row>
      <xdr:rowOff>6985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947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116205</xdr:rowOff>
    </xdr:from>
    <xdr:ext cx="534670" cy="25908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93345</xdr:rowOff>
    </xdr:from>
    <xdr:to>
      <xdr:col>55</xdr:col>
      <xdr:colOff>50800</xdr:colOff>
      <xdr:row>79</xdr:row>
      <xdr:rowOff>23495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166370</xdr:rowOff>
    </xdr:from>
    <xdr:to>
      <xdr:col>50</xdr:col>
      <xdr:colOff>114300</xdr:colOff>
      <xdr:row>79</xdr:row>
      <xdr:rowOff>13970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394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86360</xdr:rowOff>
    </xdr:from>
    <xdr:to>
      <xdr:col>50</xdr:col>
      <xdr:colOff>165100</xdr:colOff>
      <xdr:row>79</xdr:row>
      <xdr:rowOff>16510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33020</xdr:rowOff>
    </xdr:from>
    <xdr:ext cx="52832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1965" y="132346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12065</xdr:rowOff>
    </xdr:from>
    <xdr:to>
      <xdr:col>45</xdr:col>
      <xdr:colOff>177800</xdr:colOff>
      <xdr:row>79</xdr:row>
      <xdr:rowOff>13970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566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60960</xdr:rowOff>
    </xdr:from>
    <xdr:to>
      <xdr:col>46</xdr:col>
      <xdr:colOff>38100</xdr:colOff>
      <xdr:row>78</xdr:row>
      <xdr:rowOff>162560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28320" cy="25273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2965" y="13209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12065</xdr:rowOff>
    </xdr:from>
    <xdr:to>
      <xdr:col>41</xdr:col>
      <xdr:colOff>50800</xdr:colOff>
      <xdr:row>79</xdr:row>
      <xdr:rowOff>25400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566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64770</xdr:rowOff>
    </xdr:from>
    <xdr:to>
      <xdr:col>41</xdr:col>
      <xdr:colOff>101600</xdr:colOff>
      <xdr:row>78</xdr:row>
      <xdr:rowOff>166370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11430</xdr:rowOff>
    </xdr:from>
    <xdr:ext cx="52832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3965" y="13213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55245</xdr:rowOff>
    </xdr:from>
    <xdr:to>
      <xdr:col>36</xdr:col>
      <xdr:colOff>165100</xdr:colOff>
      <xdr:row>78</xdr:row>
      <xdr:rowOff>156845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1905</xdr:rowOff>
    </xdr:from>
    <xdr:ext cx="52832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4965" y="132035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127635</xdr:rowOff>
    </xdr:from>
    <xdr:to>
      <xdr:col>55</xdr:col>
      <xdr:colOff>50800</xdr:colOff>
      <xdr:row>79</xdr:row>
      <xdr:rowOff>57785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71755</xdr:rowOff>
    </xdr:from>
    <xdr:ext cx="469900" cy="259080"/>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115570</xdr:rowOff>
    </xdr:from>
    <xdr:to>
      <xdr:col>50</xdr:col>
      <xdr:colOff>165100</xdr:colOff>
      <xdr:row>79</xdr:row>
      <xdr:rowOff>45720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36830</xdr:rowOff>
    </xdr:from>
    <xdr:ext cx="52832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1965" y="135813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134620</xdr:rowOff>
    </xdr:from>
    <xdr:to>
      <xdr:col>46</xdr:col>
      <xdr:colOff>38100</xdr:colOff>
      <xdr:row>79</xdr:row>
      <xdr:rowOff>64770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55880</xdr:rowOff>
    </xdr:from>
    <xdr:ext cx="46355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350" y="136004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132715</xdr:rowOff>
    </xdr:from>
    <xdr:to>
      <xdr:col>41</xdr:col>
      <xdr:colOff>101600</xdr:colOff>
      <xdr:row>79</xdr:row>
      <xdr:rowOff>63500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53975</xdr:rowOff>
    </xdr:from>
    <xdr:ext cx="463550" cy="25273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5985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146050</xdr:rowOff>
    </xdr:from>
    <xdr:to>
      <xdr:col>36</xdr:col>
      <xdr:colOff>165100</xdr:colOff>
      <xdr:row>79</xdr:row>
      <xdr:rowOff>76200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67310</xdr:rowOff>
    </xdr:from>
    <xdr:ext cx="46355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350" y="1361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257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080" y="16930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89280" cy="25273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6603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8928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6276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89280" cy="25273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280"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28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128905</xdr:rowOff>
    </xdr:from>
    <xdr:to>
      <xdr:col>54</xdr:col>
      <xdr:colOff>189865</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34670" cy="25908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75565</xdr:rowOff>
    </xdr:from>
    <xdr:ext cx="598805" cy="252730"/>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6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128905</xdr:rowOff>
    </xdr:from>
    <xdr:to>
      <xdr:col>55</xdr:col>
      <xdr:colOff>88900</xdr:colOff>
      <xdr:row>90</xdr:row>
      <xdr:rowOff>128905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26035</xdr:rowOff>
    </xdr:from>
    <xdr:to>
      <xdr:col>55</xdr:col>
      <xdr:colOff>0</xdr:colOff>
      <xdr:row>98</xdr:row>
      <xdr:rowOff>74930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2813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22860</xdr:rowOff>
    </xdr:from>
    <xdr:to>
      <xdr:col>50</xdr:col>
      <xdr:colOff>114300</xdr:colOff>
      <xdr:row>98</xdr:row>
      <xdr:rowOff>26035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8249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91440</xdr:rowOff>
    </xdr:from>
    <xdr:ext cx="52832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1965" y="16893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22860</xdr:rowOff>
    </xdr:from>
    <xdr:to>
      <xdr:col>45</xdr:col>
      <xdr:colOff>177800</xdr:colOff>
      <xdr:row>98</xdr:row>
      <xdr:rowOff>61595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2496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104140</xdr:rowOff>
    </xdr:from>
    <xdr:ext cx="52832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2965" y="169062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42545</xdr:rowOff>
    </xdr:from>
    <xdr:to>
      <xdr:col>41</xdr:col>
      <xdr:colOff>50800</xdr:colOff>
      <xdr:row>98</xdr:row>
      <xdr:rowOff>61595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4464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113665</xdr:rowOff>
    </xdr:from>
    <xdr:ext cx="528320" cy="2584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3965" y="1691576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106045</xdr:rowOff>
    </xdr:from>
    <xdr:ext cx="52832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4965" y="169081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23495</xdr:rowOff>
    </xdr:from>
    <xdr:to>
      <xdr:col>55</xdr:col>
      <xdr:colOff>50800</xdr:colOff>
      <xdr:row>98</xdr:row>
      <xdr:rowOff>125095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1905</xdr:rowOff>
    </xdr:from>
    <xdr:ext cx="534670" cy="25908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04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146685</xdr:rowOff>
    </xdr:from>
    <xdr:to>
      <xdr:col>50</xdr:col>
      <xdr:colOff>165100</xdr:colOff>
      <xdr:row>98</xdr:row>
      <xdr:rowOff>76835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93345</xdr:rowOff>
    </xdr:from>
    <xdr:ext cx="52832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1965" y="165525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143510</xdr:rowOff>
    </xdr:from>
    <xdr:to>
      <xdr:col>46</xdr:col>
      <xdr:colOff>38100</xdr:colOff>
      <xdr:row>98</xdr:row>
      <xdr:rowOff>73660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90170</xdr:rowOff>
    </xdr:from>
    <xdr:ext cx="52832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2965" y="16549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10795</xdr:rowOff>
    </xdr:from>
    <xdr:to>
      <xdr:col>41</xdr:col>
      <xdr:colOff>101600</xdr:colOff>
      <xdr:row>98</xdr:row>
      <xdr:rowOff>112395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128905</xdr:rowOff>
    </xdr:from>
    <xdr:ext cx="52832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3965" y="165881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163195</xdr:rowOff>
    </xdr:from>
    <xdr:to>
      <xdr:col>36</xdr:col>
      <xdr:colOff>165100</xdr:colOff>
      <xdr:row>98</xdr:row>
      <xdr:rowOff>93345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109855</xdr:rowOff>
    </xdr:from>
    <xdr:ext cx="528320" cy="25273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4965" y="165690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2570"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273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273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9280"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280" cy="25273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107315</xdr:rowOff>
    </xdr:from>
    <xdr:to>
      <xdr:col>85</xdr:col>
      <xdr:colOff>126365</xdr:colOff>
      <xdr:row>38</xdr:row>
      <xdr:rowOff>42545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46355</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42545</xdr:rowOff>
    </xdr:from>
    <xdr:to>
      <xdr:col>86</xdr:col>
      <xdr:colOff>25400</xdr:colOff>
      <xdr:row>38</xdr:row>
      <xdr:rowOff>42545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53975</xdr:rowOff>
    </xdr:from>
    <xdr:ext cx="598805" cy="25273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57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107315</xdr:rowOff>
    </xdr:from>
    <xdr:to>
      <xdr:col>86</xdr:col>
      <xdr:colOff>25400</xdr:colOff>
      <xdr:row>29</xdr:row>
      <xdr:rowOff>107315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139700</xdr:rowOff>
    </xdr:from>
    <xdr:to>
      <xdr:col>85</xdr:col>
      <xdr:colOff>127000</xdr:colOff>
      <xdr:row>36</xdr:row>
      <xdr:rowOff>170815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1190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67945</xdr:rowOff>
    </xdr:from>
    <xdr:ext cx="534670" cy="2584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45085</xdr:rowOff>
    </xdr:from>
    <xdr:to>
      <xdr:col>85</xdr:col>
      <xdr:colOff>177800</xdr:colOff>
      <xdr:row>36</xdr:row>
      <xdr:rowOff>146685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170815</xdr:rowOff>
    </xdr:from>
    <xdr:to>
      <xdr:col>81</xdr:col>
      <xdr:colOff>50800</xdr:colOff>
      <xdr:row>36</xdr:row>
      <xdr:rowOff>170815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430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86360</xdr:rowOff>
    </xdr:from>
    <xdr:to>
      <xdr:col>81</xdr:col>
      <xdr:colOff>101600</xdr:colOff>
      <xdr:row>37</xdr:row>
      <xdr:rowOff>16510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2832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0337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170815</xdr:rowOff>
    </xdr:from>
    <xdr:to>
      <xdr:col>76</xdr:col>
      <xdr:colOff>114300</xdr:colOff>
      <xdr:row>37</xdr:row>
      <xdr:rowOff>12065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430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118110</xdr:rowOff>
    </xdr:from>
    <xdr:to>
      <xdr:col>76</xdr:col>
      <xdr:colOff>165100</xdr:colOff>
      <xdr:row>37</xdr:row>
      <xdr:rowOff>48260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64770</xdr:rowOff>
    </xdr:from>
    <xdr:ext cx="528320" cy="25273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655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169545</xdr:rowOff>
    </xdr:from>
    <xdr:to>
      <xdr:col>71</xdr:col>
      <xdr:colOff>177800</xdr:colOff>
      <xdr:row>37</xdr:row>
      <xdr:rowOff>12065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4174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93345</xdr:rowOff>
    </xdr:from>
    <xdr:to>
      <xdr:col>72</xdr:col>
      <xdr:colOff>38100</xdr:colOff>
      <xdr:row>37</xdr:row>
      <xdr:rowOff>23495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40640</xdr:rowOff>
    </xdr:from>
    <xdr:ext cx="528320" cy="25273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13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36195</xdr:rowOff>
    </xdr:from>
    <xdr:to>
      <xdr:col>67</xdr:col>
      <xdr:colOff>101600</xdr:colOff>
      <xdr:row>36</xdr:row>
      <xdr:rowOff>137795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154940</xdr:rowOff>
    </xdr:from>
    <xdr:ext cx="528320" cy="25273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5984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88900</xdr:rowOff>
    </xdr:from>
    <xdr:to>
      <xdr:col>85</xdr:col>
      <xdr:colOff>177800</xdr:colOff>
      <xdr:row>37</xdr:row>
      <xdr:rowOff>19050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67310</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39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29,009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120650</xdr:rowOff>
    </xdr:from>
    <xdr:to>
      <xdr:col>81</xdr:col>
      <xdr:colOff>101600</xdr:colOff>
      <xdr:row>37</xdr:row>
      <xdr:rowOff>50165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9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41275</xdr:rowOff>
    </xdr:from>
    <xdr:ext cx="528320" cy="25273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3849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27,106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120650</xdr:rowOff>
    </xdr:from>
    <xdr:to>
      <xdr:col>76</xdr:col>
      <xdr:colOff>165100</xdr:colOff>
      <xdr:row>37</xdr:row>
      <xdr:rowOff>50165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9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41275</xdr:rowOff>
    </xdr:from>
    <xdr:ext cx="528320" cy="25273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3849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132715</xdr:rowOff>
    </xdr:from>
    <xdr:to>
      <xdr:col>72</xdr:col>
      <xdr:colOff>38100</xdr:colOff>
      <xdr:row>37</xdr:row>
      <xdr:rowOff>63500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04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53975</xdr:rowOff>
    </xdr:from>
    <xdr:ext cx="528320" cy="25273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3976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26,320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118745</xdr:rowOff>
    </xdr:from>
    <xdr:to>
      <xdr:col>67</xdr:col>
      <xdr:colOff>101600</xdr:colOff>
      <xdr:row>37</xdr:row>
      <xdr:rowOff>48895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40640</xdr:rowOff>
    </xdr:from>
    <xdr:ext cx="528320" cy="25273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3842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2570" cy="25273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280" cy="25273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280" cy="25273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280" cy="25273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280" cy="25273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119380</xdr:rowOff>
    </xdr:from>
    <xdr:to>
      <xdr:col>85</xdr:col>
      <xdr:colOff>126365</xdr:colOff>
      <xdr:row>57</xdr:row>
      <xdr:rowOff>142240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146050</xdr:rowOff>
    </xdr:from>
    <xdr:ext cx="534670" cy="25273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7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142240</xdr:rowOff>
    </xdr:from>
    <xdr:to>
      <xdr:col>86</xdr:col>
      <xdr:colOff>25400</xdr:colOff>
      <xdr:row>57</xdr:row>
      <xdr:rowOff>142240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66040</xdr:rowOff>
    </xdr:from>
    <xdr:ext cx="598805" cy="25273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54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119380</xdr:rowOff>
    </xdr:from>
    <xdr:to>
      <xdr:col>86</xdr:col>
      <xdr:colOff>25400</xdr:colOff>
      <xdr:row>51</xdr:row>
      <xdr:rowOff>119380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147955</xdr:rowOff>
    </xdr:from>
    <xdr:to>
      <xdr:col>85</xdr:col>
      <xdr:colOff>127000</xdr:colOff>
      <xdr:row>57</xdr:row>
      <xdr:rowOff>33655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4915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45085</xdr:rowOff>
    </xdr:from>
    <xdr:ext cx="534670" cy="2584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22225</xdr:rowOff>
    </xdr:from>
    <xdr:to>
      <xdr:col>85</xdr:col>
      <xdr:colOff>177800</xdr:colOff>
      <xdr:row>56</xdr:row>
      <xdr:rowOff>123825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33655</xdr:rowOff>
    </xdr:from>
    <xdr:to>
      <xdr:col>81</xdr:col>
      <xdr:colOff>50800</xdr:colOff>
      <xdr:row>57</xdr:row>
      <xdr:rowOff>36195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63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64770</xdr:rowOff>
    </xdr:from>
    <xdr:to>
      <xdr:col>81</xdr:col>
      <xdr:colOff>101600</xdr:colOff>
      <xdr:row>56</xdr:row>
      <xdr:rowOff>166370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11430</xdr:rowOff>
    </xdr:from>
    <xdr:ext cx="52832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4411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78740</xdr:rowOff>
    </xdr:from>
    <xdr:to>
      <xdr:col>76</xdr:col>
      <xdr:colOff>114300</xdr:colOff>
      <xdr:row>57</xdr:row>
      <xdr:rowOff>36195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7994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112395</xdr:rowOff>
    </xdr:from>
    <xdr:to>
      <xdr:col>76</xdr:col>
      <xdr:colOff>165100</xdr:colOff>
      <xdr:row>57</xdr:row>
      <xdr:rowOff>42545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59055</xdr:rowOff>
    </xdr:from>
    <xdr:ext cx="52832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888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78740</xdr:rowOff>
    </xdr:from>
    <xdr:to>
      <xdr:col>71</xdr:col>
      <xdr:colOff>177800</xdr:colOff>
      <xdr:row>57</xdr:row>
      <xdr:rowOff>37465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7994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36195</xdr:rowOff>
    </xdr:from>
    <xdr:ext cx="52832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8088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65405</xdr:rowOff>
    </xdr:from>
    <xdr:to>
      <xdr:col>67</xdr:col>
      <xdr:colOff>101600</xdr:colOff>
      <xdr:row>56</xdr:row>
      <xdr:rowOff>167005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12065</xdr:rowOff>
    </xdr:from>
    <xdr:ext cx="52832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4418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97790</xdr:rowOff>
    </xdr:from>
    <xdr:to>
      <xdr:col>85</xdr:col>
      <xdr:colOff>177800</xdr:colOff>
      <xdr:row>57</xdr:row>
      <xdr:rowOff>27305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98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75565</xdr:rowOff>
    </xdr:from>
    <xdr:ext cx="534670" cy="25273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67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154940</xdr:rowOff>
    </xdr:from>
    <xdr:to>
      <xdr:col>81</xdr:col>
      <xdr:colOff>101600</xdr:colOff>
      <xdr:row>57</xdr:row>
      <xdr:rowOff>84455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6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75565</xdr:rowOff>
    </xdr:from>
    <xdr:ext cx="528320" cy="25273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8482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156845</xdr:rowOff>
    </xdr:from>
    <xdr:to>
      <xdr:col>76</xdr:col>
      <xdr:colOff>165100</xdr:colOff>
      <xdr:row>57</xdr:row>
      <xdr:rowOff>86995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78105</xdr:rowOff>
    </xdr:from>
    <xdr:ext cx="528320" cy="25273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8507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27940</xdr:rowOff>
    </xdr:from>
    <xdr:to>
      <xdr:col>72</xdr:col>
      <xdr:colOff>38100</xdr:colOff>
      <xdr:row>56</xdr:row>
      <xdr:rowOff>129540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146050</xdr:rowOff>
    </xdr:from>
    <xdr:ext cx="528320" cy="25273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4043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88,383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158115</xdr:rowOff>
    </xdr:from>
    <xdr:to>
      <xdr:col>67</xdr:col>
      <xdr:colOff>101600</xdr:colOff>
      <xdr:row>57</xdr:row>
      <xdr:rowOff>88265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79375</xdr:rowOff>
    </xdr:from>
    <xdr:ext cx="528320" cy="2584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852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273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273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273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57785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2730"/>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4445</xdr:rowOff>
    </xdr:from>
    <xdr:ext cx="534670" cy="259080"/>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57785</xdr:rowOff>
    </xdr:from>
    <xdr:to>
      <xdr:col>86</xdr:col>
      <xdr:colOff>25400</xdr:colOff>
      <xdr:row>71</xdr:row>
      <xdr:rowOff>57785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50800</xdr:rowOff>
    </xdr:from>
    <xdr:ext cx="469900" cy="259080"/>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27940</xdr:rowOff>
    </xdr:from>
    <xdr:to>
      <xdr:col>85</xdr:col>
      <xdr:colOff>177800</xdr:colOff>
      <xdr:row>78</xdr:row>
      <xdr:rowOff>129540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155575</xdr:rowOff>
    </xdr:from>
    <xdr:to>
      <xdr:col>81</xdr:col>
      <xdr:colOff>101600</xdr:colOff>
      <xdr:row>78</xdr:row>
      <xdr:rowOff>86360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102235</xdr:rowOff>
    </xdr:from>
    <xdr:ext cx="463550" cy="2584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132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102870</xdr:rowOff>
    </xdr:from>
    <xdr:to>
      <xdr:col>76</xdr:col>
      <xdr:colOff>165100</xdr:colOff>
      <xdr:row>78</xdr:row>
      <xdr:rowOff>33020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49530</xdr:rowOff>
    </xdr:from>
    <xdr:ext cx="46355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079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102235</xdr:rowOff>
    </xdr:from>
    <xdr:to>
      <xdr:col>72</xdr:col>
      <xdr:colOff>38100</xdr:colOff>
      <xdr:row>78</xdr:row>
      <xdr:rowOff>32385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48895</xdr:rowOff>
    </xdr:from>
    <xdr:ext cx="46355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079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140335</xdr:rowOff>
    </xdr:from>
    <xdr:to>
      <xdr:col>67</xdr:col>
      <xdr:colOff>101600</xdr:colOff>
      <xdr:row>78</xdr:row>
      <xdr:rowOff>70485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86995</xdr:rowOff>
    </xdr:from>
    <xdr:ext cx="463550" cy="25273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117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6350</xdr:rowOff>
    </xdr:from>
    <xdr:ext cx="249555" cy="252730"/>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45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4320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320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320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320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2570" cy="25273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280" cy="25273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280" cy="25273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280" cy="25273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78105</xdr:rowOff>
    </xdr:from>
    <xdr:ext cx="534670" cy="25273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46990</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161290</xdr:rowOff>
    </xdr:from>
    <xdr:to>
      <xdr:col>85</xdr:col>
      <xdr:colOff>127000</xdr:colOff>
      <xdr:row>97</xdr:row>
      <xdr:rowOff>19050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62049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120650</xdr:rowOff>
    </xdr:from>
    <xdr:ext cx="534670" cy="25273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985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163830</xdr:rowOff>
    </xdr:from>
    <xdr:to>
      <xdr:col>81</xdr:col>
      <xdr:colOff>50800</xdr:colOff>
      <xdr:row>97</xdr:row>
      <xdr:rowOff>19050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6230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2832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371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161925</xdr:rowOff>
    </xdr:from>
    <xdr:to>
      <xdr:col>76</xdr:col>
      <xdr:colOff>114300</xdr:colOff>
      <xdr:row>96</xdr:row>
      <xdr:rowOff>163830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621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64770</xdr:rowOff>
    </xdr:from>
    <xdr:ext cx="528320" cy="25273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6954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161925</xdr:rowOff>
    </xdr:from>
    <xdr:to>
      <xdr:col>71</xdr:col>
      <xdr:colOff>177800</xdr:colOff>
      <xdr:row>97</xdr:row>
      <xdr:rowOff>41910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2112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79375</xdr:rowOff>
    </xdr:from>
    <xdr:ext cx="528320" cy="2584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710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88265</xdr:rowOff>
    </xdr:from>
    <xdr:ext cx="528320" cy="25273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7189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110490</xdr:rowOff>
    </xdr:from>
    <xdr:to>
      <xdr:col>85</xdr:col>
      <xdr:colOff>177800</xdr:colOff>
      <xdr:row>97</xdr:row>
      <xdr:rowOff>40640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133350</xdr:rowOff>
    </xdr:from>
    <xdr:ext cx="534670" cy="25273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4211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139700</xdr:rowOff>
    </xdr:from>
    <xdr:to>
      <xdr:col>81</xdr:col>
      <xdr:colOff>101600</xdr:colOff>
      <xdr:row>97</xdr:row>
      <xdr:rowOff>69850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5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60960</xdr:rowOff>
    </xdr:from>
    <xdr:ext cx="52832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6916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113030</xdr:rowOff>
    </xdr:from>
    <xdr:to>
      <xdr:col>76</xdr:col>
      <xdr:colOff>165100</xdr:colOff>
      <xdr:row>97</xdr:row>
      <xdr:rowOff>43180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59690</xdr:rowOff>
    </xdr:from>
    <xdr:ext cx="52832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347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69,720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111125</xdr:rowOff>
    </xdr:from>
    <xdr:to>
      <xdr:col>72</xdr:col>
      <xdr:colOff>38100</xdr:colOff>
      <xdr:row>97</xdr:row>
      <xdr:rowOff>41275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57785</xdr:rowOff>
    </xdr:from>
    <xdr:ext cx="52832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3455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162560</xdr:rowOff>
    </xdr:from>
    <xdr:to>
      <xdr:col>67</xdr:col>
      <xdr:colOff>101600</xdr:colOff>
      <xdr:row>97</xdr:row>
      <xdr:rowOff>92710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2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109220</xdr:rowOff>
    </xdr:from>
    <xdr:ext cx="528320" cy="25273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3969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257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1010" cy="25273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1010" cy="2590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1010" cy="25273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1010" cy="2584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101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010" cy="25273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107315</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53975</xdr:rowOff>
    </xdr:from>
    <xdr:ext cx="469900" cy="25273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6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107315</xdr:rowOff>
    </xdr:from>
    <xdr:to>
      <xdr:col>116</xdr:col>
      <xdr:colOff>152400</xdr:colOff>
      <xdr:row>30</xdr:row>
      <xdr:rowOff>107315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9525</xdr:rowOff>
    </xdr:from>
    <xdr:ext cx="378460" cy="25273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2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88265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26035</xdr:rowOff>
    </xdr:from>
    <xdr:to>
      <xdr:col>112</xdr:col>
      <xdr:colOff>38100</xdr:colOff>
      <xdr:row>39</xdr:row>
      <xdr:rowOff>127635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144145</xdr:rowOff>
    </xdr:from>
    <xdr:ext cx="313690" cy="25273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455" y="648779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27305</xdr:rowOff>
    </xdr:from>
    <xdr:to>
      <xdr:col>107</xdr:col>
      <xdr:colOff>101600</xdr:colOff>
      <xdr:row>39</xdr:row>
      <xdr:rowOff>128905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145415</xdr:rowOff>
    </xdr:from>
    <xdr:ext cx="313690" cy="25273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455" y="648906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112395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128905</xdr:rowOff>
    </xdr:from>
    <xdr:ext cx="37846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70" y="6472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33655</xdr:rowOff>
    </xdr:from>
    <xdr:to>
      <xdr:col>98</xdr:col>
      <xdr:colOff>38100</xdr:colOff>
      <xdr:row>39</xdr:row>
      <xdr:rowOff>135255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151765</xdr:rowOff>
    </xdr:from>
    <xdr:ext cx="31369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136525</xdr:rowOff>
    </xdr:from>
    <xdr:ext cx="249555" cy="2584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320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320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320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3205"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2570" cy="25273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2570" cy="25273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20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20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20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20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20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20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20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20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・議会費は、議場音響設備工事事業を実施したことにより前年度と比べて増加し、類似団体平均を上回っている。</a:t>
          </a:r>
          <a:endParaRPr kumimoji="1" lang="ja-JP" altLang="en-US" sz="1300">
            <a:solidFill>
              <a:srgbClr val="00B050"/>
            </a:solidFill>
            <a:latin typeface="ＭＳ Ｐゴシック"/>
            <a:ea typeface="ＭＳ Ｐゴシック"/>
          </a:endParaRPr>
        </a:p>
        <a:p>
          <a:r>
            <a:rPr kumimoji="1" lang="ja-JP" altLang="en-US" sz="1300">
              <a:latin typeface="ＭＳ Ｐゴシック"/>
              <a:ea typeface="ＭＳ Ｐゴシック"/>
            </a:rPr>
            <a:t>・総務費は、産業廃棄物処理が完了したことにより前年度と比べて減少し、類似団体平均を下回っている。</a:t>
          </a:r>
          <a:endParaRPr kumimoji="1" lang="ja-JP" altLang="en-US" sz="1300">
            <a:solidFill>
              <a:srgbClr val="00B050"/>
            </a:solidFill>
            <a:latin typeface="ＭＳ Ｐゴシック"/>
            <a:ea typeface="ＭＳ Ｐゴシック"/>
          </a:endParaRPr>
        </a:p>
        <a:p>
          <a:r>
            <a:rPr kumimoji="1" lang="ja-JP" altLang="en-US" sz="1300">
              <a:latin typeface="ＭＳ Ｐゴシック"/>
              <a:ea typeface="ＭＳ Ｐゴシック"/>
            </a:rPr>
            <a:t>・商工費は、令和５年度に実施したかみごおり生活応援プレミアム商品券発行事業の影響により前年度と比べて減少し、類似団体平均を下回っている。</a:t>
          </a:r>
        </a:p>
        <a:p>
          <a:r>
            <a:rPr kumimoji="1" lang="ja-JP" altLang="en-US" sz="1300">
              <a:latin typeface="ＭＳ Ｐゴシック"/>
              <a:ea typeface="ＭＳ Ｐゴシック"/>
            </a:rPr>
            <a:t>・土木費は、中野与井線整備事業が完了したことにより前年度と比べて大幅に減少し、類似団体平均を下回っている。</a:t>
          </a:r>
        </a:p>
        <a:p>
          <a:r>
            <a:rPr kumimoji="1" lang="ja-JP" altLang="en-US" sz="1300">
              <a:latin typeface="ＭＳ Ｐゴシック"/>
              <a:ea typeface="ＭＳ Ｐゴシック"/>
            </a:rPr>
            <a:t>・教育費は、類似団体平均を下回っているものの、前年度と比べて大幅に増加している。これは、</a:t>
          </a:r>
          <a:r>
            <a:rPr kumimoji="1" lang="ja-JP" altLang="en-US" sz="1300">
              <a:solidFill>
                <a:schemeClr val="tx1"/>
              </a:solidFill>
              <a:latin typeface="ＭＳ Ｐゴシック"/>
              <a:ea typeface="ＭＳ Ｐゴシック"/>
            </a:rPr>
            <a:t>埋蔵文化財発掘調査事業の史跡買い上げ</a:t>
          </a:r>
          <a:r>
            <a:rPr kumimoji="1" lang="ja-JP" altLang="en-US" sz="1300">
              <a:latin typeface="ＭＳ Ｐゴシック"/>
              <a:ea typeface="ＭＳ Ｐゴシック"/>
            </a:rPr>
            <a:t>やスポーツセンター整備事業の実施によるものである。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令和５年度決算剰余金の積み立てや、令和６年度普通交付税の再配分による積み立てにより前年度と比べて1.11％増となっている。実質収支額は、翌年度に繰り越すべき財源が増加したこと等により、前年度と比べて0.63％の減となっている。実質単年度収支は、財政調整基金等の取り崩しの減少により、前年度と比べて3.02％の増となっている。</a:t>
          </a:r>
          <a:endParaRPr kumimoji="1" lang="ja-JP" altLang="en-US" sz="1400">
            <a:latin typeface="ＭＳ ゴシック"/>
            <a:ea typeface="ＭＳ ゴシック"/>
          </a:endParaRPr>
        </a:p>
        <a:p>
          <a:r>
            <a:rPr kumimoji="1" lang="ja-JP" altLang="en-US" sz="1200">
              <a:latin typeface="ＭＳ ゴシック"/>
              <a:ea typeface="ＭＳ ゴシック"/>
            </a:rPr>
            <a:t>　今後も第７次行政改革大綱に基づき、歳出削減や自主財源の確保に取り組み、健全な行財政運営に努めていく。</a:t>
          </a:r>
          <a:r>
            <a:rPr kumimoji="1" lang="ja-JP" altLang="en-US" sz="1400">
              <a:latin typeface="ＭＳ ゴシック"/>
              <a:ea typeface="ＭＳ ゴシック"/>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連結実質赤字比率については、全会計において黒字決算であり、赤字比率は無い。しかしながら、下水道事業や介護保険事業に対する一般会計からの繰出金が多額となっていることから、引き続き、介護予防の推進、</a:t>
          </a:r>
          <a:r>
            <a:rPr kumimoji="1" lang="ja-JP" altLang="en-US" sz="1400">
              <a:solidFill>
                <a:schemeClr val="dk1"/>
              </a:solidFill>
              <a:effectLst/>
              <a:latin typeface="ＭＳ ゴシック"/>
              <a:ea typeface="ＭＳ ゴシック"/>
              <a:cs typeface="+mn-cs"/>
            </a:rPr>
            <a:t>下水道事業における</a:t>
          </a:r>
          <a:r>
            <a:rPr kumimoji="1" lang="ja-JP" altLang="ja-JP" sz="1400">
              <a:solidFill>
                <a:schemeClr val="dk1"/>
              </a:solidFill>
              <a:effectLst/>
              <a:latin typeface="ＭＳ ゴシック"/>
              <a:ea typeface="ＭＳ ゴシック"/>
              <a:cs typeface="+mn-cs"/>
            </a:rPr>
            <a:t>経費削減や使用料の適正化を図りながら、繰出金の抑制に取り組む必要がある。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過去に実施した上郡駅前土地区画整理事業、竹万土地区画整理事業、給食センター建設事業などの大型事業の影響により、一般会計等の元利償還金は平成</a:t>
          </a:r>
          <a:r>
            <a:rPr kumimoji="1" lang="en-US" altLang="ja-JP" sz="1300">
              <a:latin typeface="ＭＳ ゴシック"/>
              <a:ea typeface="ＭＳ ゴシック"/>
            </a:rPr>
            <a:t>26</a:t>
          </a:r>
          <a:r>
            <a:rPr kumimoji="1" lang="ja-JP" altLang="en-US" sz="1300">
              <a:latin typeface="ＭＳ ゴシック"/>
              <a:ea typeface="ＭＳ ゴシック"/>
            </a:rPr>
            <a:t>年度にピークを迎え、地方債発行許可団体となった。</a:t>
          </a:r>
        </a:p>
        <a:p>
          <a:r>
            <a:rPr kumimoji="1" lang="ja-JP" altLang="en-US" sz="1300">
              <a:latin typeface="ＭＳ ゴシック"/>
              <a:ea typeface="ＭＳ ゴシック"/>
            </a:rPr>
            <a:t>　その後、公債費負担適正化計画に基づき、地方債の発行抑制や、積極的な繰上償還を行うなど公債費を抑制した結果、実質公債費比率は令和２年度に地方債発行許可団体の基準である18％を下回り、令和６年度決算では13.9％と大きく改善された。</a:t>
          </a:r>
        </a:p>
        <a:p>
          <a:r>
            <a:rPr kumimoji="1" lang="ja-JP" altLang="en-US" sz="1300">
              <a:latin typeface="ＭＳ ゴシック"/>
              <a:ea typeface="ＭＳ ゴシック"/>
            </a:rPr>
            <a:t>　今後も引き続き地方債の発行抑制や計画的な繰上償還により、公債費の抑制に努める。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該当無し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地方債の発行抑制や繰上償還を積極的に行ったことで、将来負担比率は徐々に改善されており、令和６年度にも58,270千円の繰上償還を行うなど公債費抑制を行った結果、令和６年度の将来負担比率は106.0％（対前年▲2.2％）と改善された。</a:t>
          </a:r>
          <a:endParaRPr kumimoji="1" lang="en-US" altLang="ja-JP" sz="1300">
            <a:latin typeface="ＭＳ ゴシック"/>
            <a:ea typeface="ＭＳ ゴシック"/>
          </a:endParaRPr>
        </a:p>
        <a:p>
          <a:r>
            <a:rPr kumimoji="1" lang="ja-JP" altLang="en-US" sz="1300">
              <a:latin typeface="ＭＳ ゴシック"/>
              <a:ea typeface="ＭＳ ゴシック"/>
            </a:rPr>
            <a:t>　しかし、下水道事業や一部事務組合が起こした地方債の元利償還金に対する繰出金・負担金等が今後も高い数値で推移することが見込まれることから、今後も上郡町中期財政計画及び収支見通しに基づき地方債の発行抑制、計画的な繰上償還の実施により、公債費の抑制、将来負担の適正化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兵庫県上郡町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・令和５年度決算剰余金の積立や令和６年度交付税再配分による積立により財政調整基金が増加した。その他特定目的基金は、ケーブルテレビの設備更新によるケーブルテレビ施設改修基金の</a:t>
          </a:r>
          <a:r>
            <a:rPr kumimoji="1" lang="ja-JP" altLang="en-US" sz="1300">
              <a:latin typeface="ＭＳ ゴシック"/>
              <a:ea typeface="ＭＳ ゴシック"/>
            </a:rPr>
            <a:t>取り崩したことなどにより、減少した。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これらの結果、基金全体としては約26</a:t>
          </a:r>
          <a:r>
            <a:rPr kumimoji="1" lang="ja-JP" altLang="en-US" sz="1300">
              <a:latin typeface="ＭＳ ゴシック"/>
              <a:ea typeface="ＭＳ ゴシック"/>
            </a:rPr>
            <a:t>百万円の増となった。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・近年多発する災害などに備え、財政調整基金の保有高を維持しつつ、ふるさと納税により積み立てた基金については寄附者の意向に沿った事業に有効に活用する。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・ふるさとづくり応援基金：町政の新たな展開や充実を図るための施策への反映及び個性豊かな魅力溢れるふるさとづくり</a:t>
          </a:r>
        </a:p>
        <a:p>
          <a:r>
            <a:rPr kumimoji="1" lang="ja-JP" altLang="en-US" sz="1300">
              <a:solidFill>
                <a:schemeClr val="dk1"/>
              </a:solidFill>
              <a:effectLst/>
              <a:latin typeface="ＭＳ ゴシック"/>
              <a:ea typeface="ＭＳ ゴシック"/>
              <a:cs typeface="+mn-cs"/>
            </a:rPr>
            <a:t>・ケーブルテレビ施設改修基金：ケーブルテレビの適正な維持管理</a:t>
          </a:r>
        </a:p>
        <a:p>
          <a:r>
            <a:rPr kumimoji="1" lang="ja-JP" altLang="en-US" sz="1300">
              <a:solidFill>
                <a:schemeClr val="dk1"/>
              </a:solidFill>
              <a:effectLst/>
              <a:latin typeface="ＭＳ ゴシック"/>
              <a:ea typeface="ＭＳ ゴシック"/>
              <a:cs typeface="+mn-cs"/>
            </a:rPr>
            <a:t>・交通安全対策基金：交通事故の無い安全で安心して暮らせる地域社会の実現のための、交通安全施策の推進</a:t>
          </a:r>
        </a:p>
        <a:p>
          <a:r>
            <a:rPr kumimoji="1" lang="ja-JP" altLang="en-US" sz="1300">
              <a:solidFill>
                <a:schemeClr val="dk1"/>
              </a:solidFill>
              <a:effectLst/>
              <a:latin typeface="ＭＳ ゴシック"/>
              <a:ea typeface="ＭＳ ゴシック"/>
              <a:cs typeface="+mn-cs"/>
            </a:rPr>
            <a:t>・大持井堰管理運営基金：大持井堰の適正な維持管理</a:t>
          </a:r>
        </a:p>
        <a:p>
          <a:r>
            <a:rPr kumimoji="1" lang="ja-JP" altLang="en-US" sz="1300">
              <a:solidFill>
                <a:schemeClr val="dk1"/>
              </a:solidFill>
              <a:effectLst/>
              <a:latin typeface="ＭＳ ゴシック"/>
              <a:ea typeface="ＭＳ ゴシック"/>
              <a:cs typeface="+mn-cs"/>
            </a:rPr>
            <a:t>・企業版ふるさと納税地域創生基金：地域再生法に規定するまち・ひと・しごと創生寄附活用事業に要する経費</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・ケーブルテレビ施設改修基金：設備更新事業に伴う基金の取崩しにより、約36百万円の減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・交通安全対策基金：交通安全対策事業に伴う基金の取崩しにより、約３百万円の減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・企業版ふるさと納税地域創生基金：企業版ふるさと応援寄附金の積立により、約11百万円の増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・ふるさとづくり応援基金：寄附者の意向や基金の目的に合う事業の財源に引き続き活用する。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・ケーブルテレビ施設改修基金：大規模な設備更新等に備え、引き続き計画的な積立を行う。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・その他の基金については、基金のあり方を検討しつつ、活用を図っていく。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・令和５年度決算剰余金の積立や令和６年度交付税再配分による積立により財政調整基金が61百万円増加した。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・近年多発する災害などに備え、自主財源の確保や経常経費の抑制により基金保有高を維持する。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・基金利子の積立のみのため、大幅な増減無し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・地方債残高の累増を抑制するため、決算剰余金等の積立により将来の繰上償還の原資を確保する。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6D9467-566C-4B64-BB8B-C87A730DD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BE92C0-1DF7-4E0C-B0E9-E487E6DFF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2CEC38D-7DBF-4238-9D08-465F947E544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8721C4D-057A-41A1-9F33-3F928AC0F015}"/>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97E8780-5EAE-4D2C-9E0A-89059B48C04E}"/>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F0A52FF-7C2D-4BDD-A309-5DADD1CD6FB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兵庫県上郡町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BB3AF21-0274-46B4-A895-1BD47266DB4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E869C53-2B40-4925-B960-A40E08C61DCD}"/>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1B9727-C1AC-4062-9FD9-0C811E625D2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D07764D-A089-4CB9-9F1F-E7A2F1F0E57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25337C-9DA9-4D63-A6C2-5C7E822651E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E8B1DD8-38FE-47BC-8413-FB7BF37F859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13,297
150.26
8,347,445
8,131,611
202,122
5,164,213
8,253,122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E8BEA33-4B37-46B9-A174-0506D32FEAE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4E36C71-0DE4-40BF-B203-6D192C961FA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D383BE0-F2FE-4D61-932E-339D2A9D39E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106.0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930554F-92BF-4407-AD42-33D45D5F9418}"/>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C84A8E4-0FED-4FA8-B619-C01BA2A87B5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F9DCCFF-315A-4E26-9178-90B807D778B6}"/>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29B2FD9-2C7F-4E3B-AA92-E54358CD8A0F}"/>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1D46643-4E4C-45A1-8F80-FE424284E7B2}"/>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A73C47B-53BE-4BBE-BF31-177CA474E7F7}"/>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1E10699-12C4-49DC-B9FB-0AD5DF666D0D}"/>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D0B56A6-CC1B-44AE-9E36-CB6466E312B1}"/>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E4D5500-CEF9-41E2-A430-50FA87ECD56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017555A-CEA3-43AC-9494-8C68997BD698}"/>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B8070F4-6679-41A9-A906-C57CDE3EADA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D2C76AC-F36E-4AC0-B608-BE1F10CE074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85AF918-9890-4939-A0B6-A67091908E8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03964DD-A3A9-4988-821D-794C967F1AD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CCB19CD-5D53-40E9-93E9-CEF0340F01D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81DACF9-19D6-4927-BD99-943CB18AE4F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FB146E4-98B5-47E2-B7A7-1184EC2FE6C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75563DB-4A9A-4151-B62C-3FDBC3B7228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506FC2D-4653-4D29-9112-3E3E0C084E6A}"/>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F67736C-3ADA-4B98-A2D0-A9B514BE5E48}"/>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8BB0F78-AAC9-4F04-B78F-67D7FD5B805E}"/>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57E7A1D-0BCA-4743-AF13-37A03C382B1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387A924-C936-40E5-B277-08FEE8A7DE2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031C4AA-C953-4810-84B3-50E8147A270B}"/>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0F53E5A-C84E-486E-B94A-0323FBDF86B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25D455A-2DBA-485A-9155-587C0DDB88EB}"/>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D2CFA27-2155-4DAA-AF82-14400C910071}"/>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00F008C-31A3-4286-A058-CA395618DD7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97BC7E3-FDBF-4BEA-BB6E-40153D986CB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52273F8-DCFD-4F91-91BD-A6631E0A420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90D0278-89FC-4689-9AC1-527B536C3B9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146DE42-BD41-43BA-957E-B2A7160CC8D2}"/>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27年度に策定した上郡町公共施設等総合管理計画に基づき、施設の長寿命化に取り組んでいるが、昭和50年代から60年代初頭にかけて、学校教育系施設、行政系施設をはじめ集中的に建設されているため、有形固定資産減価償却率については、類似団体平均より上回っていると考えられ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現在、各施設について個別施設計画を策定中であり、当該計画に基づいた施設の維持管理を今後、適切に進めていく。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9A7BDC0-6056-420A-A733-7F9E915402C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6CE9D78-56D3-4647-9A34-BA364B35D29D}"/>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F038E21-6C96-46A1-AF41-B94FC2EFECFB}"/>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7298F737-9A80-436B-B1D2-00852BACF5EF}"/>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BD7E8688-D54F-4DF8-967F-825ECA150254}"/>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2F008612-D258-483C-B62A-36324898475D}"/>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A451FF08-5932-425B-99A9-4A176736C4B6}"/>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9A7AF2FC-23AB-4E79-BD34-FE90CF2B7076}"/>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4AA179BB-49D7-41FF-9244-9E2A32FAB718}"/>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467D08C2-D745-4778-8A8C-DC9BB2CB9D57}"/>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40C234C0-7E49-426C-9A87-3684328B7153}"/>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1B831897-8AD5-4915-B775-4CDF161D60D5}"/>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A13123F4-7E60-4921-BA03-C755414F347B}"/>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85B7AD59-DBF4-485D-9A36-B3AE3ACF37B0}"/>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6D8A49FE-7404-4173-9D80-70FCAD2A8966}"/>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A72C12A6-C966-4A7E-ADD5-D8449990B175}"/>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F882A16C-75AF-40E5-B825-7E5B4B911A31}"/>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586D349D-957A-4A18-AC58-D4E1284EA54A}"/>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F9196E8-719B-46DA-9030-0B4EF505674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45E6E8FD-050B-4BC3-89CA-BD2902D54905}"/>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1B69D208-8DAD-4285-9B7B-BA40D7D0308B}"/>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90492B97-E8AD-480F-AC15-DF841134084A}"/>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11EB0245-F317-4E7B-B308-4D3F2A2691E1}"/>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241BC426-686B-42A1-AB12-421F0C929DA3}"/>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8D3DAB63-2808-40C8-84DA-7BE1BC335E22}"/>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B9ACA585-E70E-4A11-A60A-817FFDC44FEE}"/>
            </a:ext>
          </a:extLst>
        </xdr:cNvPr>
        <xdr:cNvSpPr txBox="1"/>
      </xdr:nvSpPr>
      <xdr:spPr>
        <a:xfrm>
          <a:off x="4813300" y="520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25853A4B-84B7-4E27-BB89-520045CF9AE4}"/>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1968B506-76BA-40B5-B85A-A9A5A7B9F45B}"/>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7CBFE4D3-E37E-4430-81B4-A7ED0C122A1E}"/>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9A093BE3-A011-41F4-8EFF-05D9832FAFB4}"/>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1F41D429-6F3B-4638-BA15-54A52C83F6D5}"/>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D29DE1D-9197-44FD-B8F1-3A0A4B3E695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6B8ED42-0285-4F7F-AB86-B3FFAC292DC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9DC2D64-547E-4EC8-9DA1-A7091071094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386EB5D-9E20-490E-8920-8F048014F6B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8D63EA0-AB0B-4C6C-B7F2-A7CE5663AC2D}"/>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151606</xdr:rowOff>
    </xdr:from>
    <xdr:to>
      <xdr:col>23</xdr:col>
      <xdr:colOff>136525</xdr:colOff>
      <xdr:row>32</xdr:row>
      <xdr:rowOff>81756</xdr:rowOff>
    </xdr:to>
    <xdr:sp macro="" textlink="">
      <xdr:nvSpPr>
        <xdr:cNvPr id="85" name="楕円 84">
          <a:extLst>
            <a:ext uri="{FF2B5EF4-FFF2-40B4-BE49-F238E27FC236}">
              <a16:creationId xmlns:a16="http://schemas.microsoft.com/office/drawing/2014/main" id="{6A08D6DC-9752-480C-B9E9-0B365CA82FFF}"/>
            </a:ext>
          </a:extLst>
        </xdr:cNvPr>
        <xdr:cNvSpPr/>
      </xdr:nvSpPr>
      <xdr:spPr>
        <a:xfrm>
          <a:off x="4711700" y="546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130033</xdr:rowOff>
    </xdr:from>
    <xdr:ext cx="405111" cy="259045"/>
    <xdr:sp macro="" textlink="">
      <xdr:nvSpPr>
        <xdr:cNvPr id="86" name="有形固定資産減価償却率該当値テキスト">
          <a:extLst>
            <a:ext uri="{FF2B5EF4-FFF2-40B4-BE49-F238E27FC236}">
              <a16:creationId xmlns:a16="http://schemas.microsoft.com/office/drawing/2014/main" id="{6408390E-7105-4F07-9C08-718F82D46241}"/>
            </a:ext>
          </a:extLst>
        </xdr:cNvPr>
        <xdr:cNvSpPr txBox="1"/>
      </xdr:nvSpPr>
      <xdr:spPr>
        <a:xfrm>
          <a:off x="4813300" y="5444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57150</xdr:rowOff>
    </xdr:from>
    <xdr:to>
      <xdr:col>19</xdr:col>
      <xdr:colOff>187325</xdr:colOff>
      <xdr:row>31</xdr:row>
      <xdr:rowOff>158750</xdr:rowOff>
    </xdr:to>
    <xdr:sp macro="" textlink="">
      <xdr:nvSpPr>
        <xdr:cNvPr id="87" name="楕円 86">
          <a:extLst>
            <a:ext uri="{FF2B5EF4-FFF2-40B4-BE49-F238E27FC236}">
              <a16:creationId xmlns:a16="http://schemas.microsoft.com/office/drawing/2014/main" id="{40F5A519-5C30-4084-A535-9B814C98DB2C}"/>
            </a:ext>
          </a:extLst>
        </xdr:cNvPr>
        <xdr:cNvSpPr/>
      </xdr:nvSpPr>
      <xdr:spPr>
        <a:xfrm>
          <a:off x="4000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107950</xdr:rowOff>
    </xdr:from>
    <xdr:to>
      <xdr:col>23</xdr:col>
      <xdr:colOff>85725</xdr:colOff>
      <xdr:row>32</xdr:row>
      <xdr:rowOff>30956</xdr:rowOff>
    </xdr:to>
    <xdr:cxnSp macro="">
      <xdr:nvCxnSpPr>
        <xdr:cNvPr id="88" name="直線コネクタ 87">
          <a:extLst>
            <a:ext uri="{FF2B5EF4-FFF2-40B4-BE49-F238E27FC236}">
              <a16:creationId xmlns:a16="http://schemas.microsoft.com/office/drawing/2014/main" id="{E6C75B53-D50D-4AED-8E87-BC72C1DF2310}"/>
            </a:ext>
          </a:extLst>
        </xdr:cNvPr>
        <xdr:cNvCxnSpPr/>
      </xdr:nvCxnSpPr>
      <xdr:spPr>
        <a:xfrm>
          <a:off x="4051300" y="5422900"/>
          <a:ext cx="711200" cy="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62547</xdr:rowOff>
    </xdr:from>
    <xdr:to>
      <xdr:col>15</xdr:col>
      <xdr:colOff>187325</xdr:colOff>
      <xdr:row>31</xdr:row>
      <xdr:rowOff>164147</xdr:rowOff>
    </xdr:to>
    <xdr:sp macro="" textlink="">
      <xdr:nvSpPr>
        <xdr:cNvPr id="89" name="楕円 88">
          <a:extLst>
            <a:ext uri="{FF2B5EF4-FFF2-40B4-BE49-F238E27FC236}">
              <a16:creationId xmlns:a16="http://schemas.microsoft.com/office/drawing/2014/main" id="{F78A384C-B66F-429D-B457-61CBA1328659}"/>
            </a:ext>
          </a:extLst>
        </xdr:cNvPr>
        <xdr:cNvSpPr/>
      </xdr:nvSpPr>
      <xdr:spPr>
        <a:xfrm>
          <a:off x="3238500" y="537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107950</xdr:rowOff>
    </xdr:from>
    <xdr:to>
      <xdr:col>19</xdr:col>
      <xdr:colOff>136525</xdr:colOff>
      <xdr:row>31</xdr:row>
      <xdr:rowOff>113347</xdr:rowOff>
    </xdr:to>
    <xdr:cxnSp macro="">
      <xdr:nvCxnSpPr>
        <xdr:cNvPr id="90" name="直線コネクタ 89">
          <a:extLst>
            <a:ext uri="{FF2B5EF4-FFF2-40B4-BE49-F238E27FC236}">
              <a16:creationId xmlns:a16="http://schemas.microsoft.com/office/drawing/2014/main" id="{AA5A0759-4148-4C9A-918E-90C6471EE1EE}"/>
            </a:ext>
          </a:extLst>
        </xdr:cNvPr>
        <xdr:cNvCxnSpPr/>
      </xdr:nvCxnSpPr>
      <xdr:spPr>
        <a:xfrm flipV="1">
          <a:off x="3289300" y="5422900"/>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13970</xdr:rowOff>
    </xdr:from>
    <xdr:to>
      <xdr:col>11</xdr:col>
      <xdr:colOff>187325</xdr:colOff>
      <xdr:row>31</xdr:row>
      <xdr:rowOff>115570</xdr:rowOff>
    </xdr:to>
    <xdr:sp macro="" textlink="">
      <xdr:nvSpPr>
        <xdr:cNvPr id="91" name="楕円 90">
          <a:extLst>
            <a:ext uri="{FF2B5EF4-FFF2-40B4-BE49-F238E27FC236}">
              <a16:creationId xmlns:a16="http://schemas.microsoft.com/office/drawing/2014/main" id="{64BEE05B-C0CA-42FA-B5F1-054D4788007B}"/>
            </a:ext>
          </a:extLst>
        </xdr:cNvPr>
        <xdr:cNvSpPr/>
      </xdr:nvSpPr>
      <xdr:spPr>
        <a:xfrm>
          <a:off x="2476500" y="53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64770</xdr:rowOff>
    </xdr:from>
    <xdr:to>
      <xdr:col>15</xdr:col>
      <xdr:colOff>136525</xdr:colOff>
      <xdr:row>31</xdr:row>
      <xdr:rowOff>113347</xdr:rowOff>
    </xdr:to>
    <xdr:cxnSp macro="">
      <xdr:nvCxnSpPr>
        <xdr:cNvPr id="92" name="直線コネクタ 91">
          <a:extLst>
            <a:ext uri="{FF2B5EF4-FFF2-40B4-BE49-F238E27FC236}">
              <a16:creationId xmlns:a16="http://schemas.microsoft.com/office/drawing/2014/main" id="{9B4A7226-3EB3-428A-B276-237D97EAF8A5}"/>
            </a:ext>
          </a:extLst>
        </xdr:cNvPr>
        <xdr:cNvCxnSpPr/>
      </xdr:nvCxnSpPr>
      <xdr:spPr>
        <a:xfrm>
          <a:off x="2527300" y="5379720"/>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161131</xdr:rowOff>
    </xdr:from>
    <xdr:to>
      <xdr:col>7</xdr:col>
      <xdr:colOff>187325</xdr:colOff>
      <xdr:row>31</xdr:row>
      <xdr:rowOff>91281</xdr:rowOff>
    </xdr:to>
    <xdr:sp macro="" textlink="">
      <xdr:nvSpPr>
        <xdr:cNvPr id="93" name="楕円 92">
          <a:extLst>
            <a:ext uri="{FF2B5EF4-FFF2-40B4-BE49-F238E27FC236}">
              <a16:creationId xmlns:a16="http://schemas.microsoft.com/office/drawing/2014/main" id="{11E49215-20A3-483D-88EF-8206E6295747}"/>
            </a:ext>
          </a:extLst>
        </xdr:cNvPr>
        <xdr:cNvSpPr/>
      </xdr:nvSpPr>
      <xdr:spPr>
        <a:xfrm>
          <a:off x="1714500" y="530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40481</xdr:rowOff>
    </xdr:from>
    <xdr:to>
      <xdr:col>11</xdr:col>
      <xdr:colOff>136525</xdr:colOff>
      <xdr:row>31</xdr:row>
      <xdr:rowOff>64770</xdr:rowOff>
    </xdr:to>
    <xdr:cxnSp macro="">
      <xdr:nvCxnSpPr>
        <xdr:cNvPr id="94" name="直線コネクタ 93">
          <a:extLst>
            <a:ext uri="{FF2B5EF4-FFF2-40B4-BE49-F238E27FC236}">
              <a16:creationId xmlns:a16="http://schemas.microsoft.com/office/drawing/2014/main" id="{2B68B976-517A-4759-8BE6-ACE8AFDECA7E}"/>
            </a:ext>
          </a:extLst>
        </xdr:cNvPr>
        <xdr:cNvCxnSpPr/>
      </xdr:nvCxnSpPr>
      <xdr:spPr>
        <a:xfrm>
          <a:off x="1765300" y="5355431"/>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6E5F6587-EEB4-4EAA-9014-9450C95A1E5B}"/>
            </a:ext>
          </a:extLst>
        </xdr:cNvPr>
        <xdr:cNvSpPr txBox="1"/>
      </xdr:nvSpPr>
      <xdr:spPr>
        <a:xfrm>
          <a:off x="38360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8166D757-C845-4EED-92E1-3605DD57CDA5}"/>
            </a:ext>
          </a:extLst>
        </xdr:cNvPr>
        <xdr:cNvSpPr txBox="1"/>
      </xdr:nvSpPr>
      <xdr:spPr>
        <a:xfrm>
          <a:off x="30867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4A6D8A41-C6C2-45E2-AB08-3E775BE10EC8}"/>
            </a:ext>
          </a:extLst>
        </xdr:cNvPr>
        <xdr:cNvSpPr txBox="1"/>
      </xdr:nvSpPr>
      <xdr:spPr>
        <a:xfrm>
          <a:off x="2324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FEE272D1-3A80-44B5-8E2B-2EEB7D04849D}"/>
            </a:ext>
          </a:extLst>
        </xdr:cNvPr>
        <xdr:cNvSpPr txBox="1"/>
      </xdr:nvSpPr>
      <xdr:spPr>
        <a:xfrm>
          <a:off x="1562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149877</xdr:rowOff>
    </xdr:from>
    <xdr:ext cx="405111" cy="259045"/>
    <xdr:sp macro="" textlink="">
      <xdr:nvSpPr>
        <xdr:cNvPr id="99" name="n_1mainValue有形固定資産減価償却率">
          <a:extLst>
            <a:ext uri="{FF2B5EF4-FFF2-40B4-BE49-F238E27FC236}">
              <a16:creationId xmlns:a16="http://schemas.microsoft.com/office/drawing/2014/main" id="{CB7B5C4B-0226-424D-B593-5474D1D19818}"/>
            </a:ext>
          </a:extLst>
        </xdr:cNvPr>
        <xdr:cNvSpPr txBox="1"/>
      </xdr:nvSpPr>
      <xdr:spPr>
        <a:xfrm>
          <a:off x="3836044" y="546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155274</xdr:rowOff>
    </xdr:from>
    <xdr:ext cx="405111" cy="259045"/>
    <xdr:sp macro="" textlink="">
      <xdr:nvSpPr>
        <xdr:cNvPr id="100" name="n_2mainValue有形固定資産減価償却率">
          <a:extLst>
            <a:ext uri="{FF2B5EF4-FFF2-40B4-BE49-F238E27FC236}">
              <a16:creationId xmlns:a16="http://schemas.microsoft.com/office/drawing/2014/main" id="{12EEBF42-570F-4A5C-9D03-EBCB6FB899B2}"/>
            </a:ext>
          </a:extLst>
        </xdr:cNvPr>
        <xdr:cNvSpPr txBox="1"/>
      </xdr:nvSpPr>
      <xdr:spPr>
        <a:xfrm>
          <a:off x="3086744" y="547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106697</xdr:rowOff>
    </xdr:from>
    <xdr:ext cx="405111" cy="259045"/>
    <xdr:sp macro="" textlink="">
      <xdr:nvSpPr>
        <xdr:cNvPr id="101" name="n_3mainValue有形固定資産減価償却率">
          <a:extLst>
            <a:ext uri="{FF2B5EF4-FFF2-40B4-BE49-F238E27FC236}">
              <a16:creationId xmlns:a16="http://schemas.microsoft.com/office/drawing/2014/main" id="{74BC96FE-573F-41E0-B301-5C053C00F3CB}"/>
            </a:ext>
          </a:extLst>
        </xdr:cNvPr>
        <xdr:cNvSpPr txBox="1"/>
      </xdr:nvSpPr>
      <xdr:spPr>
        <a:xfrm>
          <a:off x="2324744"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82408</xdr:rowOff>
    </xdr:from>
    <xdr:ext cx="405111" cy="259045"/>
    <xdr:sp macro="" textlink="">
      <xdr:nvSpPr>
        <xdr:cNvPr id="102" name="n_4mainValue有形固定資産減価償却率">
          <a:extLst>
            <a:ext uri="{FF2B5EF4-FFF2-40B4-BE49-F238E27FC236}">
              <a16:creationId xmlns:a16="http://schemas.microsoft.com/office/drawing/2014/main" id="{93BAE0EA-5D9E-47BF-B8C1-178274A3133E}"/>
            </a:ext>
          </a:extLst>
        </xdr:cNvPr>
        <xdr:cNvSpPr txBox="1"/>
      </xdr:nvSpPr>
      <xdr:spPr>
        <a:xfrm>
          <a:off x="1562744" y="5397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90E6603-72D0-48CF-AF57-18E2AC18EDF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F7249591-FFDE-4B46-940B-9C1C652B9DD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FC1E5ABF-F0FE-4EB2-82E1-7B3FF8BBC9E6}"/>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7E1E750-F3E9-47A4-80A0-58A2E1502DE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4EA43290-90E8-42C6-9BA5-359ABF47A878}"/>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B16CD925-87BD-415F-8095-DDD90E5C9D0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91BCC920-698A-4D15-BC3A-64EAF5768C3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B068B32B-AAE4-4CC0-845B-8008DBE18B8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F5A1F8B4-22BA-4FF0-A141-B060C61D4194}"/>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6351A5F6-61BF-438D-8A16-4C55579685F3}"/>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CCF7E4C9-1A15-43A7-8D67-D25BD6A58D8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200B1FC-76A3-4BC3-9CF2-729531AD63C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319021D5-FC64-46D7-B60A-0C5F88D5DA8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本町は類似団体の平均より上回った水準となっている。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となる将来負担額は減少しているものの、過去に都市基盤の整備を積極的に進めたことなどにより地方債残高等が高額になっており、債務償還比率は類似団体と比べると高くなっている。今後も地方債の発行抑制や任意繰上償還等を行い、財政の健全化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2D144D8-35FF-400D-9996-A68E3F7C985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B95EAF0F-3417-46E9-8C2B-815E24A8865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8258E95C-48D9-443B-9759-91E76E4492E2}"/>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920CD9FB-E7F7-4A70-9765-CBF1924EC813}"/>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1DC8CEAE-A794-4481-A182-F687E0EE41B0}"/>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4D16EE11-825D-48F9-AAD7-D35EA7ED23B3}"/>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24DFAA5B-C6D3-422F-AF33-5D567B48BB9E}"/>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8550A45D-8E70-4446-8E74-757217DF5FD6}"/>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157DF36F-9031-4A49-B3F2-26E2B1195459}"/>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FA361DE-5C1A-4C74-8C49-B439F4FB1FE4}"/>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6947600D-C60A-403D-91BD-4F2ED3B961E5}"/>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493EEB35-9108-48E3-977D-7937D3F7804D}"/>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87ED3423-514D-402C-97AF-04B875218B36}"/>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E51E3DC9-3D13-459F-BEF8-F60A5FB1D48C}"/>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22347993-57A8-4ED6-A563-A63E71C09B9C}"/>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61E7D543-0AE0-4193-961A-0D93A38DC27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412AB4F-21DF-4BBD-92FB-0C671E454CD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CE53038A-C111-44D9-A9E7-EA8AE4CE4910}"/>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97363247-D672-427F-B45B-2D12B6ACBCB6}"/>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53544806-7923-4E67-87CB-F5CD3625B14D}"/>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3CE49608-A045-4B6C-89ED-F9CF26EADF77}"/>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B0A35710-6293-4F3E-8E6E-4AC53844521D}"/>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747F1DA8-EBFD-494D-A165-16B91B640C15}"/>
            </a:ext>
          </a:extLst>
        </xdr:cNvPr>
        <xdr:cNvSpPr txBox="1"/>
      </xdr:nvSpPr>
      <xdr:spPr>
        <a:xfrm>
          <a:off x="14846300" y="4944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1BB95EBD-BE3F-4C16-A507-F668B7A6E318}"/>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4B1232B4-D1EB-4972-B368-9743AAD1C3AD}"/>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ACD49DF8-41EB-43B7-9317-AD0DAD95D9D2}"/>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16F8522D-2D47-4B8A-946A-1D78B2FAC650}"/>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18065389-24C4-47A0-93EE-E664819B3BCE}"/>
            </a:ext>
          </a:extLst>
        </xdr:cNvPr>
        <xdr:cNvSpPr/>
      </xdr:nvSpPr>
      <xdr:spPr>
        <a:xfrm>
          <a:off x="11747500" y="529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B27E331-4609-4A61-8DAB-7F3400BA180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CE784DF-CD62-420C-A358-AA4B4C9B0C41}"/>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011E426-AA63-4089-A1C2-3ED24A9EE59F}"/>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0DDA56A-D1C4-4434-B364-24DC8D5E62B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BE279F2-FD66-4EDD-89BA-F8526DDD33F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12963</xdr:rowOff>
    </xdr:from>
    <xdr:to>
      <xdr:col>76</xdr:col>
      <xdr:colOff>73025</xdr:colOff>
      <xdr:row>33</xdr:row>
      <xdr:rowOff>114564</xdr:rowOff>
    </xdr:to>
    <xdr:sp macro="" textlink="">
      <xdr:nvSpPr>
        <xdr:cNvPr id="149" name="楕円 148">
          <a:extLst>
            <a:ext uri="{FF2B5EF4-FFF2-40B4-BE49-F238E27FC236}">
              <a16:creationId xmlns:a16="http://schemas.microsoft.com/office/drawing/2014/main" id="{D5D7DF51-A5BB-479F-AA6D-B08689C03298}"/>
            </a:ext>
          </a:extLst>
        </xdr:cNvPr>
        <xdr:cNvSpPr/>
      </xdr:nvSpPr>
      <xdr:spPr>
        <a:xfrm>
          <a:off x="14744700" y="56708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162840</xdr:rowOff>
    </xdr:from>
    <xdr:ext cx="469744" cy="259045"/>
    <xdr:sp macro="" textlink="">
      <xdr:nvSpPr>
        <xdr:cNvPr id="150" name="債務償還比率該当値テキスト">
          <a:extLst>
            <a:ext uri="{FF2B5EF4-FFF2-40B4-BE49-F238E27FC236}">
              <a16:creationId xmlns:a16="http://schemas.microsoft.com/office/drawing/2014/main" id="{37BEA42C-ED82-408A-BD47-B1C46D4DE247}"/>
            </a:ext>
          </a:extLst>
        </xdr:cNvPr>
        <xdr:cNvSpPr txBox="1"/>
      </xdr:nvSpPr>
      <xdr:spPr>
        <a:xfrm>
          <a:off x="14846300" y="564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59345</xdr:rowOff>
    </xdr:from>
    <xdr:to>
      <xdr:col>72</xdr:col>
      <xdr:colOff>123825</xdr:colOff>
      <xdr:row>32</xdr:row>
      <xdr:rowOff>160945</xdr:rowOff>
    </xdr:to>
    <xdr:sp macro="" textlink="">
      <xdr:nvSpPr>
        <xdr:cNvPr id="151" name="楕円 150">
          <a:extLst>
            <a:ext uri="{FF2B5EF4-FFF2-40B4-BE49-F238E27FC236}">
              <a16:creationId xmlns:a16="http://schemas.microsoft.com/office/drawing/2014/main" id="{57FD57B2-5DAB-40C0-AE39-80D9059DAA34}"/>
            </a:ext>
          </a:extLst>
        </xdr:cNvPr>
        <xdr:cNvSpPr/>
      </xdr:nvSpPr>
      <xdr:spPr>
        <a:xfrm>
          <a:off x="14033500" y="55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110145</xdr:rowOff>
    </xdr:from>
    <xdr:to>
      <xdr:col>76</xdr:col>
      <xdr:colOff>22225</xdr:colOff>
      <xdr:row>33</xdr:row>
      <xdr:rowOff>63763</xdr:rowOff>
    </xdr:to>
    <xdr:cxnSp macro="">
      <xdr:nvCxnSpPr>
        <xdr:cNvPr id="152" name="直線コネクタ 151">
          <a:extLst>
            <a:ext uri="{FF2B5EF4-FFF2-40B4-BE49-F238E27FC236}">
              <a16:creationId xmlns:a16="http://schemas.microsoft.com/office/drawing/2014/main" id="{D7C95F17-F9EA-4671-BE18-9E95ACF428E4}"/>
            </a:ext>
          </a:extLst>
        </xdr:cNvPr>
        <xdr:cNvCxnSpPr/>
      </xdr:nvCxnSpPr>
      <xdr:spPr>
        <a:xfrm>
          <a:off x="14084300" y="5596545"/>
          <a:ext cx="711200" cy="1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60579</xdr:rowOff>
    </xdr:from>
    <xdr:to>
      <xdr:col>68</xdr:col>
      <xdr:colOff>123825</xdr:colOff>
      <xdr:row>32</xdr:row>
      <xdr:rowOff>162179</xdr:rowOff>
    </xdr:to>
    <xdr:sp macro="" textlink="">
      <xdr:nvSpPr>
        <xdr:cNvPr id="153" name="楕円 152">
          <a:extLst>
            <a:ext uri="{FF2B5EF4-FFF2-40B4-BE49-F238E27FC236}">
              <a16:creationId xmlns:a16="http://schemas.microsoft.com/office/drawing/2014/main" id="{2FD44E37-9BC2-46D1-94FB-8486B53EA80E}"/>
            </a:ext>
          </a:extLst>
        </xdr:cNvPr>
        <xdr:cNvSpPr/>
      </xdr:nvSpPr>
      <xdr:spPr>
        <a:xfrm>
          <a:off x="13271500" y="554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110145</xdr:rowOff>
    </xdr:from>
    <xdr:to>
      <xdr:col>72</xdr:col>
      <xdr:colOff>73025</xdr:colOff>
      <xdr:row>32</xdr:row>
      <xdr:rowOff>111379</xdr:rowOff>
    </xdr:to>
    <xdr:cxnSp macro="">
      <xdr:nvCxnSpPr>
        <xdr:cNvPr id="154" name="直線コネクタ 153">
          <a:extLst>
            <a:ext uri="{FF2B5EF4-FFF2-40B4-BE49-F238E27FC236}">
              <a16:creationId xmlns:a16="http://schemas.microsoft.com/office/drawing/2014/main" id="{EAAAEDA5-3C2C-4C0B-B177-A773109B233F}"/>
            </a:ext>
          </a:extLst>
        </xdr:cNvPr>
        <xdr:cNvCxnSpPr/>
      </xdr:nvCxnSpPr>
      <xdr:spPr>
        <a:xfrm flipV="1">
          <a:off x="13322300" y="5596545"/>
          <a:ext cx="762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109002</xdr:rowOff>
    </xdr:from>
    <xdr:to>
      <xdr:col>64</xdr:col>
      <xdr:colOff>123825</xdr:colOff>
      <xdr:row>33</xdr:row>
      <xdr:rowOff>39152</xdr:rowOff>
    </xdr:to>
    <xdr:sp macro="" textlink="">
      <xdr:nvSpPr>
        <xdr:cNvPr id="155" name="楕円 154">
          <a:extLst>
            <a:ext uri="{FF2B5EF4-FFF2-40B4-BE49-F238E27FC236}">
              <a16:creationId xmlns:a16="http://schemas.microsoft.com/office/drawing/2014/main" id="{4C19C611-713B-4BCF-B2F5-F994447C6F47}"/>
            </a:ext>
          </a:extLst>
        </xdr:cNvPr>
        <xdr:cNvSpPr/>
      </xdr:nvSpPr>
      <xdr:spPr>
        <a:xfrm>
          <a:off x="12509500" y="559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111379</xdr:rowOff>
    </xdr:from>
    <xdr:to>
      <xdr:col>68</xdr:col>
      <xdr:colOff>73025</xdr:colOff>
      <xdr:row>32</xdr:row>
      <xdr:rowOff>159802</xdr:rowOff>
    </xdr:to>
    <xdr:cxnSp macro="">
      <xdr:nvCxnSpPr>
        <xdr:cNvPr id="156" name="直線コネクタ 155">
          <a:extLst>
            <a:ext uri="{FF2B5EF4-FFF2-40B4-BE49-F238E27FC236}">
              <a16:creationId xmlns:a16="http://schemas.microsoft.com/office/drawing/2014/main" id="{319EBC3B-7C20-434A-8404-CFEC87F3CFBD}"/>
            </a:ext>
          </a:extLst>
        </xdr:cNvPr>
        <xdr:cNvCxnSpPr/>
      </xdr:nvCxnSpPr>
      <xdr:spPr>
        <a:xfrm flipV="1">
          <a:off x="12560300" y="5597779"/>
          <a:ext cx="762000" cy="4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57259</xdr:rowOff>
    </xdr:from>
    <xdr:to>
      <xdr:col>60</xdr:col>
      <xdr:colOff>123825</xdr:colOff>
      <xdr:row>34</xdr:row>
      <xdr:rowOff>158859</xdr:rowOff>
    </xdr:to>
    <xdr:sp macro="" textlink="">
      <xdr:nvSpPr>
        <xdr:cNvPr id="157" name="楕円 156">
          <a:extLst>
            <a:ext uri="{FF2B5EF4-FFF2-40B4-BE49-F238E27FC236}">
              <a16:creationId xmlns:a16="http://schemas.microsoft.com/office/drawing/2014/main" id="{41C3AECF-EB37-4592-957E-C2D7F94966E7}"/>
            </a:ext>
          </a:extLst>
        </xdr:cNvPr>
        <xdr:cNvSpPr/>
      </xdr:nvSpPr>
      <xdr:spPr>
        <a:xfrm>
          <a:off x="11747500" y="588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159802</xdr:rowOff>
    </xdr:from>
    <xdr:to>
      <xdr:col>64</xdr:col>
      <xdr:colOff>73025</xdr:colOff>
      <xdr:row>34</xdr:row>
      <xdr:rowOff>108059</xdr:rowOff>
    </xdr:to>
    <xdr:cxnSp macro="">
      <xdr:nvCxnSpPr>
        <xdr:cNvPr id="158" name="直線コネクタ 157">
          <a:extLst>
            <a:ext uri="{FF2B5EF4-FFF2-40B4-BE49-F238E27FC236}">
              <a16:creationId xmlns:a16="http://schemas.microsoft.com/office/drawing/2014/main" id="{2242BEA8-47D6-4475-A504-25480BDC541B}"/>
            </a:ext>
          </a:extLst>
        </xdr:cNvPr>
        <xdr:cNvCxnSpPr/>
      </xdr:nvCxnSpPr>
      <xdr:spPr>
        <a:xfrm flipV="1">
          <a:off x="11798300" y="5646202"/>
          <a:ext cx="762000" cy="29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32C74900-1E08-4C3A-A2B6-A51F6D3B63D1}"/>
            </a:ext>
          </a:extLst>
        </xdr:cNvPr>
        <xdr:cNvSpPr txBox="1"/>
      </xdr:nvSpPr>
      <xdr:spPr>
        <a:xfrm>
          <a:off x="13836727" y="488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2A1FF1D1-6FFC-42DA-A108-A1A4C7A8DEB0}"/>
            </a:ext>
          </a:extLst>
        </xdr:cNvPr>
        <xdr:cNvSpPr txBox="1"/>
      </xdr:nvSpPr>
      <xdr:spPr>
        <a:xfrm>
          <a:off x="13087427" y="486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2DD23DBD-8697-4789-9AA3-622CA2B9696F}"/>
            </a:ext>
          </a:extLst>
        </xdr:cNvPr>
        <xdr:cNvSpPr txBox="1"/>
      </xdr:nvSpPr>
      <xdr:spPr>
        <a:xfrm>
          <a:off x="12325427" y="48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6FEBE859-3461-43B8-B9F1-883C2248E0FE}"/>
            </a:ext>
          </a:extLst>
        </xdr:cNvPr>
        <xdr:cNvSpPr txBox="1"/>
      </xdr:nvSpPr>
      <xdr:spPr>
        <a:xfrm>
          <a:off x="11563427" y="506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152072</xdr:rowOff>
    </xdr:from>
    <xdr:ext cx="469744" cy="259045"/>
    <xdr:sp macro="" textlink="">
      <xdr:nvSpPr>
        <xdr:cNvPr id="163" name="n_1mainValue債務償還比率">
          <a:extLst>
            <a:ext uri="{FF2B5EF4-FFF2-40B4-BE49-F238E27FC236}">
              <a16:creationId xmlns:a16="http://schemas.microsoft.com/office/drawing/2014/main" id="{73F007A9-C2CC-4358-B6E1-BD1455CC5FDC}"/>
            </a:ext>
          </a:extLst>
        </xdr:cNvPr>
        <xdr:cNvSpPr txBox="1"/>
      </xdr:nvSpPr>
      <xdr:spPr>
        <a:xfrm>
          <a:off x="13836727" y="563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153306</xdr:rowOff>
    </xdr:from>
    <xdr:ext cx="469744" cy="259045"/>
    <xdr:sp macro="" textlink="">
      <xdr:nvSpPr>
        <xdr:cNvPr id="164" name="n_2mainValue債務償還比率">
          <a:extLst>
            <a:ext uri="{FF2B5EF4-FFF2-40B4-BE49-F238E27FC236}">
              <a16:creationId xmlns:a16="http://schemas.microsoft.com/office/drawing/2014/main" id="{4E080E6F-569C-4991-86B2-1891CF4526AB}"/>
            </a:ext>
          </a:extLst>
        </xdr:cNvPr>
        <xdr:cNvSpPr txBox="1"/>
      </xdr:nvSpPr>
      <xdr:spPr>
        <a:xfrm>
          <a:off x="13087427" y="56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30279</xdr:rowOff>
    </xdr:from>
    <xdr:ext cx="469744" cy="259045"/>
    <xdr:sp macro="" textlink="">
      <xdr:nvSpPr>
        <xdr:cNvPr id="165" name="n_3mainValue債務償還比率">
          <a:extLst>
            <a:ext uri="{FF2B5EF4-FFF2-40B4-BE49-F238E27FC236}">
              <a16:creationId xmlns:a16="http://schemas.microsoft.com/office/drawing/2014/main" id="{3B257682-AC5D-4759-9546-AC20A61E2CC2}"/>
            </a:ext>
          </a:extLst>
        </xdr:cNvPr>
        <xdr:cNvSpPr txBox="1"/>
      </xdr:nvSpPr>
      <xdr:spPr>
        <a:xfrm>
          <a:off x="12325427" y="568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149986</xdr:rowOff>
    </xdr:from>
    <xdr:ext cx="469744" cy="259045"/>
    <xdr:sp macro="" textlink="">
      <xdr:nvSpPr>
        <xdr:cNvPr id="166" name="n_4mainValue債務償還比率">
          <a:extLst>
            <a:ext uri="{FF2B5EF4-FFF2-40B4-BE49-F238E27FC236}">
              <a16:creationId xmlns:a16="http://schemas.microsoft.com/office/drawing/2014/main" id="{2B0B84B0-DE55-4A3F-BF00-4AE507BB6082}"/>
            </a:ext>
          </a:extLst>
        </xdr:cNvPr>
        <xdr:cNvSpPr txBox="1"/>
      </xdr:nvSpPr>
      <xdr:spPr>
        <a:xfrm>
          <a:off x="11563427" y="597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F18D1C87-BBC0-455B-9FE7-B7B99C230F48}"/>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F1DA756-6640-4308-9A4C-E36F6D715BCA}"/>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1BF8F172-D463-4E39-AEBA-90E8DC3C2E4E}"/>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D8CD5207-C213-4D7D-BA2E-E27CB55EF0A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DD18115-FC9C-4F3C-B402-853E3B93061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38770A1-6F85-4A28-A46F-1432BADE370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936C8F-4828-4120-9F0D-894C786B724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9B07DF-DA12-43AE-9A99-00E97106F3A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B359F3-0ED5-4F53-A3EE-7E4A45A7F7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B25819-BA9A-464C-A88B-C3C1FD96BEB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E47B40-04B3-4C40-A2AF-4DD73DC7C33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44E919-8C1E-48D7-A2E6-5E19C8D5805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08D850-8ECA-44E4-A371-834F9FF7BE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75A205-FF9B-454E-AC4F-203CE003D9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6D62F4-6DA4-4AA4-97B3-6C308B77776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8C851A-AD2A-4B6B-A07D-C11D8E8117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13,297
150.26
8,347,445
8,131,611
202,122
5,164,213
8,253,122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D649DA-1A1D-4ACD-A875-D0B1CAECB3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B558A5-2D3F-4C58-8581-4FFABB34BE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754375-8961-4C28-9D02-2716B2752D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106.0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1EAB70-9C41-4A8E-883A-747AF60775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67B3AE-0835-49C7-ABF8-DAB867F28CD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E613B8-7FF0-4EAA-8524-BA5F9A8FBB0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70BE79-FB21-4190-AB55-50F6A99957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EDF313-ED6A-4E6B-84BE-0E9DBA13462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D2E4BA0-355A-4822-B99F-0E173C4701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6A6E16-ED70-4A9C-99CF-94C0A89BAE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0B4512-9A18-408E-A3A0-4B7C95DC1C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A54062-7271-42F5-9E76-0CE8EB7EA1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CCC45E-1768-4C07-AFB7-48996B71BD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D17F27-9057-4051-B908-C0E7867D96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8B72D5-5C29-423E-B61B-E91BC1E503D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641F59-854A-45E1-A4FB-77E02C1367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1F7844-C2FF-47C1-B5E3-41F7C63A31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0F577E-B709-4AA6-868C-7C0977BEFD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7CD0E2-4698-4BE8-8A3B-66ABA6128C3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7FD008-A91C-4CA6-BEF6-4563516C826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6771EC-6D23-4D95-A1FB-A4029CACCF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AE7D29-3A4D-4819-A9D2-90F57B2A5F1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FC0E60-9195-4B3C-B7F0-5FD988D957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DE1C3D-BD3E-491C-A4B3-947D7C47199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061B9C-A4B8-4EC3-9B94-2D738D267B9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4E3147-3922-4824-9CC0-7AE0741A29F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A00A7D-1D5F-4FF3-84D4-F215A23499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07C69D-ED8F-40A2-B62A-6488770FD2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D9C204-8972-4927-AC8D-DC8C9D25901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0229386-C02A-43C3-AE71-59F4A4100A6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1E11A2-5FCA-4A43-AD95-C85ED8BDD33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0B785C2-C862-45F7-8A53-AB2F320D0B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9E855D2-9531-4481-8894-79D634329C6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C3507AF-4936-47C9-B73C-1EB7BB98B54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D6FC871-26FE-4A3D-90F8-F9D512F0DF8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44486C0-0C6B-464B-BBE5-7C67EB03E9B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A93B90D-DB65-4FFB-B02D-DF20EFCBA30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96FCD1E-8C37-4AA7-8EA4-7EE4FE7D9F3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1BCEC7F-5DC6-40F2-B88E-847B656C481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E724D5A-A050-4F3B-BAD0-1AA5CFEA2D3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93C9186-8D70-47AA-88FB-E911E47FD3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FA8F51C-F587-4B3F-95CF-DA0BBE839B0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A1941CE-B68C-4DEA-8096-EFD36365E8E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C7EA7461-0A77-4CEE-9920-5F4F04836328}"/>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F53B0A06-2AF2-433F-8D44-1D12DD1B1F41}"/>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DA60B5A9-90B2-47CD-B2B1-ABC026438E2C}"/>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1F669AC-A2A9-4B7F-9104-D8AA25E03B54}"/>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1F2F98DD-45FE-4B71-859E-8FCA295B07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5141CB14-36B2-4C9D-81C2-C233B2B9D8E9}"/>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4D096564-2ADD-496B-8358-F38F610BF1BE}"/>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9884EB34-DEC3-455F-9099-A40448D8EE85}"/>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987DFD06-68BD-4AE6-8786-6258C0B48A1D}"/>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BD5F6B8-89BD-45A6-B216-64212BCD455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E2D376D3-382A-446F-BA93-03EE7A50FDBF}"/>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134EC87-E545-4DE7-977E-4BF8CD4DC2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027413F-BAC1-465A-8358-7F4DF07596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2449F8D-73F4-4974-9F4C-00462467C6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AEDC5DF-3869-4550-B25B-57E587A0B3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9E2E2C-1440-4733-A0FE-A2E862914E9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55118</xdr:rowOff>
    </xdr:from>
    <xdr:to>
      <xdr:col>24</xdr:col>
      <xdr:colOff>114300</xdr:colOff>
      <xdr:row>38</xdr:row>
      <xdr:rowOff>156718</xdr:rowOff>
    </xdr:to>
    <xdr:sp macro="" textlink="">
      <xdr:nvSpPr>
        <xdr:cNvPr id="71" name="楕円 70">
          <a:extLst>
            <a:ext uri="{FF2B5EF4-FFF2-40B4-BE49-F238E27FC236}">
              <a16:creationId xmlns:a16="http://schemas.microsoft.com/office/drawing/2014/main" id="{0A7A4F13-E4B6-4CAB-BFC9-1930B3D625A9}"/>
            </a:ext>
          </a:extLst>
        </xdr:cNvPr>
        <xdr:cNvSpPr/>
      </xdr:nvSpPr>
      <xdr:spPr>
        <a:xfrm>
          <a:off x="45847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33545</xdr:rowOff>
    </xdr:from>
    <xdr:ext cx="405111" cy="259045"/>
    <xdr:sp macro="" textlink="">
      <xdr:nvSpPr>
        <xdr:cNvPr id="72" name="【道路】&#10;有形固定資産減価償却率該当値テキスト">
          <a:extLst>
            <a:ext uri="{FF2B5EF4-FFF2-40B4-BE49-F238E27FC236}">
              <a16:creationId xmlns:a16="http://schemas.microsoft.com/office/drawing/2014/main" id="{CEBA4654-7AF9-4704-AA9A-A22581367DB2}"/>
            </a:ext>
          </a:extLst>
        </xdr:cNvPr>
        <xdr:cNvSpPr txBox="1"/>
      </xdr:nvSpPr>
      <xdr:spPr>
        <a:xfrm>
          <a:off x="4673600"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xdr:rowOff>
    </xdr:from>
    <xdr:to>
      <xdr:col>20</xdr:col>
      <xdr:colOff>38100</xdr:colOff>
      <xdr:row>38</xdr:row>
      <xdr:rowOff>113284</xdr:rowOff>
    </xdr:to>
    <xdr:sp macro="" textlink="">
      <xdr:nvSpPr>
        <xdr:cNvPr id="73" name="楕円 72">
          <a:extLst>
            <a:ext uri="{FF2B5EF4-FFF2-40B4-BE49-F238E27FC236}">
              <a16:creationId xmlns:a16="http://schemas.microsoft.com/office/drawing/2014/main" id="{FDC06E9A-4D4C-4405-8A04-B977BE9AB301}"/>
            </a:ext>
          </a:extLst>
        </xdr:cNvPr>
        <xdr:cNvSpPr/>
      </xdr:nvSpPr>
      <xdr:spPr>
        <a:xfrm>
          <a:off x="3746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62484</xdr:rowOff>
    </xdr:from>
    <xdr:to>
      <xdr:col>24</xdr:col>
      <xdr:colOff>63500</xdr:colOff>
      <xdr:row>38</xdr:row>
      <xdr:rowOff>105918</xdr:rowOff>
    </xdr:to>
    <xdr:cxnSp macro="">
      <xdr:nvCxnSpPr>
        <xdr:cNvPr id="74" name="直線コネクタ 73">
          <a:extLst>
            <a:ext uri="{FF2B5EF4-FFF2-40B4-BE49-F238E27FC236}">
              <a16:creationId xmlns:a16="http://schemas.microsoft.com/office/drawing/2014/main" id="{93B47A6F-ECDD-40C4-99BB-3BC35456EA60}"/>
            </a:ext>
          </a:extLst>
        </xdr:cNvPr>
        <xdr:cNvCxnSpPr/>
      </xdr:nvCxnSpPr>
      <xdr:spPr>
        <a:xfrm>
          <a:off x="3797300" y="657758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144272</xdr:rowOff>
    </xdr:from>
    <xdr:to>
      <xdr:col>15</xdr:col>
      <xdr:colOff>101600</xdr:colOff>
      <xdr:row>38</xdr:row>
      <xdr:rowOff>74422</xdr:rowOff>
    </xdr:to>
    <xdr:sp macro="" textlink="">
      <xdr:nvSpPr>
        <xdr:cNvPr id="75" name="楕円 74">
          <a:extLst>
            <a:ext uri="{FF2B5EF4-FFF2-40B4-BE49-F238E27FC236}">
              <a16:creationId xmlns:a16="http://schemas.microsoft.com/office/drawing/2014/main" id="{476AEAE2-97DB-4281-8300-0D3BB98DFC73}"/>
            </a:ext>
          </a:extLst>
        </xdr:cNvPr>
        <xdr:cNvSpPr/>
      </xdr:nvSpPr>
      <xdr:spPr>
        <a:xfrm>
          <a:off x="2857500" y="64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23622</xdr:rowOff>
    </xdr:from>
    <xdr:to>
      <xdr:col>19</xdr:col>
      <xdr:colOff>177800</xdr:colOff>
      <xdr:row>38</xdr:row>
      <xdr:rowOff>62484</xdr:rowOff>
    </xdr:to>
    <xdr:cxnSp macro="">
      <xdr:nvCxnSpPr>
        <xdr:cNvPr id="76" name="直線コネクタ 75">
          <a:extLst>
            <a:ext uri="{FF2B5EF4-FFF2-40B4-BE49-F238E27FC236}">
              <a16:creationId xmlns:a16="http://schemas.microsoft.com/office/drawing/2014/main" id="{7D15D00B-3908-47C1-BF71-6453F11501A8}"/>
            </a:ext>
          </a:extLst>
        </xdr:cNvPr>
        <xdr:cNvCxnSpPr/>
      </xdr:nvCxnSpPr>
      <xdr:spPr>
        <a:xfrm>
          <a:off x="2908300" y="653872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100838</xdr:rowOff>
    </xdr:from>
    <xdr:to>
      <xdr:col>10</xdr:col>
      <xdr:colOff>165100</xdr:colOff>
      <xdr:row>38</xdr:row>
      <xdr:rowOff>30988</xdr:rowOff>
    </xdr:to>
    <xdr:sp macro="" textlink="">
      <xdr:nvSpPr>
        <xdr:cNvPr id="77" name="楕円 76">
          <a:extLst>
            <a:ext uri="{FF2B5EF4-FFF2-40B4-BE49-F238E27FC236}">
              <a16:creationId xmlns:a16="http://schemas.microsoft.com/office/drawing/2014/main" id="{447F1997-8BE0-4F2A-9D66-011EC8F4ABED}"/>
            </a:ext>
          </a:extLst>
        </xdr:cNvPr>
        <xdr:cNvSpPr/>
      </xdr:nvSpPr>
      <xdr:spPr>
        <a:xfrm>
          <a:off x="19685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151638</xdr:rowOff>
    </xdr:from>
    <xdr:to>
      <xdr:col>15</xdr:col>
      <xdr:colOff>50800</xdr:colOff>
      <xdr:row>38</xdr:row>
      <xdr:rowOff>23622</xdr:rowOff>
    </xdr:to>
    <xdr:cxnSp macro="">
      <xdr:nvCxnSpPr>
        <xdr:cNvPr id="78" name="直線コネクタ 77">
          <a:extLst>
            <a:ext uri="{FF2B5EF4-FFF2-40B4-BE49-F238E27FC236}">
              <a16:creationId xmlns:a16="http://schemas.microsoft.com/office/drawing/2014/main" id="{F913B9E5-E7DB-4E38-BDA5-BDF2824F09E2}"/>
            </a:ext>
          </a:extLst>
        </xdr:cNvPr>
        <xdr:cNvCxnSpPr/>
      </xdr:nvCxnSpPr>
      <xdr:spPr>
        <a:xfrm>
          <a:off x="2019300" y="64952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52832</xdr:rowOff>
    </xdr:from>
    <xdr:to>
      <xdr:col>6</xdr:col>
      <xdr:colOff>38100</xdr:colOff>
      <xdr:row>37</xdr:row>
      <xdr:rowOff>154432</xdr:rowOff>
    </xdr:to>
    <xdr:sp macro="" textlink="">
      <xdr:nvSpPr>
        <xdr:cNvPr id="79" name="楕円 78">
          <a:extLst>
            <a:ext uri="{FF2B5EF4-FFF2-40B4-BE49-F238E27FC236}">
              <a16:creationId xmlns:a16="http://schemas.microsoft.com/office/drawing/2014/main" id="{9FECB687-541D-41D0-B31F-F955443E0664}"/>
            </a:ext>
          </a:extLst>
        </xdr:cNvPr>
        <xdr:cNvSpPr/>
      </xdr:nvSpPr>
      <xdr:spPr>
        <a:xfrm>
          <a:off x="1079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103632</xdr:rowOff>
    </xdr:from>
    <xdr:to>
      <xdr:col>10</xdr:col>
      <xdr:colOff>114300</xdr:colOff>
      <xdr:row>37</xdr:row>
      <xdr:rowOff>151638</xdr:rowOff>
    </xdr:to>
    <xdr:cxnSp macro="">
      <xdr:nvCxnSpPr>
        <xdr:cNvPr id="80" name="直線コネクタ 79">
          <a:extLst>
            <a:ext uri="{FF2B5EF4-FFF2-40B4-BE49-F238E27FC236}">
              <a16:creationId xmlns:a16="http://schemas.microsoft.com/office/drawing/2014/main" id="{0A63F690-143C-4109-B9A6-750A87949202}"/>
            </a:ext>
          </a:extLst>
        </xdr:cNvPr>
        <xdr:cNvCxnSpPr/>
      </xdr:nvCxnSpPr>
      <xdr:spPr>
        <a:xfrm>
          <a:off x="1130300" y="644728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C8A64440-A3BB-4482-9540-082B3734EE3D}"/>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10C611E2-FB1A-42F9-B627-5CED93001D3A}"/>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B2D47E30-CD4B-4A8C-9537-2505756E76EF}"/>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E27F87DD-30B3-4609-9B1D-05413A903C15}"/>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08FD4D35-09F3-4523-A2E1-A996C977C5EF}"/>
            </a:ext>
          </a:extLst>
        </xdr:cNvPr>
        <xdr:cNvSpPr txBox="1"/>
      </xdr:nvSpPr>
      <xdr:spPr>
        <a:xfrm>
          <a:off x="35820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588ACC2E-EAE6-4E96-B076-D20B1F94E52D}"/>
            </a:ext>
          </a:extLst>
        </xdr:cNvPr>
        <xdr:cNvSpPr txBox="1"/>
      </xdr:nvSpPr>
      <xdr:spPr>
        <a:xfrm>
          <a:off x="2705744"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7" name="n_3mainValue【道路】&#10;有形固定資産減価償却率">
          <a:extLst>
            <a:ext uri="{FF2B5EF4-FFF2-40B4-BE49-F238E27FC236}">
              <a16:creationId xmlns:a16="http://schemas.microsoft.com/office/drawing/2014/main" id="{0CF2AFEA-FFB7-45B8-92FA-D05BE0C79F59}"/>
            </a:ext>
          </a:extLst>
        </xdr:cNvPr>
        <xdr:cNvSpPr txBox="1"/>
      </xdr:nvSpPr>
      <xdr:spPr>
        <a:xfrm>
          <a:off x="1816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145559</xdr:rowOff>
    </xdr:from>
    <xdr:ext cx="405111" cy="259045"/>
    <xdr:sp macro="" textlink="">
      <xdr:nvSpPr>
        <xdr:cNvPr id="88" name="n_4mainValue【道路】&#10;有形固定資産減価償却率">
          <a:extLst>
            <a:ext uri="{FF2B5EF4-FFF2-40B4-BE49-F238E27FC236}">
              <a16:creationId xmlns:a16="http://schemas.microsoft.com/office/drawing/2014/main" id="{C1632B3C-5C01-4EC0-905C-9502773402D1}"/>
            </a:ext>
          </a:extLst>
        </xdr:cNvPr>
        <xdr:cNvSpPr txBox="1"/>
      </xdr:nvSpPr>
      <xdr:spPr>
        <a:xfrm>
          <a:off x="9277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0BD00FA-E6A2-4774-A303-251F81F237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2849351-6CF2-4EED-B3C8-F1F0D9E3EB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51FFCD3-E3A6-4DF9-9C90-EA0E5DCC85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BD3AEBC-579B-418B-94A4-160044968B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2E727D4-DA8C-419C-8870-8A038C27F6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2EE4A32-13F0-40A6-8597-FEE196D4B79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94F3C92-255D-4D2A-A875-002581E8A9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3A72B7C-27D2-4E6B-B5A7-01A580BACFB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FA4D0FC-ECA1-49C3-90DB-9F850BCEF5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CE33A09-EF0F-4518-861A-17ADEBE6138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EBC3105-4424-4370-9AA0-5180FA17461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5F92E62-18F1-4BCC-8DAD-5F9CC995298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FB26F87-9B4E-414E-B825-73E59242D5F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52D9181-58BF-49BA-A0AB-3005BE0867C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80B55F5-F488-46EA-9BC3-C240C8AC3D8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536C1FD-AD51-419A-B545-227E440F138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9EC7131-879E-484F-9FA5-21C1A9B944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D0B18E5-3BFC-465D-A5D0-98FFE179082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6186F34-254A-4CF5-98E8-26BFC4ADC21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EE87080-4F18-47B8-B28C-4CB0ACAAB9F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1565CE6-2B56-4356-B63B-AC0ACC8B52D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BBE4DD4-63DF-4E2F-B9EB-B3FFDF2559D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A151500-7B58-4DAB-B132-774A4E26C4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CF1C78AE-E126-4CF7-B789-B6A2CA724015}"/>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F2DB269D-09F7-4473-A195-F958FD033E08}"/>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9816FE0D-C97B-4040-98C2-40EF6B2CA935}"/>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A6FA563-3998-4110-B6CF-69251CA5ACC6}"/>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E0FF4C92-81E7-49E1-9C35-8822A03D7DA4}"/>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8D68A533-C5D2-4857-BACB-E13E03D09DED}"/>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43229F23-185B-4591-9E34-D5423983C215}"/>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238072DD-C685-4F74-B37C-F67ED770113D}"/>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18D6AC5A-F75C-45A3-AD7A-58FC200CD40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A5970460-7BAF-4E5C-B080-0265CE5557F8}"/>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1F51F676-58DB-4E05-BE02-C6F937D6082A}"/>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F1A628E-DAC6-4ACF-B855-DB772E08EF3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B8DF0B6-5088-43BA-B92B-AF0664319BA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413F49-C70E-4C47-9846-67AB8B921FC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6F7B82-7657-45F1-98C4-D8737FE0D8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1D33F1B-2708-493B-9026-60FA88B062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21914</xdr:rowOff>
    </xdr:from>
    <xdr:to>
      <xdr:col>55</xdr:col>
      <xdr:colOff>50800</xdr:colOff>
      <xdr:row>39</xdr:row>
      <xdr:rowOff>123514</xdr:rowOff>
    </xdr:to>
    <xdr:sp macro="" textlink="">
      <xdr:nvSpPr>
        <xdr:cNvPr id="128" name="楕円 127">
          <a:extLst>
            <a:ext uri="{FF2B5EF4-FFF2-40B4-BE49-F238E27FC236}">
              <a16:creationId xmlns:a16="http://schemas.microsoft.com/office/drawing/2014/main" id="{3C61A54B-2438-4C8D-A36B-DEF79AF6B8F5}"/>
            </a:ext>
          </a:extLst>
        </xdr:cNvPr>
        <xdr:cNvSpPr/>
      </xdr:nvSpPr>
      <xdr:spPr>
        <a:xfrm>
          <a:off x="10426700" y="670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44791</xdr:rowOff>
    </xdr:from>
    <xdr:ext cx="534377" cy="259045"/>
    <xdr:sp macro="" textlink="">
      <xdr:nvSpPr>
        <xdr:cNvPr id="129" name="【道路】&#10;一人当たり延長該当値テキスト">
          <a:extLst>
            <a:ext uri="{FF2B5EF4-FFF2-40B4-BE49-F238E27FC236}">
              <a16:creationId xmlns:a16="http://schemas.microsoft.com/office/drawing/2014/main" id="{BC47DB24-273F-4131-81F2-8BC722E60DA3}"/>
            </a:ext>
          </a:extLst>
        </xdr:cNvPr>
        <xdr:cNvSpPr txBox="1"/>
      </xdr:nvSpPr>
      <xdr:spPr>
        <a:xfrm>
          <a:off x="10515600" y="65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34678</xdr:rowOff>
    </xdr:from>
    <xdr:to>
      <xdr:col>50</xdr:col>
      <xdr:colOff>165100</xdr:colOff>
      <xdr:row>39</xdr:row>
      <xdr:rowOff>136278</xdr:rowOff>
    </xdr:to>
    <xdr:sp macro="" textlink="">
      <xdr:nvSpPr>
        <xdr:cNvPr id="130" name="楕円 129">
          <a:extLst>
            <a:ext uri="{FF2B5EF4-FFF2-40B4-BE49-F238E27FC236}">
              <a16:creationId xmlns:a16="http://schemas.microsoft.com/office/drawing/2014/main" id="{83940FCF-E0A4-411E-8525-06D3FB882390}"/>
            </a:ext>
          </a:extLst>
        </xdr:cNvPr>
        <xdr:cNvSpPr/>
      </xdr:nvSpPr>
      <xdr:spPr>
        <a:xfrm>
          <a:off x="9588500" y="67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72714</xdr:rowOff>
    </xdr:from>
    <xdr:to>
      <xdr:col>55</xdr:col>
      <xdr:colOff>0</xdr:colOff>
      <xdr:row>39</xdr:row>
      <xdr:rowOff>85478</xdr:rowOff>
    </xdr:to>
    <xdr:cxnSp macro="">
      <xdr:nvCxnSpPr>
        <xdr:cNvPr id="131" name="直線コネクタ 130">
          <a:extLst>
            <a:ext uri="{FF2B5EF4-FFF2-40B4-BE49-F238E27FC236}">
              <a16:creationId xmlns:a16="http://schemas.microsoft.com/office/drawing/2014/main" id="{51E09677-3A82-4D48-9737-A2F212427952}"/>
            </a:ext>
          </a:extLst>
        </xdr:cNvPr>
        <xdr:cNvCxnSpPr/>
      </xdr:nvCxnSpPr>
      <xdr:spPr>
        <a:xfrm flipV="1">
          <a:off x="9639300" y="6759264"/>
          <a:ext cx="8382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40545</xdr:rowOff>
    </xdr:from>
    <xdr:to>
      <xdr:col>46</xdr:col>
      <xdr:colOff>38100</xdr:colOff>
      <xdr:row>39</xdr:row>
      <xdr:rowOff>142145</xdr:rowOff>
    </xdr:to>
    <xdr:sp macro="" textlink="">
      <xdr:nvSpPr>
        <xdr:cNvPr id="132" name="楕円 131">
          <a:extLst>
            <a:ext uri="{FF2B5EF4-FFF2-40B4-BE49-F238E27FC236}">
              <a16:creationId xmlns:a16="http://schemas.microsoft.com/office/drawing/2014/main" id="{03D50AC2-3B5C-4DCF-B444-843FBC82748B}"/>
            </a:ext>
          </a:extLst>
        </xdr:cNvPr>
        <xdr:cNvSpPr/>
      </xdr:nvSpPr>
      <xdr:spPr>
        <a:xfrm>
          <a:off x="8699500" y="672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85478</xdr:rowOff>
    </xdr:from>
    <xdr:to>
      <xdr:col>50</xdr:col>
      <xdr:colOff>114300</xdr:colOff>
      <xdr:row>39</xdr:row>
      <xdr:rowOff>91345</xdr:rowOff>
    </xdr:to>
    <xdr:cxnSp macro="">
      <xdr:nvCxnSpPr>
        <xdr:cNvPr id="133" name="直線コネクタ 132">
          <a:extLst>
            <a:ext uri="{FF2B5EF4-FFF2-40B4-BE49-F238E27FC236}">
              <a16:creationId xmlns:a16="http://schemas.microsoft.com/office/drawing/2014/main" id="{EBCC43D2-CED7-485E-899B-40498E5453A9}"/>
            </a:ext>
          </a:extLst>
        </xdr:cNvPr>
        <xdr:cNvCxnSpPr/>
      </xdr:nvCxnSpPr>
      <xdr:spPr>
        <a:xfrm flipV="1">
          <a:off x="8750300" y="6772028"/>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48375</xdr:rowOff>
    </xdr:from>
    <xdr:to>
      <xdr:col>41</xdr:col>
      <xdr:colOff>101600</xdr:colOff>
      <xdr:row>39</xdr:row>
      <xdr:rowOff>149975</xdr:rowOff>
    </xdr:to>
    <xdr:sp macro="" textlink="">
      <xdr:nvSpPr>
        <xdr:cNvPr id="134" name="楕円 133">
          <a:extLst>
            <a:ext uri="{FF2B5EF4-FFF2-40B4-BE49-F238E27FC236}">
              <a16:creationId xmlns:a16="http://schemas.microsoft.com/office/drawing/2014/main" id="{5BEFAA1F-3FC6-44A2-AD25-7C3A8C7C9CC6}"/>
            </a:ext>
          </a:extLst>
        </xdr:cNvPr>
        <xdr:cNvSpPr/>
      </xdr:nvSpPr>
      <xdr:spPr>
        <a:xfrm>
          <a:off x="7810500" y="6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91345</xdr:rowOff>
    </xdr:from>
    <xdr:to>
      <xdr:col>45</xdr:col>
      <xdr:colOff>177800</xdr:colOff>
      <xdr:row>39</xdr:row>
      <xdr:rowOff>99175</xdr:rowOff>
    </xdr:to>
    <xdr:cxnSp macro="">
      <xdr:nvCxnSpPr>
        <xdr:cNvPr id="135" name="直線コネクタ 134">
          <a:extLst>
            <a:ext uri="{FF2B5EF4-FFF2-40B4-BE49-F238E27FC236}">
              <a16:creationId xmlns:a16="http://schemas.microsoft.com/office/drawing/2014/main" id="{F469DA64-8132-4630-9854-3A912A7F18E4}"/>
            </a:ext>
          </a:extLst>
        </xdr:cNvPr>
        <xdr:cNvCxnSpPr/>
      </xdr:nvCxnSpPr>
      <xdr:spPr>
        <a:xfrm flipV="1">
          <a:off x="7861300" y="6777895"/>
          <a:ext cx="889000" cy="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55670</xdr:rowOff>
    </xdr:from>
    <xdr:to>
      <xdr:col>36</xdr:col>
      <xdr:colOff>165100</xdr:colOff>
      <xdr:row>39</xdr:row>
      <xdr:rowOff>157270</xdr:rowOff>
    </xdr:to>
    <xdr:sp macro="" textlink="">
      <xdr:nvSpPr>
        <xdr:cNvPr id="136" name="楕円 135">
          <a:extLst>
            <a:ext uri="{FF2B5EF4-FFF2-40B4-BE49-F238E27FC236}">
              <a16:creationId xmlns:a16="http://schemas.microsoft.com/office/drawing/2014/main" id="{46E0B42C-17DB-4F98-A913-19409FBF0DD8}"/>
            </a:ext>
          </a:extLst>
        </xdr:cNvPr>
        <xdr:cNvSpPr/>
      </xdr:nvSpPr>
      <xdr:spPr>
        <a:xfrm>
          <a:off x="6921500" y="67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99175</xdr:rowOff>
    </xdr:from>
    <xdr:to>
      <xdr:col>41</xdr:col>
      <xdr:colOff>50800</xdr:colOff>
      <xdr:row>39</xdr:row>
      <xdr:rowOff>106470</xdr:rowOff>
    </xdr:to>
    <xdr:cxnSp macro="">
      <xdr:nvCxnSpPr>
        <xdr:cNvPr id="137" name="直線コネクタ 136">
          <a:extLst>
            <a:ext uri="{FF2B5EF4-FFF2-40B4-BE49-F238E27FC236}">
              <a16:creationId xmlns:a16="http://schemas.microsoft.com/office/drawing/2014/main" id="{D581000D-75E1-4AB2-9D6F-3AFAF18F7B6C}"/>
            </a:ext>
          </a:extLst>
        </xdr:cNvPr>
        <xdr:cNvCxnSpPr/>
      </xdr:nvCxnSpPr>
      <xdr:spPr>
        <a:xfrm flipV="1">
          <a:off x="6972300" y="6785725"/>
          <a:ext cx="889000" cy="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8DA756B4-5097-4B69-95E0-3EBC24A7BB53}"/>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B603B2DD-338F-4550-8AD3-7051E91132D4}"/>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B8F3D7D-6E89-4B41-B8BC-836B5857340A}"/>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53382B2B-15A3-4F87-87E5-A6FD7F083B18}"/>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152805</xdr:rowOff>
    </xdr:from>
    <xdr:ext cx="534377" cy="259045"/>
    <xdr:sp macro="" textlink="">
      <xdr:nvSpPr>
        <xdr:cNvPr id="142" name="n_1mainValue【道路】&#10;一人当たり延長">
          <a:extLst>
            <a:ext uri="{FF2B5EF4-FFF2-40B4-BE49-F238E27FC236}">
              <a16:creationId xmlns:a16="http://schemas.microsoft.com/office/drawing/2014/main" id="{B48BD6C4-C28B-4EB4-9A2A-4D07D3114272}"/>
            </a:ext>
          </a:extLst>
        </xdr:cNvPr>
        <xdr:cNvSpPr txBox="1"/>
      </xdr:nvSpPr>
      <xdr:spPr>
        <a:xfrm>
          <a:off x="9359411" y="649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158672</xdr:rowOff>
    </xdr:from>
    <xdr:ext cx="534377" cy="259045"/>
    <xdr:sp macro="" textlink="">
      <xdr:nvSpPr>
        <xdr:cNvPr id="143" name="n_2mainValue【道路】&#10;一人当たり延長">
          <a:extLst>
            <a:ext uri="{FF2B5EF4-FFF2-40B4-BE49-F238E27FC236}">
              <a16:creationId xmlns:a16="http://schemas.microsoft.com/office/drawing/2014/main" id="{D1A1C6B1-54ED-4C11-BCDC-BFCABB65DD8F}"/>
            </a:ext>
          </a:extLst>
        </xdr:cNvPr>
        <xdr:cNvSpPr txBox="1"/>
      </xdr:nvSpPr>
      <xdr:spPr>
        <a:xfrm>
          <a:off x="8483111" y="65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166502</xdr:rowOff>
    </xdr:from>
    <xdr:ext cx="534377" cy="259045"/>
    <xdr:sp macro="" textlink="">
      <xdr:nvSpPr>
        <xdr:cNvPr id="144" name="n_3mainValue【道路】&#10;一人当たり延長">
          <a:extLst>
            <a:ext uri="{FF2B5EF4-FFF2-40B4-BE49-F238E27FC236}">
              <a16:creationId xmlns:a16="http://schemas.microsoft.com/office/drawing/2014/main" id="{A903C3E4-0086-410B-99FC-A5A76E9B7DDD}"/>
            </a:ext>
          </a:extLst>
        </xdr:cNvPr>
        <xdr:cNvSpPr txBox="1"/>
      </xdr:nvSpPr>
      <xdr:spPr>
        <a:xfrm>
          <a:off x="7594111" y="65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2347</xdr:rowOff>
    </xdr:from>
    <xdr:ext cx="534377" cy="259045"/>
    <xdr:sp macro="" textlink="">
      <xdr:nvSpPr>
        <xdr:cNvPr id="145" name="n_4mainValue【道路】&#10;一人当たり延長">
          <a:extLst>
            <a:ext uri="{FF2B5EF4-FFF2-40B4-BE49-F238E27FC236}">
              <a16:creationId xmlns:a16="http://schemas.microsoft.com/office/drawing/2014/main" id="{0E09D778-BE8A-403F-A223-274960DF3B81}"/>
            </a:ext>
          </a:extLst>
        </xdr:cNvPr>
        <xdr:cNvSpPr txBox="1"/>
      </xdr:nvSpPr>
      <xdr:spPr>
        <a:xfrm>
          <a:off x="6705111" y="65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5CB8931-88E2-4202-8875-2681778AB45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7F79502-B3B9-4537-9327-694A18EF70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D6602D5-97AF-4A9D-ACE0-8EBD12E29E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7BB62C7-F7A0-43C7-A299-B2CAD494477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3F17B07-6675-479A-96BE-0313BFE87FF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25B7C13-0496-4436-A231-70BB854F829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FD50553-1414-43CB-9623-CEE8174B39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6DC579C-BD60-48E1-B9E8-90E7F2D7E67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1494C4B-5F7B-4127-857C-0A4C9F149B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5410D90-3180-4A06-ABF6-213E7684153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23F9450-809A-4B63-8380-A8D2C94B962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9A6CD27-0DAF-440C-8F83-0261867CC8C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21ACD46-D902-4684-814F-D3911EAD58D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05260E4-15E4-4310-9704-CB1B0313D58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E2E082D-D4F3-4AA4-A8D5-D14414D896E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8166295-9958-4C94-9D7D-FC86B2066DA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2318C8E-FAAA-4944-AECC-53290DCB3D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4331370-45D6-42A4-BB35-8B821E803C1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E27B5FF-E31F-4021-88B3-15102A07FAF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F735F4B-D83D-4F2F-B54D-E12068F7DD1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EE83EDE-9C29-4254-9370-FF1107F102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487DD3C-BCB9-4B6B-B21C-8A51626BCB4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C359FBE-5FCA-4E69-847C-7AF9781FC78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61DA461-1AE8-4754-9D7E-DD8F1901C63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560AE7B-4D90-43E3-B3FF-C43043A554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FFF82CB1-9BB2-44FF-B62C-53C8307EA2B1}"/>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44B35504-329B-4AF0-B008-C6621BE3784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E2AFCF44-41C9-461D-9E74-156175458D7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21D6931-4195-4114-A773-57FC16017EF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1892D32B-DBF1-468C-AB4B-E872D95ECD56}"/>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C97CCE5-B404-4195-9966-4ED47316BBF7}"/>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BC13DB4-0E06-4B4F-8781-407EBE137BE8}"/>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5BF40BD6-DF14-4D5E-9080-94D39A3FDBA3}"/>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32D7104D-AD56-433E-89EB-1D9E647F236A}"/>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5141EBC6-E8BB-4690-BF3F-7A0AA3959E0E}"/>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AE586739-0C00-44B6-B527-9BEB2D776B93}"/>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22F1197-62DA-432B-AC12-B7B45E9F1D5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099003D-B1A2-441B-AE15-7A1C834103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ED91A59-034E-468C-AB33-550CD87930C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1E53E7-5A4A-41B7-BDCF-B2B984F5AA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9DD81D-A9FB-455D-8B51-87849B67FE5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7" name="楕円 186">
          <a:extLst>
            <a:ext uri="{FF2B5EF4-FFF2-40B4-BE49-F238E27FC236}">
              <a16:creationId xmlns:a16="http://schemas.microsoft.com/office/drawing/2014/main" id="{6A05DAF0-947E-4343-9FD9-54BE9E857E45}"/>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92752F5-4A16-413C-A889-6AD8BFB608ED}"/>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89" name="楕円 188">
          <a:extLst>
            <a:ext uri="{FF2B5EF4-FFF2-40B4-BE49-F238E27FC236}">
              <a16:creationId xmlns:a16="http://schemas.microsoft.com/office/drawing/2014/main" id="{73F56377-19F7-4744-94DF-9C59E24EAFC7}"/>
            </a:ext>
          </a:extLst>
        </xdr:cNvPr>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26126</xdr:rowOff>
    </xdr:to>
    <xdr:cxnSp macro="">
      <xdr:nvCxnSpPr>
        <xdr:cNvPr id="190" name="直線コネクタ 189">
          <a:extLst>
            <a:ext uri="{FF2B5EF4-FFF2-40B4-BE49-F238E27FC236}">
              <a16:creationId xmlns:a16="http://schemas.microsoft.com/office/drawing/2014/main" id="{3336742D-6628-460D-B784-71CA6EA05F3D}"/>
            </a:ext>
          </a:extLst>
        </xdr:cNvPr>
        <xdr:cNvCxnSpPr/>
      </xdr:nvCxnSpPr>
      <xdr:spPr>
        <a:xfrm>
          <a:off x="3797300" y="1046334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114119</xdr:rowOff>
    </xdr:from>
    <xdr:to>
      <xdr:col>15</xdr:col>
      <xdr:colOff>101600</xdr:colOff>
      <xdr:row>61</xdr:row>
      <xdr:rowOff>44269</xdr:rowOff>
    </xdr:to>
    <xdr:sp macro="" textlink="">
      <xdr:nvSpPr>
        <xdr:cNvPr id="191" name="楕円 190">
          <a:extLst>
            <a:ext uri="{FF2B5EF4-FFF2-40B4-BE49-F238E27FC236}">
              <a16:creationId xmlns:a16="http://schemas.microsoft.com/office/drawing/2014/main" id="{77AF8297-D1F0-40D0-8F4F-0E8AD79772F6}"/>
            </a:ext>
          </a:extLst>
        </xdr:cNvPr>
        <xdr:cNvSpPr/>
      </xdr:nvSpPr>
      <xdr:spPr>
        <a:xfrm>
          <a:off x="2857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164919</xdr:rowOff>
    </xdr:from>
    <xdr:to>
      <xdr:col>19</xdr:col>
      <xdr:colOff>177800</xdr:colOff>
      <xdr:row>61</xdr:row>
      <xdr:rowOff>4899</xdr:rowOff>
    </xdr:to>
    <xdr:cxnSp macro="">
      <xdr:nvCxnSpPr>
        <xdr:cNvPr id="192" name="直線コネクタ 191">
          <a:extLst>
            <a:ext uri="{FF2B5EF4-FFF2-40B4-BE49-F238E27FC236}">
              <a16:creationId xmlns:a16="http://schemas.microsoft.com/office/drawing/2014/main" id="{04CCBF20-18B8-4580-8062-46F30F593752}"/>
            </a:ext>
          </a:extLst>
        </xdr:cNvPr>
        <xdr:cNvCxnSpPr/>
      </xdr:nvCxnSpPr>
      <xdr:spPr>
        <a:xfrm>
          <a:off x="2908300" y="1045191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3" name="楕円 192">
          <a:extLst>
            <a:ext uri="{FF2B5EF4-FFF2-40B4-BE49-F238E27FC236}">
              <a16:creationId xmlns:a16="http://schemas.microsoft.com/office/drawing/2014/main" id="{542EF6C4-A75A-4FD4-92B9-710D5B6A1165}"/>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164919</xdr:rowOff>
    </xdr:to>
    <xdr:cxnSp macro="">
      <xdr:nvCxnSpPr>
        <xdr:cNvPr id="194" name="直線コネクタ 193">
          <a:extLst>
            <a:ext uri="{FF2B5EF4-FFF2-40B4-BE49-F238E27FC236}">
              <a16:creationId xmlns:a16="http://schemas.microsoft.com/office/drawing/2014/main" id="{5537B72F-7C49-4D82-9FBB-71D594C53CA7}"/>
            </a:ext>
          </a:extLst>
        </xdr:cNvPr>
        <xdr:cNvCxnSpPr/>
      </xdr:nvCxnSpPr>
      <xdr:spPr>
        <a:xfrm>
          <a:off x="2019300" y="1043069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5" name="楕円 194">
          <a:extLst>
            <a:ext uri="{FF2B5EF4-FFF2-40B4-BE49-F238E27FC236}">
              <a16:creationId xmlns:a16="http://schemas.microsoft.com/office/drawing/2014/main" id="{C929D5F6-1ADF-4D2A-A00B-D848D4963FA4}"/>
            </a:ext>
          </a:extLst>
        </xdr:cNvPr>
        <xdr:cNvSpPr/>
      </xdr:nvSpPr>
      <xdr:spPr>
        <a:xfrm>
          <a:off x="1079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143691</xdr:rowOff>
    </xdr:to>
    <xdr:cxnSp macro="">
      <xdr:nvCxnSpPr>
        <xdr:cNvPr id="196" name="直線コネクタ 195">
          <a:extLst>
            <a:ext uri="{FF2B5EF4-FFF2-40B4-BE49-F238E27FC236}">
              <a16:creationId xmlns:a16="http://schemas.microsoft.com/office/drawing/2014/main" id="{80AAE709-6670-4D9E-B24A-61A66000FBEA}"/>
            </a:ext>
          </a:extLst>
        </xdr:cNvPr>
        <xdr:cNvCxnSpPr/>
      </xdr:nvCxnSpPr>
      <xdr:spPr>
        <a:xfrm>
          <a:off x="1130300" y="1040946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B02523D-08C1-4BD9-86D8-3B225ED4AD2C}"/>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03F2494-90A5-457F-8CB4-80F4D09235A5}"/>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0D3EAF5-50B9-480A-96A4-0497BEDC98BF}"/>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6DFA8D8-741B-4636-B1C8-9BE4021D0260}"/>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4490811-2DED-4491-9C74-0FD6F3781F71}"/>
            </a:ext>
          </a:extLst>
        </xdr:cNvPr>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60796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F9ED2B7-E256-48AE-B72E-926B519A45BB}"/>
            </a:ext>
          </a:extLst>
        </xdr:cNvPr>
        <xdr:cNvSpPr txBox="1"/>
      </xdr:nvSpPr>
      <xdr:spPr>
        <a:xfrm>
          <a:off x="2705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37626FA-D6DB-4ACF-AE4E-71F4E625CD7C}"/>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F4FB0CB-1EA6-4450-8687-965041BDFD58}"/>
            </a:ext>
          </a:extLst>
        </xdr:cNvPr>
        <xdr:cNvSpPr txBox="1"/>
      </xdr:nvSpPr>
      <xdr:spPr>
        <a:xfrm>
          <a:off x="927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5516237-3B23-4624-91C5-8EE9D61A28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BB08DB8-885C-4E56-95FA-B2EE92A1B9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EC4177C-6C3E-4C6A-8A73-07D4E56D2E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A6ED2B2-C6E4-43EB-B95E-86929251E1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BC8AFD5-72A8-44ED-9B4E-6F7560F19BC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D66D30F-7211-468E-8BF2-D3077D5597E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9485B86-F829-4377-A2FA-EE3F9509EB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E5AF859-3B80-4451-81FD-34DC7A1D21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FFFF894-8D79-48D4-BF08-D0531A483CC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5838FB0-5401-4264-8EED-9054F02DAE1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344633C-3BA9-4932-A45B-86F52585DA7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E1A91B6-60DA-414E-8AB4-949AE68A565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DF57972-C4F5-498A-A726-21BDDFCB8E8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947B0A2A-E690-4DC2-832B-742D62CDD51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D172767-CFF6-4116-A8CE-C0E57D00161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53A5BA7E-331E-4447-897B-9E342439F38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1B85181-5F71-446C-98A0-03B4C6A9DDE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3C9D987B-2718-4DCF-A201-109A32528EE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DFF451A-40DD-4F47-8648-0D1CEB4AA1A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02F32E4-A052-4EF8-8C5B-9BB64547FF09}"/>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8F43BF2-C973-400D-92FD-1A4CCDFFA98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7DDF35BC-B53D-4FCD-8E3E-AFCFEE9827E9}"/>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FEDE406-0BA8-403B-8E23-9389EFCF60F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D8D432D-A30A-4938-BFEE-5F0B50143A9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16DEECA-677C-47DA-B21A-6596EAE81C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B9D3EDD0-0DCD-4C0F-8834-D963E28572F3}"/>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087FDD2-7702-4A91-9821-193F3118BB64}"/>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67F2CFB9-AF45-4999-AAE5-2E6C090DBAA4}"/>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3C83248-8152-41A0-B923-F3A1C76EFE64}"/>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2D0AE63A-2C6B-4D11-BAFF-FD4A4351B7DE}"/>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0C0AFEB-61E8-4B85-A486-C7532DFA198E}"/>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A808DA49-2C03-44B0-B8FF-7DFD8BCA416F}"/>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3C611E97-0F71-4D37-BFF6-0EDB960A25CA}"/>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E1DC403D-FD6A-46EC-AFDF-27F7F9391B4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60C2394C-942D-4DDC-AA64-54F9F4DA279A}"/>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58F5B3ED-F746-4DFA-814E-7DC7FF7ADD1D}"/>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7EED1FB-24B8-47A1-A8F8-2C8A4DFCA3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5E7E1D-AC3C-4283-B9F0-ADEAE679F2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64FF32-7EAB-46BF-86B6-666BE2120E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ED3B86C-7A9D-4969-ACB4-973A6BEFF4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B60904C-A7D1-4BC4-9022-CECA1A828B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32581</xdr:rowOff>
    </xdr:from>
    <xdr:to>
      <xdr:col>55</xdr:col>
      <xdr:colOff>50800</xdr:colOff>
      <xdr:row>58</xdr:row>
      <xdr:rowOff>134181</xdr:rowOff>
    </xdr:to>
    <xdr:sp macro="" textlink="">
      <xdr:nvSpPr>
        <xdr:cNvPr id="246" name="楕円 245">
          <a:extLst>
            <a:ext uri="{FF2B5EF4-FFF2-40B4-BE49-F238E27FC236}">
              <a16:creationId xmlns:a16="http://schemas.microsoft.com/office/drawing/2014/main" id="{1D0E7F57-A5FB-4D24-AFCC-88279C6B15B7}"/>
            </a:ext>
          </a:extLst>
        </xdr:cNvPr>
        <xdr:cNvSpPr/>
      </xdr:nvSpPr>
      <xdr:spPr>
        <a:xfrm>
          <a:off x="10426700" y="997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55458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1620E7A-1E32-4E10-8119-DD20A97681FF}"/>
            </a:ext>
          </a:extLst>
        </xdr:cNvPr>
        <xdr:cNvSpPr txBox="1"/>
      </xdr:nvSpPr>
      <xdr:spPr>
        <a:xfrm>
          <a:off x="10515600" y="982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61257</xdr:rowOff>
    </xdr:from>
    <xdr:to>
      <xdr:col>50</xdr:col>
      <xdr:colOff>165100</xdr:colOff>
      <xdr:row>58</xdr:row>
      <xdr:rowOff>162857</xdr:rowOff>
    </xdr:to>
    <xdr:sp macro="" textlink="">
      <xdr:nvSpPr>
        <xdr:cNvPr id="248" name="楕円 247">
          <a:extLst>
            <a:ext uri="{FF2B5EF4-FFF2-40B4-BE49-F238E27FC236}">
              <a16:creationId xmlns:a16="http://schemas.microsoft.com/office/drawing/2014/main" id="{C9FBFF86-F026-4C73-8107-95B73DBE90E0}"/>
            </a:ext>
          </a:extLst>
        </xdr:cNvPr>
        <xdr:cNvSpPr/>
      </xdr:nvSpPr>
      <xdr:spPr>
        <a:xfrm>
          <a:off x="9588500" y="100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83381</xdr:rowOff>
    </xdr:from>
    <xdr:to>
      <xdr:col>55</xdr:col>
      <xdr:colOff>0</xdr:colOff>
      <xdr:row>58</xdr:row>
      <xdr:rowOff>112057</xdr:rowOff>
    </xdr:to>
    <xdr:cxnSp macro="">
      <xdr:nvCxnSpPr>
        <xdr:cNvPr id="249" name="直線コネクタ 248">
          <a:extLst>
            <a:ext uri="{FF2B5EF4-FFF2-40B4-BE49-F238E27FC236}">
              <a16:creationId xmlns:a16="http://schemas.microsoft.com/office/drawing/2014/main" id="{8D1F948C-0973-40E6-AF15-09AF99A59C09}"/>
            </a:ext>
          </a:extLst>
        </xdr:cNvPr>
        <xdr:cNvCxnSpPr/>
      </xdr:nvCxnSpPr>
      <xdr:spPr>
        <a:xfrm flipV="1">
          <a:off x="9639300" y="10027481"/>
          <a:ext cx="838200" cy="2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121566</xdr:rowOff>
    </xdr:from>
    <xdr:to>
      <xdr:col>46</xdr:col>
      <xdr:colOff>38100</xdr:colOff>
      <xdr:row>59</xdr:row>
      <xdr:rowOff>51716</xdr:rowOff>
    </xdr:to>
    <xdr:sp macro="" textlink="">
      <xdr:nvSpPr>
        <xdr:cNvPr id="250" name="楕円 249">
          <a:extLst>
            <a:ext uri="{FF2B5EF4-FFF2-40B4-BE49-F238E27FC236}">
              <a16:creationId xmlns:a16="http://schemas.microsoft.com/office/drawing/2014/main" id="{19DD0F28-B25C-40EE-A33A-C1252C92AC0E}"/>
            </a:ext>
          </a:extLst>
        </xdr:cNvPr>
        <xdr:cNvSpPr/>
      </xdr:nvSpPr>
      <xdr:spPr>
        <a:xfrm>
          <a:off x="8699500" y="1006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112057</xdr:rowOff>
    </xdr:from>
    <xdr:to>
      <xdr:col>50</xdr:col>
      <xdr:colOff>114300</xdr:colOff>
      <xdr:row>59</xdr:row>
      <xdr:rowOff>916</xdr:rowOff>
    </xdr:to>
    <xdr:cxnSp macro="">
      <xdr:nvCxnSpPr>
        <xdr:cNvPr id="251" name="直線コネクタ 250">
          <a:extLst>
            <a:ext uri="{FF2B5EF4-FFF2-40B4-BE49-F238E27FC236}">
              <a16:creationId xmlns:a16="http://schemas.microsoft.com/office/drawing/2014/main" id="{AEFCCE1E-8953-44BD-B842-A6F3BC477D87}"/>
            </a:ext>
          </a:extLst>
        </xdr:cNvPr>
        <xdr:cNvCxnSpPr/>
      </xdr:nvCxnSpPr>
      <xdr:spPr>
        <a:xfrm flipV="1">
          <a:off x="8750300" y="10056157"/>
          <a:ext cx="889000" cy="6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138736</xdr:rowOff>
    </xdr:from>
    <xdr:to>
      <xdr:col>41</xdr:col>
      <xdr:colOff>101600</xdr:colOff>
      <xdr:row>59</xdr:row>
      <xdr:rowOff>68886</xdr:rowOff>
    </xdr:to>
    <xdr:sp macro="" textlink="">
      <xdr:nvSpPr>
        <xdr:cNvPr id="252" name="楕円 251">
          <a:extLst>
            <a:ext uri="{FF2B5EF4-FFF2-40B4-BE49-F238E27FC236}">
              <a16:creationId xmlns:a16="http://schemas.microsoft.com/office/drawing/2014/main" id="{6F286AD0-A7AD-437A-AA6B-C678FFDB3166}"/>
            </a:ext>
          </a:extLst>
        </xdr:cNvPr>
        <xdr:cNvSpPr/>
      </xdr:nvSpPr>
      <xdr:spPr>
        <a:xfrm>
          <a:off x="7810500" y="1008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916</xdr:rowOff>
    </xdr:from>
    <xdr:to>
      <xdr:col>45</xdr:col>
      <xdr:colOff>177800</xdr:colOff>
      <xdr:row>59</xdr:row>
      <xdr:rowOff>18086</xdr:rowOff>
    </xdr:to>
    <xdr:cxnSp macro="">
      <xdr:nvCxnSpPr>
        <xdr:cNvPr id="253" name="直線コネクタ 252">
          <a:extLst>
            <a:ext uri="{FF2B5EF4-FFF2-40B4-BE49-F238E27FC236}">
              <a16:creationId xmlns:a16="http://schemas.microsoft.com/office/drawing/2014/main" id="{B8133981-9EC7-4D72-B55D-457F54BDD997}"/>
            </a:ext>
          </a:extLst>
        </xdr:cNvPr>
        <xdr:cNvCxnSpPr/>
      </xdr:nvCxnSpPr>
      <xdr:spPr>
        <a:xfrm flipV="1">
          <a:off x="7861300" y="10116466"/>
          <a:ext cx="889000" cy="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157461</xdr:rowOff>
    </xdr:from>
    <xdr:to>
      <xdr:col>36</xdr:col>
      <xdr:colOff>165100</xdr:colOff>
      <xdr:row>59</xdr:row>
      <xdr:rowOff>87611</xdr:rowOff>
    </xdr:to>
    <xdr:sp macro="" textlink="">
      <xdr:nvSpPr>
        <xdr:cNvPr id="254" name="楕円 253">
          <a:extLst>
            <a:ext uri="{FF2B5EF4-FFF2-40B4-BE49-F238E27FC236}">
              <a16:creationId xmlns:a16="http://schemas.microsoft.com/office/drawing/2014/main" id="{0E7AAB1E-BF63-4017-A28A-6F50D4049073}"/>
            </a:ext>
          </a:extLst>
        </xdr:cNvPr>
        <xdr:cNvSpPr/>
      </xdr:nvSpPr>
      <xdr:spPr>
        <a:xfrm>
          <a:off x="6921500" y="1010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18086</xdr:rowOff>
    </xdr:from>
    <xdr:to>
      <xdr:col>41</xdr:col>
      <xdr:colOff>50800</xdr:colOff>
      <xdr:row>59</xdr:row>
      <xdr:rowOff>36811</xdr:rowOff>
    </xdr:to>
    <xdr:cxnSp macro="">
      <xdr:nvCxnSpPr>
        <xdr:cNvPr id="255" name="直線コネクタ 254">
          <a:extLst>
            <a:ext uri="{FF2B5EF4-FFF2-40B4-BE49-F238E27FC236}">
              <a16:creationId xmlns:a16="http://schemas.microsoft.com/office/drawing/2014/main" id="{48883675-F9EA-4C25-8730-A00A6803455C}"/>
            </a:ext>
          </a:extLst>
        </xdr:cNvPr>
        <xdr:cNvCxnSpPr/>
      </xdr:nvCxnSpPr>
      <xdr:spPr>
        <a:xfrm flipV="1">
          <a:off x="6972300" y="10133636"/>
          <a:ext cx="889000" cy="1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18D61AA-1116-4422-9702-A9C7006B665F}"/>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8EA6DF1-6657-499B-98CE-2D0FE6CD27FF}"/>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089D6FA-1300-402F-9912-CE9ED417D820}"/>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B509E42-89B6-447D-98E6-0B676AE0D0E7}"/>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7934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E4DDE76-2AB8-475F-BC24-EF5047F49F95}"/>
            </a:ext>
          </a:extLst>
        </xdr:cNvPr>
        <xdr:cNvSpPr txBox="1"/>
      </xdr:nvSpPr>
      <xdr:spPr>
        <a:xfrm>
          <a:off x="9327095" y="9780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68243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96EC15D-8D48-408D-BB3B-F4A40277DD51}"/>
            </a:ext>
          </a:extLst>
        </xdr:cNvPr>
        <xdr:cNvSpPr txBox="1"/>
      </xdr:nvSpPr>
      <xdr:spPr>
        <a:xfrm>
          <a:off x="8450795" y="984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85413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887CC6A-CC84-431E-9FD4-4334B39EB464}"/>
            </a:ext>
          </a:extLst>
        </xdr:cNvPr>
        <xdr:cNvSpPr txBox="1"/>
      </xdr:nvSpPr>
      <xdr:spPr>
        <a:xfrm>
          <a:off x="7561795" y="9858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104138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B0F6E25-5CD2-4387-99DA-9DFDD3CE55E6}"/>
            </a:ext>
          </a:extLst>
        </xdr:cNvPr>
        <xdr:cNvSpPr txBox="1"/>
      </xdr:nvSpPr>
      <xdr:spPr>
        <a:xfrm>
          <a:off x="6672795" y="987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745833D-51BF-48F8-824F-EBD6E377ABC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5B42558-AD7A-48F5-BB59-11267CC559A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77EB883-0AF0-45B9-B39A-D080154EEBE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C51A1E5-361D-4E10-B897-6A2DA77A8F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05EF83C-CA50-42AA-94D2-2FF213576DB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CC92518-CB0F-4AC3-A511-03C361DD0D5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FD1B03A-73E3-4D4F-9C35-2492CB7912D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5B26803-5620-44C8-A884-29018EC69D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26903B9-9D86-4C93-9D9F-63A9578ABC9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B760869-4461-4A13-985E-B0E678B989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DBCB835-9BF1-43D3-BDC5-112BCDED60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56B3CD3-3DB1-4AA6-AD32-C0037A6FC6F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7D93E96-77E3-4A83-B812-9692FB57BEF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BFAC7A7-E8C4-4382-AB7D-3CFA0622421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53B313F-F18A-4395-ADE0-AE6A1C82717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89E854F-913F-4D11-9B53-6FC0429891A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333F10B-ED98-4BD8-8377-26E31F06E5B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9B9EFD9-BDC3-4D8D-899C-F84F7BC96C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FA32784-28F2-4C82-87C5-71DF720A26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C90A509-73E7-4EC4-AF26-E096A705E92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1C54F5A-BAC6-48C3-9B59-D61314E31EF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721FAF2-20FC-478F-ACA5-EE7C6AA8EA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F019A42-74DD-416F-82E3-5DF189DB125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37A4E3F-0CC1-4712-A279-4138275834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1148D95-8933-4D01-8E73-830FC57520C3}"/>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D427791-C12B-4526-8A23-53CC4DC08F9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BBE3CE5-28EA-4621-8931-3C5C90AEADB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334B9D1-70D7-4BBD-B3CB-168F8AE97557}"/>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F9D3BC09-24CB-4B36-906C-4B5C259461A7}"/>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8C5C4FC-6544-4383-AE23-7DD678FADAFA}"/>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FF8F5D6-7081-4D20-98A8-5143A242209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9E6EF096-75F3-468D-83E3-342F990801EC}"/>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A6B1B56A-2853-4695-9FB9-B721E0B8EEA5}"/>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F197E99E-1146-48B6-8E50-F19B2ECABF1A}"/>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99471638-7669-4A1C-A5A0-30FF798C869C}"/>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47841D4-1931-41AF-90F0-F1C02C99225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39A5873-CD5D-422E-94CD-413ECD95E9D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CFC411D-5028-4082-9FEF-E89AB478CE3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7ABC9D6-4AFD-4A04-9EEF-BBADAA025A4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CF2F4BC-1E59-4C20-9462-44186DFCBE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304" name="楕円 303">
          <a:extLst>
            <a:ext uri="{FF2B5EF4-FFF2-40B4-BE49-F238E27FC236}">
              <a16:creationId xmlns:a16="http://schemas.microsoft.com/office/drawing/2014/main" id="{D674093E-30E4-4326-A7F5-14C37227410B}"/>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CE8BC97-6692-4713-AD1A-D1B9E4E147F9}"/>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33020</xdr:rowOff>
    </xdr:from>
    <xdr:to>
      <xdr:col>20</xdr:col>
      <xdr:colOff>38100</xdr:colOff>
      <xdr:row>81</xdr:row>
      <xdr:rowOff>134620</xdr:rowOff>
    </xdr:to>
    <xdr:sp macro="" textlink="">
      <xdr:nvSpPr>
        <xdr:cNvPr id="306" name="楕円 305">
          <a:extLst>
            <a:ext uri="{FF2B5EF4-FFF2-40B4-BE49-F238E27FC236}">
              <a16:creationId xmlns:a16="http://schemas.microsoft.com/office/drawing/2014/main" id="{8F41B9A6-B739-45E5-B1CF-D3529F6B43BD}"/>
            </a:ext>
          </a:extLst>
        </xdr:cNvPr>
        <xdr:cNvSpPr/>
      </xdr:nvSpPr>
      <xdr:spPr>
        <a:xfrm>
          <a:off x="3746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83820</xdr:rowOff>
    </xdr:from>
    <xdr:to>
      <xdr:col>24</xdr:col>
      <xdr:colOff>63500</xdr:colOff>
      <xdr:row>81</xdr:row>
      <xdr:rowOff>118111</xdr:rowOff>
    </xdr:to>
    <xdr:cxnSp macro="">
      <xdr:nvCxnSpPr>
        <xdr:cNvPr id="307" name="直線コネクタ 306">
          <a:extLst>
            <a:ext uri="{FF2B5EF4-FFF2-40B4-BE49-F238E27FC236}">
              <a16:creationId xmlns:a16="http://schemas.microsoft.com/office/drawing/2014/main" id="{CDDEEE0D-2FCC-4B01-AB72-D93B750BC793}"/>
            </a:ext>
          </a:extLst>
        </xdr:cNvPr>
        <xdr:cNvCxnSpPr/>
      </xdr:nvCxnSpPr>
      <xdr:spPr>
        <a:xfrm>
          <a:off x="3797300" y="139712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50164</xdr:rowOff>
    </xdr:from>
    <xdr:to>
      <xdr:col>15</xdr:col>
      <xdr:colOff>101600</xdr:colOff>
      <xdr:row>81</xdr:row>
      <xdr:rowOff>151764</xdr:rowOff>
    </xdr:to>
    <xdr:sp macro="" textlink="">
      <xdr:nvSpPr>
        <xdr:cNvPr id="308" name="楕円 307">
          <a:extLst>
            <a:ext uri="{FF2B5EF4-FFF2-40B4-BE49-F238E27FC236}">
              <a16:creationId xmlns:a16="http://schemas.microsoft.com/office/drawing/2014/main" id="{E32A2FB4-901A-40C8-BB55-14ADC688B6CD}"/>
            </a:ext>
          </a:extLst>
        </xdr:cNvPr>
        <xdr:cNvSpPr/>
      </xdr:nvSpPr>
      <xdr:spPr>
        <a:xfrm>
          <a:off x="2857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83820</xdr:rowOff>
    </xdr:from>
    <xdr:to>
      <xdr:col>19</xdr:col>
      <xdr:colOff>177800</xdr:colOff>
      <xdr:row>81</xdr:row>
      <xdr:rowOff>100964</xdr:rowOff>
    </xdr:to>
    <xdr:cxnSp macro="">
      <xdr:nvCxnSpPr>
        <xdr:cNvPr id="309" name="直線コネクタ 308">
          <a:extLst>
            <a:ext uri="{FF2B5EF4-FFF2-40B4-BE49-F238E27FC236}">
              <a16:creationId xmlns:a16="http://schemas.microsoft.com/office/drawing/2014/main" id="{07E55396-FDBA-403F-B229-27CD7DCAE7B8}"/>
            </a:ext>
          </a:extLst>
        </xdr:cNvPr>
        <xdr:cNvCxnSpPr/>
      </xdr:nvCxnSpPr>
      <xdr:spPr>
        <a:xfrm flipV="1">
          <a:off x="2908300" y="139712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17780</xdr:rowOff>
    </xdr:from>
    <xdr:to>
      <xdr:col>10</xdr:col>
      <xdr:colOff>165100</xdr:colOff>
      <xdr:row>81</xdr:row>
      <xdr:rowOff>119380</xdr:rowOff>
    </xdr:to>
    <xdr:sp macro="" textlink="">
      <xdr:nvSpPr>
        <xdr:cNvPr id="310" name="楕円 309">
          <a:extLst>
            <a:ext uri="{FF2B5EF4-FFF2-40B4-BE49-F238E27FC236}">
              <a16:creationId xmlns:a16="http://schemas.microsoft.com/office/drawing/2014/main" id="{CFD0F340-A643-4C62-9BC5-F71424B33A49}"/>
            </a:ext>
          </a:extLst>
        </xdr:cNvPr>
        <xdr:cNvSpPr/>
      </xdr:nvSpPr>
      <xdr:spPr>
        <a:xfrm>
          <a:off x="1968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68580</xdr:rowOff>
    </xdr:from>
    <xdr:to>
      <xdr:col>15</xdr:col>
      <xdr:colOff>50800</xdr:colOff>
      <xdr:row>81</xdr:row>
      <xdr:rowOff>100964</xdr:rowOff>
    </xdr:to>
    <xdr:cxnSp macro="">
      <xdr:nvCxnSpPr>
        <xdr:cNvPr id="311" name="直線コネクタ 310">
          <a:extLst>
            <a:ext uri="{FF2B5EF4-FFF2-40B4-BE49-F238E27FC236}">
              <a16:creationId xmlns:a16="http://schemas.microsoft.com/office/drawing/2014/main" id="{DAF8FBE1-3904-4F18-9C64-F21B30DEAC07}"/>
            </a:ext>
          </a:extLst>
        </xdr:cNvPr>
        <xdr:cNvCxnSpPr/>
      </xdr:nvCxnSpPr>
      <xdr:spPr>
        <a:xfrm>
          <a:off x="2019300" y="139560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156845</xdr:rowOff>
    </xdr:from>
    <xdr:to>
      <xdr:col>6</xdr:col>
      <xdr:colOff>38100</xdr:colOff>
      <xdr:row>81</xdr:row>
      <xdr:rowOff>86995</xdr:rowOff>
    </xdr:to>
    <xdr:sp macro="" textlink="">
      <xdr:nvSpPr>
        <xdr:cNvPr id="312" name="楕円 311">
          <a:extLst>
            <a:ext uri="{FF2B5EF4-FFF2-40B4-BE49-F238E27FC236}">
              <a16:creationId xmlns:a16="http://schemas.microsoft.com/office/drawing/2014/main" id="{3B892926-B0FF-4195-A872-27B05C18734C}"/>
            </a:ext>
          </a:extLst>
        </xdr:cNvPr>
        <xdr:cNvSpPr/>
      </xdr:nvSpPr>
      <xdr:spPr>
        <a:xfrm>
          <a:off x="1079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36195</xdr:rowOff>
    </xdr:from>
    <xdr:to>
      <xdr:col>10</xdr:col>
      <xdr:colOff>114300</xdr:colOff>
      <xdr:row>81</xdr:row>
      <xdr:rowOff>68580</xdr:rowOff>
    </xdr:to>
    <xdr:cxnSp macro="">
      <xdr:nvCxnSpPr>
        <xdr:cNvPr id="313" name="直線コネクタ 312">
          <a:extLst>
            <a:ext uri="{FF2B5EF4-FFF2-40B4-BE49-F238E27FC236}">
              <a16:creationId xmlns:a16="http://schemas.microsoft.com/office/drawing/2014/main" id="{E1F26001-6196-4D4B-BF2C-40CE34C9F003}"/>
            </a:ext>
          </a:extLst>
        </xdr:cNvPr>
        <xdr:cNvCxnSpPr/>
      </xdr:nvCxnSpPr>
      <xdr:spPr>
        <a:xfrm>
          <a:off x="1130300" y="139236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8C56038C-4728-4349-AB21-62326E033FDA}"/>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2C71427A-A60B-4842-9563-EFD7789DA9AD}"/>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A377FE07-5EF6-48C7-BF9D-51D3347FA6B5}"/>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2E3BD09C-A268-4F60-A78E-71A48F1E0D80}"/>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151147</xdr:rowOff>
    </xdr:from>
    <xdr:ext cx="405111" cy="259045"/>
    <xdr:sp macro="" textlink="">
      <xdr:nvSpPr>
        <xdr:cNvPr id="318" name="n_1mainValue【公営住宅】&#10;有形固定資産減価償却率">
          <a:extLst>
            <a:ext uri="{FF2B5EF4-FFF2-40B4-BE49-F238E27FC236}">
              <a16:creationId xmlns:a16="http://schemas.microsoft.com/office/drawing/2014/main" id="{9DEA94E7-C20C-4311-AA67-C1A3E8DE62E1}"/>
            </a:ext>
          </a:extLst>
        </xdr:cNvPr>
        <xdr:cNvSpPr txBox="1"/>
      </xdr:nvSpPr>
      <xdr:spPr>
        <a:xfrm>
          <a:off x="35820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168291</xdr:rowOff>
    </xdr:from>
    <xdr:ext cx="405111" cy="259045"/>
    <xdr:sp macro="" textlink="">
      <xdr:nvSpPr>
        <xdr:cNvPr id="319" name="n_2mainValue【公営住宅】&#10;有形固定資産減価償却率">
          <a:extLst>
            <a:ext uri="{FF2B5EF4-FFF2-40B4-BE49-F238E27FC236}">
              <a16:creationId xmlns:a16="http://schemas.microsoft.com/office/drawing/2014/main" id="{4AD45CFE-3CB3-4162-A3D4-308828E481E0}"/>
            </a:ext>
          </a:extLst>
        </xdr:cNvPr>
        <xdr:cNvSpPr txBox="1"/>
      </xdr:nvSpPr>
      <xdr:spPr>
        <a:xfrm>
          <a:off x="2705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135907</xdr:rowOff>
    </xdr:from>
    <xdr:ext cx="405111" cy="259045"/>
    <xdr:sp macro="" textlink="">
      <xdr:nvSpPr>
        <xdr:cNvPr id="320" name="n_3mainValue【公営住宅】&#10;有形固定資産減価償却率">
          <a:extLst>
            <a:ext uri="{FF2B5EF4-FFF2-40B4-BE49-F238E27FC236}">
              <a16:creationId xmlns:a16="http://schemas.microsoft.com/office/drawing/2014/main" id="{D60396ED-6D09-4E4C-ADA7-E7A4DA6896AD}"/>
            </a:ext>
          </a:extLst>
        </xdr:cNvPr>
        <xdr:cNvSpPr txBox="1"/>
      </xdr:nvSpPr>
      <xdr:spPr>
        <a:xfrm>
          <a:off x="1816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103522</xdr:rowOff>
    </xdr:from>
    <xdr:ext cx="405111" cy="259045"/>
    <xdr:sp macro="" textlink="">
      <xdr:nvSpPr>
        <xdr:cNvPr id="321" name="n_4mainValue【公営住宅】&#10;有形固定資産減価償却率">
          <a:extLst>
            <a:ext uri="{FF2B5EF4-FFF2-40B4-BE49-F238E27FC236}">
              <a16:creationId xmlns:a16="http://schemas.microsoft.com/office/drawing/2014/main" id="{453DA0F8-6E91-4459-B316-B4753C3FD24B}"/>
            </a:ext>
          </a:extLst>
        </xdr:cNvPr>
        <xdr:cNvSpPr txBox="1"/>
      </xdr:nvSpPr>
      <xdr:spPr>
        <a:xfrm>
          <a:off x="9277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810F0AA-7F7C-4605-9F78-4E63BDEB92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933C47A-E511-496E-BD22-741D1E3224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6FDD5E1-58F7-4B2B-B0FB-BCB0BCC0120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3CB0CC4-E31D-469C-BE84-5A624248D8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1F2D834-B414-4D8A-B658-7852A7F9676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E1586B4-0E50-4EBD-BE00-491DF14D882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4830706-17C6-48D0-88ED-F96A49D594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864BA49-51A0-4593-B57C-1B4454652AA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45906B7-27F7-4102-B189-6BD56BECC56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EF8F815-D750-4EDE-BB92-202CE32E57F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484BD41-5D53-4BF6-917C-458B705F3FE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D7328D4-1880-4C06-9698-008B30B3B46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AA6987B-1237-44ED-9D0D-1208069A20D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F20BB03-2BC7-4CAE-A5AD-8C197848043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79A969B-3ADA-40E6-B105-625DC67F785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583A400-B366-4A89-9ECE-450284D6A2D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60318F0-0EE9-4FFE-B0BC-A208C37F52F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D13A748-9624-437E-867E-34CF44489EC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E2B562A-0CE8-4D14-A665-FB0D309B595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9226ECB-73D8-40ED-B440-094F7EE47CF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1B0185-0B8D-495D-9703-089839A3E9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6E35027-E55C-4A47-97BE-DA1B57B7AC6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C843233-5E0D-45F7-AD0F-062E425DBBB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24286EFA-091D-49B6-AFA5-BCEC3964CDFD}"/>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96D198D5-4994-48BE-8881-FD51521102C1}"/>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52989B6B-4249-409E-A50D-B3F1D6ADF64E}"/>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D34D0F14-8CFE-4CEE-8803-CEEE5689273D}"/>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A415FD66-71E9-4527-9DCD-0CA79C5EF02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4DFCD5AD-4F95-4953-9535-CBB9BCE27A45}"/>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2DCBABD5-ACE4-4051-B242-786FFDA490C8}"/>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35014FC1-CBB7-49C2-894D-6232398CA074}"/>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72FC70B7-63CB-4014-A5D8-38277CE5A483}"/>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A687CB6B-19CB-4670-977B-B7092329368A}"/>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CC2CEF42-FE66-4E4C-A5D6-7F6EF9C1470C}"/>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329716B-5303-44EB-8709-F5FF7DB0F71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1194782-C523-4543-8968-0F0FCEA99D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4D9C59C-B475-4795-A81F-5C8D9D2E2F0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356762E-4D84-422D-84AA-1416C5F93BD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6D1B72C-5865-4841-95CC-7B29CCB9EB6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13779</xdr:rowOff>
    </xdr:from>
    <xdr:to>
      <xdr:col>55</xdr:col>
      <xdr:colOff>50800</xdr:colOff>
      <xdr:row>85</xdr:row>
      <xdr:rowOff>115379</xdr:rowOff>
    </xdr:to>
    <xdr:sp macro="" textlink="">
      <xdr:nvSpPr>
        <xdr:cNvPr id="361" name="楕円 360">
          <a:extLst>
            <a:ext uri="{FF2B5EF4-FFF2-40B4-BE49-F238E27FC236}">
              <a16:creationId xmlns:a16="http://schemas.microsoft.com/office/drawing/2014/main" id="{281ABAE4-71C5-45AD-897E-9B947C203435}"/>
            </a:ext>
          </a:extLst>
        </xdr:cNvPr>
        <xdr:cNvSpPr/>
      </xdr:nvSpPr>
      <xdr:spPr>
        <a:xfrm>
          <a:off x="10426700" y="1458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163656</xdr:rowOff>
    </xdr:from>
    <xdr:ext cx="469744" cy="259045"/>
    <xdr:sp macro="" textlink="">
      <xdr:nvSpPr>
        <xdr:cNvPr id="362" name="【公営住宅】&#10;一人当たり面積該当値テキスト">
          <a:extLst>
            <a:ext uri="{FF2B5EF4-FFF2-40B4-BE49-F238E27FC236}">
              <a16:creationId xmlns:a16="http://schemas.microsoft.com/office/drawing/2014/main" id="{5318D5E3-9B24-4B0F-93DA-536672153C4A}"/>
            </a:ext>
          </a:extLst>
        </xdr:cNvPr>
        <xdr:cNvSpPr txBox="1"/>
      </xdr:nvSpPr>
      <xdr:spPr>
        <a:xfrm>
          <a:off x="10515600" y="1456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19686</xdr:rowOff>
    </xdr:from>
    <xdr:to>
      <xdr:col>50</xdr:col>
      <xdr:colOff>165100</xdr:colOff>
      <xdr:row>85</xdr:row>
      <xdr:rowOff>121286</xdr:rowOff>
    </xdr:to>
    <xdr:sp macro="" textlink="">
      <xdr:nvSpPr>
        <xdr:cNvPr id="363" name="楕円 362">
          <a:extLst>
            <a:ext uri="{FF2B5EF4-FFF2-40B4-BE49-F238E27FC236}">
              <a16:creationId xmlns:a16="http://schemas.microsoft.com/office/drawing/2014/main" id="{42CF14AB-65B8-432F-A1FE-656330D30685}"/>
            </a:ext>
          </a:extLst>
        </xdr:cNvPr>
        <xdr:cNvSpPr/>
      </xdr:nvSpPr>
      <xdr:spPr>
        <a:xfrm>
          <a:off x="9588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64579</xdr:rowOff>
    </xdr:from>
    <xdr:to>
      <xdr:col>55</xdr:col>
      <xdr:colOff>0</xdr:colOff>
      <xdr:row>85</xdr:row>
      <xdr:rowOff>70486</xdr:rowOff>
    </xdr:to>
    <xdr:cxnSp macro="">
      <xdr:nvCxnSpPr>
        <xdr:cNvPr id="364" name="直線コネクタ 363">
          <a:extLst>
            <a:ext uri="{FF2B5EF4-FFF2-40B4-BE49-F238E27FC236}">
              <a16:creationId xmlns:a16="http://schemas.microsoft.com/office/drawing/2014/main" id="{C0B14DE0-F757-4F1B-A3C7-F991B671A217}"/>
            </a:ext>
          </a:extLst>
        </xdr:cNvPr>
        <xdr:cNvCxnSpPr/>
      </xdr:nvCxnSpPr>
      <xdr:spPr>
        <a:xfrm flipV="1">
          <a:off x="9639300" y="14637829"/>
          <a:ext cx="8382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22352</xdr:rowOff>
    </xdr:from>
    <xdr:to>
      <xdr:col>46</xdr:col>
      <xdr:colOff>38100</xdr:colOff>
      <xdr:row>85</xdr:row>
      <xdr:rowOff>123952</xdr:rowOff>
    </xdr:to>
    <xdr:sp macro="" textlink="">
      <xdr:nvSpPr>
        <xdr:cNvPr id="365" name="楕円 364">
          <a:extLst>
            <a:ext uri="{FF2B5EF4-FFF2-40B4-BE49-F238E27FC236}">
              <a16:creationId xmlns:a16="http://schemas.microsoft.com/office/drawing/2014/main" id="{7C1F3E0B-0ACE-4917-957E-2B7EA34C276B}"/>
            </a:ext>
          </a:extLst>
        </xdr:cNvPr>
        <xdr:cNvSpPr/>
      </xdr:nvSpPr>
      <xdr:spPr>
        <a:xfrm>
          <a:off x="8699500" y="1459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70486</xdr:rowOff>
    </xdr:from>
    <xdr:to>
      <xdr:col>50</xdr:col>
      <xdr:colOff>114300</xdr:colOff>
      <xdr:row>85</xdr:row>
      <xdr:rowOff>73152</xdr:rowOff>
    </xdr:to>
    <xdr:cxnSp macro="">
      <xdr:nvCxnSpPr>
        <xdr:cNvPr id="366" name="直線コネクタ 365">
          <a:extLst>
            <a:ext uri="{FF2B5EF4-FFF2-40B4-BE49-F238E27FC236}">
              <a16:creationId xmlns:a16="http://schemas.microsoft.com/office/drawing/2014/main" id="{08A6E8E2-8FBC-4844-B38E-A68C1AA7A761}"/>
            </a:ext>
          </a:extLst>
        </xdr:cNvPr>
        <xdr:cNvCxnSpPr/>
      </xdr:nvCxnSpPr>
      <xdr:spPr>
        <a:xfrm flipV="1">
          <a:off x="8750300" y="14643736"/>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25591</xdr:rowOff>
    </xdr:from>
    <xdr:to>
      <xdr:col>41</xdr:col>
      <xdr:colOff>101600</xdr:colOff>
      <xdr:row>85</xdr:row>
      <xdr:rowOff>127191</xdr:rowOff>
    </xdr:to>
    <xdr:sp macro="" textlink="">
      <xdr:nvSpPr>
        <xdr:cNvPr id="367" name="楕円 366">
          <a:extLst>
            <a:ext uri="{FF2B5EF4-FFF2-40B4-BE49-F238E27FC236}">
              <a16:creationId xmlns:a16="http://schemas.microsoft.com/office/drawing/2014/main" id="{D9B5D0C3-6A0F-498C-BBF6-2E780ADC4125}"/>
            </a:ext>
          </a:extLst>
        </xdr:cNvPr>
        <xdr:cNvSpPr/>
      </xdr:nvSpPr>
      <xdr:spPr>
        <a:xfrm>
          <a:off x="7810500" y="1459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73152</xdr:rowOff>
    </xdr:from>
    <xdr:to>
      <xdr:col>45</xdr:col>
      <xdr:colOff>177800</xdr:colOff>
      <xdr:row>85</xdr:row>
      <xdr:rowOff>76391</xdr:rowOff>
    </xdr:to>
    <xdr:cxnSp macro="">
      <xdr:nvCxnSpPr>
        <xdr:cNvPr id="368" name="直線コネクタ 367">
          <a:extLst>
            <a:ext uri="{FF2B5EF4-FFF2-40B4-BE49-F238E27FC236}">
              <a16:creationId xmlns:a16="http://schemas.microsoft.com/office/drawing/2014/main" id="{00647637-D7E4-4335-9014-5850838A9DF1}"/>
            </a:ext>
          </a:extLst>
        </xdr:cNvPr>
        <xdr:cNvCxnSpPr/>
      </xdr:nvCxnSpPr>
      <xdr:spPr>
        <a:xfrm flipV="1">
          <a:off x="7861300" y="14646402"/>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29020</xdr:rowOff>
    </xdr:from>
    <xdr:to>
      <xdr:col>36</xdr:col>
      <xdr:colOff>165100</xdr:colOff>
      <xdr:row>85</xdr:row>
      <xdr:rowOff>130620</xdr:rowOff>
    </xdr:to>
    <xdr:sp macro="" textlink="">
      <xdr:nvSpPr>
        <xdr:cNvPr id="369" name="楕円 368">
          <a:extLst>
            <a:ext uri="{FF2B5EF4-FFF2-40B4-BE49-F238E27FC236}">
              <a16:creationId xmlns:a16="http://schemas.microsoft.com/office/drawing/2014/main" id="{CDE8B06A-A278-429B-8936-D5F7B18E7FB2}"/>
            </a:ext>
          </a:extLst>
        </xdr:cNvPr>
        <xdr:cNvSpPr/>
      </xdr:nvSpPr>
      <xdr:spPr>
        <a:xfrm>
          <a:off x="6921500" y="1460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76391</xdr:rowOff>
    </xdr:from>
    <xdr:to>
      <xdr:col>41</xdr:col>
      <xdr:colOff>50800</xdr:colOff>
      <xdr:row>85</xdr:row>
      <xdr:rowOff>79820</xdr:rowOff>
    </xdr:to>
    <xdr:cxnSp macro="">
      <xdr:nvCxnSpPr>
        <xdr:cNvPr id="370" name="直線コネクタ 369">
          <a:extLst>
            <a:ext uri="{FF2B5EF4-FFF2-40B4-BE49-F238E27FC236}">
              <a16:creationId xmlns:a16="http://schemas.microsoft.com/office/drawing/2014/main" id="{A2A22214-8594-4E0A-BF7E-0A23469E694F}"/>
            </a:ext>
          </a:extLst>
        </xdr:cNvPr>
        <xdr:cNvCxnSpPr/>
      </xdr:nvCxnSpPr>
      <xdr:spPr>
        <a:xfrm flipV="1">
          <a:off x="6972300" y="146496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165ECECE-5C33-424D-B41F-249944350713}"/>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D6377C6A-C874-4588-A764-5359C495BC86}"/>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AEFDB902-479A-4EC7-BA2B-B12B84E85F08}"/>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CEF84131-9A61-4F69-98D3-421E1CBAECDF}"/>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112413</xdr:rowOff>
    </xdr:from>
    <xdr:ext cx="469744" cy="259045"/>
    <xdr:sp macro="" textlink="">
      <xdr:nvSpPr>
        <xdr:cNvPr id="375" name="n_1mainValue【公営住宅】&#10;一人当たり面積">
          <a:extLst>
            <a:ext uri="{FF2B5EF4-FFF2-40B4-BE49-F238E27FC236}">
              <a16:creationId xmlns:a16="http://schemas.microsoft.com/office/drawing/2014/main" id="{65FA3CDB-D52B-4E85-9F88-ED3E78B6C268}"/>
            </a:ext>
          </a:extLst>
        </xdr:cNvPr>
        <xdr:cNvSpPr txBox="1"/>
      </xdr:nvSpPr>
      <xdr:spPr>
        <a:xfrm>
          <a:off x="93917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115079</xdr:rowOff>
    </xdr:from>
    <xdr:ext cx="469744" cy="259045"/>
    <xdr:sp macro="" textlink="">
      <xdr:nvSpPr>
        <xdr:cNvPr id="376" name="n_2mainValue【公営住宅】&#10;一人当たり面積">
          <a:extLst>
            <a:ext uri="{FF2B5EF4-FFF2-40B4-BE49-F238E27FC236}">
              <a16:creationId xmlns:a16="http://schemas.microsoft.com/office/drawing/2014/main" id="{4E7823E8-04E0-455C-A986-1581F576B172}"/>
            </a:ext>
          </a:extLst>
        </xdr:cNvPr>
        <xdr:cNvSpPr txBox="1"/>
      </xdr:nvSpPr>
      <xdr:spPr>
        <a:xfrm>
          <a:off x="8515427" y="1468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118318</xdr:rowOff>
    </xdr:from>
    <xdr:ext cx="469744" cy="259045"/>
    <xdr:sp macro="" textlink="">
      <xdr:nvSpPr>
        <xdr:cNvPr id="377" name="n_3mainValue【公営住宅】&#10;一人当たり面積">
          <a:extLst>
            <a:ext uri="{FF2B5EF4-FFF2-40B4-BE49-F238E27FC236}">
              <a16:creationId xmlns:a16="http://schemas.microsoft.com/office/drawing/2014/main" id="{FC2F4104-300D-4FC9-B28D-31495A64B0B9}"/>
            </a:ext>
          </a:extLst>
        </xdr:cNvPr>
        <xdr:cNvSpPr txBox="1"/>
      </xdr:nvSpPr>
      <xdr:spPr>
        <a:xfrm>
          <a:off x="7626427" y="1469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121747</xdr:rowOff>
    </xdr:from>
    <xdr:ext cx="469744" cy="259045"/>
    <xdr:sp macro="" textlink="">
      <xdr:nvSpPr>
        <xdr:cNvPr id="378" name="n_4mainValue【公営住宅】&#10;一人当たり面積">
          <a:extLst>
            <a:ext uri="{FF2B5EF4-FFF2-40B4-BE49-F238E27FC236}">
              <a16:creationId xmlns:a16="http://schemas.microsoft.com/office/drawing/2014/main" id="{C0ACA3D3-2474-4C9B-8AE5-6E6E66A1CCDD}"/>
            </a:ext>
          </a:extLst>
        </xdr:cNvPr>
        <xdr:cNvSpPr txBox="1"/>
      </xdr:nvSpPr>
      <xdr:spPr>
        <a:xfrm>
          <a:off x="6737427" y="1469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CC5797C-AE99-47CE-8B8C-CDFEF5B5ED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1049B55-E8DF-4C58-A67F-44F90B6A40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781D575-7A53-4DC7-9AF1-70E9C4A8B05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3093C5A-BFFD-4829-999F-B22A7DDFCF6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4ED9A73-70E1-4FD8-B79A-8041F517583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ADF300D-9680-4601-8819-345144D1F8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CFB2D0D-BFD8-4BEB-9C7C-8A79620AA45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9B18169-75B9-4D33-B5C9-8DBB7674739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68DA3D5-9130-4582-80CB-2E5E1FB270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F691DA4-ACA7-4E35-9EB1-F5DF8E519F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EF809C0-46D8-4224-B7D8-659B8A3571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1A8D0296-2532-4287-8D60-972CE1FCB3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5D087F8-63D7-43D8-A35A-2207F4C26A7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8A80189-138F-46B1-9922-44D0A6F54D8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E7966EC-B788-4CB1-A1C3-1B3096E4F9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08C6CFD-ECEE-41EE-B71D-F8035B76F3D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68E9833-45DC-4AA1-B676-181A1E7A3CA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4722346-1E76-4FCD-A2E1-E3A4302AE25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DFEC8CB-A914-47D1-889E-2D3E553AB7A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47CC23F-EBE7-43FD-A804-0B21370C41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C57DE78-FBEB-40CC-A0DA-23898810A7F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BCC9707-034B-4161-A836-CABBB333B76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205F295-F41E-4544-BA26-F7E0845B7A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58CA2C3-2A60-4BFF-9717-9DBDABF11C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8170D54-ED80-43A1-B45C-3D91F051525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1360D44-8064-49F4-BA0C-DDFCB40A424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3D663BB6-9049-46F6-A4E6-4F12CFC9AC4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A60ED48-9A2C-4505-B3BC-9370B33B801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3E24B310-B3AB-4C94-A313-26765BCD785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840F1C9A-855B-4251-8CFD-E50CDA99557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772C8289-C20A-4BAF-B153-263D613D7B8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E5E5F261-A5EA-4F43-A18F-99D468AEF83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2F74F6D1-7D4D-4297-9A1B-4D5BCCE9B3E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17550126-1AAD-4DF2-87E2-354D5D33112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D894F22-A730-4A28-88FF-1ADD4EC04D4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CF26C50-B934-4E4C-B035-7620B79FDE7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5" name="テキスト ボックス 414">
          <a:extLst>
            <a:ext uri="{FF2B5EF4-FFF2-40B4-BE49-F238E27FC236}">
              <a16:creationId xmlns:a16="http://schemas.microsoft.com/office/drawing/2014/main" id="{A26F5163-E47C-4AB3-8CC7-05E8DAD09C8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BF32843-6B02-4D87-940B-4AAEA56B9F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2CFB42FB-C31B-4595-A36D-EB0D9003BE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82550</xdr:rowOff>
    </xdr:from>
    <xdr:to>
      <xdr:col>85</xdr:col>
      <xdr:colOff>126364</xdr:colOff>
      <xdr:row>40</xdr:row>
      <xdr:rowOff>127000</xdr:rowOff>
    </xdr:to>
    <xdr:cxnSp macro="">
      <xdr:nvCxnSpPr>
        <xdr:cNvPr id="418" name="直線コネクタ 417">
          <a:extLst>
            <a:ext uri="{FF2B5EF4-FFF2-40B4-BE49-F238E27FC236}">
              <a16:creationId xmlns:a16="http://schemas.microsoft.com/office/drawing/2014/main" id="{1B5D2BD1-0EE8-4012-A236-16D6981EDA75}"/>
            </a:ext>
          </a:extLst>
        </xdr:cNvPr>
        <xdr:cNvCxnSpPr/>
      </xdr:nvCxnSpPr>
      <xdr:spPr>
        <a:xfrm flipV="1">
          <a:off x="16318864" y="5911850"/>
          <a:ext cx="0" cy="1073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5D3DA9F-3F1A-4436-97F3-DC33EC612F9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0" name="直線コネクタ 419">
          <a:extLst>
            <a:ext uri="{FF2B5EF4-FFF2-40B4-BE49-F238E27FC236}">
              <a16:creationId xmlns:a16="http://schemas.microsoft.com/office/drawing/2014/main" id="{60B7F043-4F28-47C6-9DE5-E6106B3DC26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29227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76ECD52A-D1A7-4790-A5AA-093BE0EA3671}"/>
            </a:ext>
          </a:extLst>
        </xdr:cNvPr>
        <xdr:cNvSpPr txBox="1"/>
      </xdr:nvSpPr>
      <xdr:spPr>
        <a:xfrm>
          <a:off x="16357600"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82550</xdr:rowOff>
    </xdr:from>
    <xdr:to>
      <xdr:col>86</xdr:col>
      <xdr:colOff>25400</xdr:colOff>
      <xdr:row>34</xdr:row>
      <xdr:rowOff>82550</xdr:rowOff>
    </xdr:to>
    <xdr:cxnSp macro="">
      <xdr:nvCxnSpPr>
        <xdr:cNvPr id="422" name="直線コネクタ 421">
          <a:extLst>
            <a:ext uri="{FF2B5EF4-FFF2-40B4-BE49-F238E27FC236}">
              <a16:creationId xmlns:a16="http://schemas.microsoft.com/office/drawing/2014/main" id="{114C7414-0A20-4DB0-A0A8-92DF25F1206A}"/>
            </a:ext>
          </a:extLst>
        </xdr:cNvPr>
        <xdr:cNvCxnSpPr/>
      </xdr:nvCxnSpPr>
      <xdr:spPr>
        <a:xfrm>
          <a:off x="16230600" y="591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34307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8E3ABE0-22B4-43D6-BAC1-CED7E8FF7E52}"/>
            </a:ext>
          </a:extLst>
        </xdr:cNvPr>
        <xdr:cNvSpPr txBox="1"/>
      </xdr:nvSpPr>
      <xdr:spPr>
        <a:xfrm>
          <a:off x="16357600" y="637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24" name="フローチャート: 判断 423">
          <a:extLst>
            <a:ext uri="{FF2B5EF4-FFF2-40B4-BE49-F238E27FC236}">
              <a16:creationId xmlns:a16="http://schemas.microsoft.com/office/drawing/2014/main" id="{9D64137C-1D3D-4ACC-8F13-418A54ECD267}"/>
            </a:ext>
          </a:extLst>
        </xdr:cNvPr>
        <xdr:cNvSpPr/>
      </xdr:nvSpPr>
      <xdr:spPr>
        <a:xfrm>
          <a:off x="16268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48260</xdr:rowOff>
    </xdr:from>
    <xdr:to>
      <xdr:col>81</xdr:col>
      <xdr:colOff>101600</xdr:colOff>
      <xdr:row>37</xdr:row>
      <xdr:rowOff>149860</xdr:rowOff>
    </xdr:to>
    <xdr:sp macro="" textlink="">
      <xdr:nvSpPr>
        <xdr:cNvPr id="425" name="フローチャート: 判断 424">
          <a:extLst>
            <a:ext uri="{FF2B5EF4-FFF2-40B4-BE49-F238E27FC236}">
              <a16:creationId xmlns:a16="http://schemas.microsoft.com/office/drawing/2014/main" id="{9092AD88-21A6-43E7-B9CE-02D558F87B1F}"/>
            </a:ext>
          </a:extLst>
        </xdr:cNvPr>
        <xdr:cNvSpPr/>
      </xdr:nvSpPr>
      <xdr:spPr>
        <a:xfrm>
          <a:off x="154305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62230</xdr:rowOff>
    </xdr:from>
    <xdr:to>
      <xdr:col>76</xdr:col>
      <xdr:colOff>165100</xdr:colOff>
      <xdr:row>37</xdr:row>
      <xdr:rowOff>163830</xdr:rowOff>
    </xdr:to>
    <xdr:sp macro="" textlink="">
      <xdr:nvSpPr>
        <xdr:cNvPr id="426" name="フローチャート: 判断 425">
          <a:extLst>
            <a:ext uri="{FF2B5EF4-FFF2-40B4-BE49-F238E27FC236}">
              <a16:creationId xmlns:a16="http://schemas.microsoft.com/office/drawing/2014/main" id="{A1C7ECF4-43FF-4B49-AA8E-23E6663AE598}"/>
            </a:ext>
          </a:extLst>
        </xdr:cNvPr>
        <xdr:cNvSpPr/>
      </xdr:nvSpPr>
      <xdr:spPr>
        <a:xfrm>
          <a:off x="14541500" y="640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74930</xdr:rowOff>
    </xdr:from>
    <xdr:to>
      <xdr:col>72</xdr:col>
      <xdr:colOff>38100</xdr:colOff>
      <xdr:row>38</xdr:row>
      <xdr:rowOff>5080</xdr:rowOff>
    </xdr:to>
    <xdr:sp macro="" textlink="">
      <xdr:nvSpPr>
        <xdr:cNvPr id="427" name="フローチャート: 判断 426">
          <a:extLst>
            <a:ext uri="{FF2B5EF4-FFF2-40B4-BE49-F238E27FC236}">
              <a16:creationId xmlns:a16="http://schemas.microsoft.com/office/drawing/2014/main" id="{6E0B1847-E63A-4ED0-86DF-C345DAA4EDFA}"/>
            </a:ext>
          </a:extLst>
        </xdr:cNvPr>
        <xdr:cNvSpPr/>
      </xdr:nvSpPr>
      <xdr:spPr>
        <a:xfrm>
          <a:off x="13652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57150</xdr:rowOff>
    </xdr:from>
    <xdr:to>
      <xdr:col>67</xdr:col>
      <xdr:colOff>101600</xdr:colOff>
      <xdr:row>37</xdr:row>
      <xdr:rowOff>158750</xdr:rowOff>
    </xdr:to>
    <xdr:sp macro="" textlink="">
      <xdr:nvSpPr>
        <xdr:cNvPr id="428" name="フローチャート: 判断 427">
          <a:extLst>
            <a:ext uri="{FF2B5EF4-FFF2-40B4-BE49-F238E27FC236}">
              <a16:creationId xmlns:a16="http://schemas.microsoft.com/office/drawing/2014/main" id="{1BCED500-D9EE-41F9-969E-A69A20D6B235}"/>
            </a:ext>
          </a:extLst>
        </xdr:cNvPr>
        <xdr:cNvSpPr/>
      </xdr:nvSpPr>
      <xdr:spPr>
        <a:xfrm>
          <a:off x="12763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04DAF2F-1491-4023-AEB3-C3BAACB981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9DFB811-7CE3-4F9C-BBBF-FF6616ED1B2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13C51F7-5E39-4862-891B-1AB7064E6E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EB3E137-4D91-43DF-9208-E29B1897BD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BBBF0AC-E13B-4678-A7E7-974C12B42B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31750</xdr:rowOff>
    </xdr:from>
    <xdr:to>
      <xdr:col>85</xdr:col>
      <xdr:colOff>177800</xdr:colOff>
      <xdr:row>34</xdr:row>
      <xdr:rowOff>133350</xdr:rowOff>
    </xdr:to>
    <xdr:sp macro="" textlink="">
      <xdr:nvSpPr>
        <xdr:cNvPr id="434" name="楕円 433">
          <a:extLst>
            <a:ext uri="{FF2B5EF4-FFF2-40B4-BE49-F238E27FC236}">
              <a16:creationId xmlns:a16="http://schemas.microsoft.com/office/drawing/2014/main" id="{DFDEE542-76DE-42B6-BEA2-1156C80275FF}"/>
            </a:ext>
          </a:extLst>
        </xdr:cNvPr>
        <xdr:cNvSpPr/>
      </xdr:nvSpPr>
      <xdr:spPr>
        <a:xfrm>
          <a:off x="162687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156227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E5775408-4F88-4654-A0B1-5E5632FF41B4}"/>
            </a:ext>
          </a:extLst>
        </xdr:cNvPr>
        <xdr:cNvSpPr txBox="1"/>
      </xdr:nvSpPr>
      <xdr:spPr>
        <a:xfrm>
          <a:off x="16357600" y="581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137160</xdr:rowOff>
    </xdr:from>
    <xdr:to>
      <xdr:col>81</xdr:col>
      <xdr:colOff>101600</xdr:colOff>
      <xdr:row>34</xdr:row>
      <xdr:rowOff>67310</xdr:rowOff>
    </xdr:to>
    <xdr:sp macro="" textlink="">
      <xdr:nvSpPr>
        <xdr:cNvPr id="436" name="楕円 435">
          <a:extLst>
            <a:ext uri="{FF2B5EF4-FFF2-40B4-BE49-F238E27FC236}">
              <a16:creationId xmlns:a16="http://schemas.microsoft.com/office/drawing/2014/main" id="{F7D549D3-D261-4201-B316-E0B7A8203AE4}"/>
            </a:ext>
          </a:extLst>
        </xdr:cNvPr>
        <xdr:cNvSpPr/>
      </xdr:nvSpPr>
      <xdr:spPr>
        <a:xfrm>
          <a:off x="15430500" y="579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16510</xdr:rowOff>
    </xdr:from>
    <xdr:to>
      <xdr:col>85</xdr:col>
      <xdr:colOff>127000</xdr:colOff>
      <xdr:row>34</xdr:row>
      <xdr:rowOff>82550</xdr:rowOff>
    </xdr:to>
    <xdr:cxnSp macro="">
      <xdr:nvCxnSpPr>
        <xdr:cNvPr id="437" name="直線コネクタ 436">
          <a:extLst>
            <a:ext uri="{FF2B5EF4-FFF2-40B4-BE49-F238E27FC236}">
              <a16:creationId xmlns:a16="http://schemas.microsoft.com/office/drawing/2014/main" id="{D2012777-8B51-4F39-BCA5-63F56233BFB3}"/>
            </a:ext>
          </a:extLst>
        </xdr:cNvPr>
        <xdr:cNvCxnSpPr/>
      </xdr:nvCxnSpPr>
      <xdr:spPr>
        <a:xfrm>
          <a:off x="15481300" y="5845810"/>
          <a:ext cx="8382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72390</xdr:rowOff>
    </xdr:from>
    <xdr:to>
      <xdr:col>76</xdr:col>
      <xdr:colOff>165100</xdr:colOff>
      <xdr:row>34</xdr:row>
      <xdr:rowOff>2540</xdr:rowOff>
    </xdr:to>
    <xdr:sp macro="" textlink="">
      <xdr:nvSpPr>
        <xdr:cNvPr id="438" name="楕円 437">
          <a:extLst>
            <a:ext uri="{FF2B5EF4-FFF2-40B4-BE49-F238E27FC236}">
              <a16:creationId xmlns:a16="http://schemas.microsoft.com/office/drawing/2014/main" id="{F5A686DD-D2FA-4446-B994-86686B08E7F4}"/>
            </a:ext>
          </a:extLst>
        </xdr:cNvPr>
        <xdr:cNvSpPr/>
      </xdr:nvSpPr>
      <xdr:spPr>
        <a:xfrm>
          <a:off x="145415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123190</xdr:rowOff>
    </xdr:from>
    <xdr:to>
      <xdr:col>81</xdr:col>
      <xdr:colOff>50800</xdr:colOff>
      <xdr:row>34</xdr:row>
      <xdr:rowOff>16510</xdr:rowOff>
    </xdr:to>
    <xdr:cxnSp macro="">
      <xdr:nvCxnSpPr>
        <xdr:cNvPr id="439" name="直線コネクタ 438">
          <a:extLst>
            <a:ext uri="{FF2B5EF4-FFF2-40B4-BE49-F238E27FC236}">
              <a16:creationId xmlns:a16="http://schemas.microsoft.com/office/drawing/2014/main" id="{4C3B406C-DD64-4619-B19C-C37B68E4D05E}"/>
            </a:ext>
          </a:extLst>
        </xdr:cNvPr>
        <xdr:cNvCxnSpPr/>
      </xdr:nvCxnSpPr>
      <xdr:spPr>
        <a:xfrm>
          <a:off x="14592300" y="57810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6350</xdr:rowOff>
    </xdr:from>
    <xdr:to>
      <xdr:col>72</xdr:col>
      <xdr:colOff>38100</xdr:colOff>
      <xdr:row>33</xdr:row>
      <xdr:rowOff>107950</xdr:rowOff>
    </xdr:to>
    <xdr:sp macro="" textlink="">
      <xdr:nvSpPr>
        <xdr:cNvPr id="440" name="楕円 439">
          <a:extLst>
            <a:ext uri="{FF2B5EF4-FFF2-40B4-BE49-F238E27FC236}">
              <a16:creationId xmlns:a16="http://schemas.microsoft.com/office/drawing/2014/main" id="{3B53B476-586D-49F6-BDBB-D5A75467F017}"/>
            </a:ext>
          </a:extLst>
        </xdr:cNvPr>
        <xdr:cNvSpPr/>
      </xdr:nvSpPr>
      <xdr:spPr>
        <a:xfrm>
          <a:off x="13652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57150</xdr:rowOff>
    </xdr:from>
    <xdr:to>
      <xdr:col>76</xdr:col>
      <xdr:colOff>114300</xdr:colOff>
      <xdr:row>33</xdr:row>
      <xdr:rowOff>123190</xdr:rowOff>
    </xdr:to>
    <xdr:cxnSp macro="">
      <xdr:nvCxnSpPr>
        <xdr:cNvPr id="441" name="直線コネクタ 440">
          <a:extLst>
            <a:ext uri="{FF2B5EF4-FFF2-40B4-BE49-F238E27FC236}">
              <a16:creationId xmlns:a16="http://schemas.microsoft.com/office/drawing/2014/main" id="{704F40F9-1FB2-4D36-8790-B70DD4EB0DB1}"/>
            </a:ext>
          </a:extLst>
        </xdr:cNvPr>
        <xdr:cNvCxnSpPr/>
      </xdr:nvCxnSpPr>
      <xdr:spPr>
        <a:xfrm>
          <a:off x="13703300" y="5715000"/>
          <a:ext cx="889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19050</xdr:rowOff>
    </xdr:from>
    <xdr:to>
      <xdr:col>67</xdr:col>
      <xdr:colOff>101600</xdr:colOff>
      <xdr:row>40</xdr:row>
      <xdr:rowOff>120650</xdr:rowOff>
    </xdr:to>
    <xdr:sp macro="" textlink="">
      <xdr:nvSpPr>
        <xdr:cNvPr id="442" name="楕円 441">
          <a:extLst>
            <a:ext uri="{FF2B5EF4-FFF2-40B4-BE49-F238E27FC236}">
              <a16:creationId xmlns:a16="http://schemas.microsoft.com/office/drawing/2014/main" id="{B4982BAA-092D-40E1-B31F-BD44FBCBDA5C}"/>
            </a:ext>
          </a:extLst>
        </xdr:cNvPr>
        <xdr:cNvSpPr/>
      </xdr:nvSpPr>
      <xdr:spPr>
        <a:xfrm>
          <a:off x="127635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57150</xdr:rowOff>
    </xdr:from>
    <xdr:to>
      <xdr:col>71</xdr:col>
      <xdr:colOff>177800</xdr:colOff>
      <xdr:row>40</xdr:row>
      <xdr:rowOff>69850</xdr:rowOff>
    </xdr:to>
    <xdr:cxnSp macro="">
      <xdr:nvCxnSpPr>
        <xdr:cNvPr id="443" name="直線コネクタ 442">
          <a:extLst>
            <a:ext uri="{FF2B5EF4-FFF2-40B4-BE49-F238E27FC236}">
              <a16:creationId xmlns:a16="http://schemas.microsoft.com/office/drawing/2014/main" id="{80C36843-8F5C-4406-A1F6-9D76D311CC7A}"/>
            </a:ext>
          </a:extLst>
        </xdr:cNvPr>
        <xdr:cNvCxnSpPr/>
      </xdr:nvCxnSpPr>
      <xdr:spPr>
        <a:xfrm flipV="1">
          <a:off x="12814300" y="5715000"/>
          <a:ext cx="889000" cy="121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140987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202514EC-5802-489E-B95C-FE8F4523B9D1}"/>
            </a:ext>
          </a:extLst>
        </xdr:cNvPr>
        <xdr:cNvSpPr txBox="1"/>
      </xdr:nvSpPr>
      <xdr:spPr>
        <a:xfrm>
          <a:off x="152660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154957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567E150A-4FF9-4565-AA78-34EDF0F9C237}"/>
            </a:ext>
          </a:extLst>
        </xdr:cNvPr>
        <xdr:cNvSpPr txBox="1"/>
      </xdr:nvSpPr>
      <xdr:spPr>
        <a:xfrm>
          <a:off x="14389744"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167657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750C8CE9-31E8-4E45-8383-C7D578DF80DC}"/>
            </a:ext>
          </a:extLst>
        </xdr:cNvPr>
        <xdr:cNvSpPr txBox="1"/>
      </xdr:nvSpPr>
      <xdr:spPr>
        <a:xfrm>
          <a:off x="13500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3827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3ED00DB7-912A-4789-9C55-4D5DBDE4A8F9}"/>
            </a:ext>
          </a:extLst>
        </xdr:cNvPr>
        <xdr:cNvSpPr txBox="1"/>
      </xdr:nvSpPr>
      <xdr:spPr>
        <a:xfrm>
          <a:off x="126117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83837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A78F8F8C-39AE-492D-8BA3-0F249DAFAE88}"/>
            </a:ext>
          </a:extLst>
        </xdr:cNvPr>
        <xdr:cNvSpPr txBox="1"/>
      </xdr:nvSpPr>
      <xdr:spPr>
        <a:xfrm>
          <a:off x="15266044" y="557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19067</xdr:rowOff>
    </xdr:from>
    <xdr:ext cx="340478" cy="259045"/>
    <xdr:sp macro="" textlink="">
      <xdr:nvSpPr>
        <xdr:cNvPr id="449" name="n_2mainValue【認定こども園・幼稚園・保育所】&#10;有形固定資産減価償却率">
          <a:extLst>
            <a:ext uri="{FF2B5EF4-FFF2-40B4-BE49-F238E27FC236}">
              <a16:creationId xmlns:a16="http://schemas.microsoft.com/office/drawing/2014/main" id="{A4CECBCF-BB06-44BE-8693-B63CE399BCE5}"/>
            </a:ext>
          </a:extLst>
        </xdr:cNvPr>
        <xdr:cNvSpPr txBox="1"/>
      </xdr:nvSpPr>
      <xdr:spPr>
        <a:xfrm>
          <a:off x="14422061" y="55054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124477</xdr:rowOff>
    </xdr:from>
    <xdr:ext cx="340478" cy="259045"/>
    <xdr:sp macro="" textlink="">
      <xdr:nvSpPr>
        <xdr:cNvPr id="450" name="n_3mainValue【認定こども園・幼稚園・保育所】&#10;有形固定資産減価償却率">
          <a:extLst>
            <a:ext uri="{FF2B5EF4-FFF2-40B4-BE49-F238E27FC236}">
              <a16:creationId xmlns:a16="http://schemas.microsoft.com/office/drawing/2014/main" id="{72F6F514-4ADE-4ECB-A8B6-780C210D5FF7}"/>
            </a:ext>
          </a:extLst>
        </xdr:cNvPr>
        <xdr:cNvSpPr txBox="1"/>
      </xdr:nvSpPr>
      <xdr:spPr>
        <a:xfrm>
          <a:off x="13533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111777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51F46CE7-4507-44EB-860A-AC2A2A32C751}"/>
            </a:ext>
          </a:extLst>
        </xdr:cNvPr>
        <xdr:cNvSpPr txBox="1"/>
      </xdr:nvSpPr>
      <xdr:spPr>
        <a:xfrm>
          <a:off x="12611744" y="696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D9FE9A56-17A0-4818-87CC-E5A735614C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551E4B9-7D2F-4049-9B76-CBB98F589B4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B6B549E-3060-40F1-916D-BEB5322A80B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3BFE1802-1D4D-4855-A143-CFE68A0430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5D1458F7-0EB7-4492-8BFC-97DD70C780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E39C63A-44C1-4964-A00D-699091BC2B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00E959B-8E97-44A8-A458-B9629FD403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B3F01D04-F401-4309-B938-5F6C9EF634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41F7B23-36E2-4DEA-BE6E-8A445443FA9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3603B457-2B6C-4436-A897-8977EC45D0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557ACDF6-0E34-4038-A7A0-2575F185480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452D186-7BDC-47BF-B832-8DB1FD71F48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AC1E3843-4F7F-456B-BB9E-253CECCAB19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A94EC835-F0CE-4D22-99D8-1EF6BACF082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C13C2A84-2596-4985-AE65-9D70BBE7B86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A355976-2B68-4944-928C-4A5D5847AD4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809ECC28-1B45-4453-A5EE-1CDC8361A37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138ECA25-6F24-43FE-9972-77FE6C9CF97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DDFFA1A8-26C1-4850-A5C9-2822B7A8B68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FCF6AD4-31EA-4849-B207-0AA7C7ABB69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74C4080F-4717-4D8B-A09A-58600ACF99A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6FA9E5F8-339E-428A-A4CC-D64A91D476C7}"/>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E99B362C-F2A2-4E3A-935B-6087ABEDE9C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2E8DBA74-575C-410A-8BA7-C2902B56BA01}"/>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7F24D2CD-948F-4191-91DC-79E3CCC93C78}"/>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7" name="直線コネクタ 476">
          <a:extLst>
            <a:ext uri="{FF2B5EF4-FFF2-40B4-BE49-F238E27FC236}">
              <a16:creationId xmlns:a16="http://schemas.microsoft.com/office/drawing/2014/main" id="{CF6A0770-39F1-467E-92E4-8F04467A8118}"/>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84C2608-C580-45F3-849E-13721F060492}"/>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79" name="フローチャート: 判断 478">
          <a:extLst>
            <a:ext uri="{FF2B5EF4-FFF2-40B4-BE49-F238E27FC236}">
              <a16:creationId xmlns:a16="http://schemas.microsoft.com/office/drawing/2014/main" id="{39F3DD43-43CC-467C-9F2B-FFF3472468EC}"/>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0" name="フローチャート: 判断 479">
          <a:extLst>
            <a:ext uri="{FF2B5EF4-FFF2-40B4-BE49-F238E27FC236}">
              <a16:creationId xmlns:a16="http://schemas.microsoft.com/office/drawing/2014/main" id="{A612A323-87E7-4749-865A-521B4AE45DB5}"/>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1" name="フローチャート: 判断 480">
          <a:extLst>
            <a:ext uri="{FF2B5EF4-FFF2-40B4-BE49-F238E27FC236}">
              <a16:creationId xmlns:a16="http://schemas.microsoft.com/office/drawing/2014/main" id="{0261124B-C0AC-418A-BBA2-BB5E58AB26A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2" name="フローチャート: 判断 481">
          <a:extLst>
            <a:ext uri="{FF2B5EF4-FFF2-40B4-BE49-F238E27FC236}">
              <a16:creationId xmlns:a16="http://schemas.microsoft.com/office/drawing/2014/main" id="{17EF1B7A-D550-4016-83EB-D85FA4444C19}"/>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3" name="フローチャート: 判断 482">
          <a:extLst>
            <a:ext uri="{FF2B5EF4-FFF2-40B4-BE49-F238E27FC236}">
              <a16:creationId xmlns:a16="http://schemas.microsoft.com/office/drawing/2014/main" id="{4E838C3C-3625-4BAA-916C-B792DB4B6FF6}"/>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6009BFF-FAD8-4C0A-B9EE-580406DC5CF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CBB0F79-B30E-4A54-B0CF-7A81C75017A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F4D74CD-9825-4499-8BBA-BB339D955A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6ACB8E7-1DEF-436F-BF68-AB154A6ECD3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251FCD1-D760-407B-89E3-AD60F86F31A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xdr:rowOff>
    </xdr:from>
    <xdr:to>
      <xdr:col>116</xdr:col>
      <xdr:colOff>114300</xdr:colOff>
      <xdr:row>40</xdr:row>
      <xdr:rowOff>115570</xdr:rowOff>
    </xdr:to>
    <xdr:sp macro="" textlink="">
      <xdr:nvSpPr>
        <xdr:cNvPr id="489" name="楕円 488">
          <a:extLst>
            <a:ext uri="{FF2B5EF4-FFF2-40B4-BE49-F238E27FC236}">
              <a16:creationId xmlns:a16="http://schemas.microsoft.com/office/drawing/2014/main" id="{6042F2AE-EF9B-451E-95A7-21ABE721E6D0}"/>
            </a:ext>
          </a:extLst>
        </xdr:cNvPr>
        <xdr:cNvSpPr/>
      </xdr:nvSpPr>
      <xdr:spPr>
        <a:xfrm>
          <a:off x="22110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163847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6F18D02D-A124-4A65-A98E-2705EEC46986}"/>
            </a:ext>
          </a:extLst>
        </xdr:cNvPr>
        <xdr:cNvSpPr txBox="1"/>
      </xdr:nvSpPr>
      <xdr:spPr>
        <a:xfrm>
          <a:off x="2219960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20828</xdr:rowOff>
    </xdr:from>
    <xdr:to>
      <xdr:col>112</xdr:col>
      <xdr:colOff>38100</xdr:colOff>
      <xdr:row>40</xdr:row>
      <xdr:rowOff>122428</xdr:rowOff>
    </xdr:to>
    <xdr:sp macro="" textlink="">
      <xdr:nvSpPr>
        <xdr:cNvPr id="491" name="楕円 490">
          <a:extLst>
            <a:ext uri="{FF2B5EF4-FFF2-40B4-BE49-F238E27FC236}">
              <a16:creationId xmlns:a16="http://schemas.microsoft.com/office/drawing/2014/main" id="{1308ED47-8A31-440F-B1B2-D9C6E70889FF}"/>
            </a:ext>
          </a:extLst>
        </xdr:cNvPr>
        <xdr:cNvSpPr/>
      </xdr:nvSpPr>
      <xdr:spPr>
        <a:xfrm>
          <a:off x="21272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71628</xdr:rowOff>
    </xdr:to>
    <xdr:cxnSp macro="">
      <xdr:nvCxnSpPr>
        <xdr:cNvPr id="492" name="直線コネクタ 491">
          <a:extLst>
            <a:ext uri="{FF2B5EF4-FFF2-40B4-BE49-F238E27FC236}">
              <a16:creationId xmlns:a16="http://schemas.microsoft.com/office/drawing/2014/main" id="{D743ED3C-633B-43B3-A9E2-4F98E1012DE6}"/>
            </a:ext>
          </a:extLst>
        </xdr:cNvPr>
        <xdr:cNvCxnSpPr/>
      </xdr:nvCxnSpPr>
      <xdr:spPr>
        <a:xfrm flipV="1">
          <a:off x="21323300" y="69227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23114</xdr:rowOff>
    </xdr:from>
    <xdr:to>
      <xdr:col>107</xdr:col>
      <xdr:colOff>101600</xdr:colOff>
      <xdr:row>40</xdr:row>
      <xdr:rowOff>124714</xdr:rowOff>
    </xdr:to>
    <xdr:sp macro="" textlink="">
      <xdr:nvSpPr>
        <xdr:cNvPr id="493" name="楕円 492">
          <a:extLst>
            <a:ext uri="{FF2B5EF4-FFF2-40B4-BE49-F238E27FC236}">
              <a16:creationId xmlns:a16="http://schemas.microsoft.com/office/drawing/2014/main" id="{7538599B-9C65-4234-8EB0-897C5CEBA448}"/>
            </a:ext>
          </a:extLst>
        </xdr:cNvPr>
        <xdr:cNvSpPr/>
      </xdr:nvSpPr>
      <xdr:spPr>
        <a:xfrm>
          <a:off x="20383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71628</xdr:rowOff>
    </xdr:from>
    <xdr:to>
      <xdr:col>111</xdr:col>
      <xdr:colOff>177800</xdr:colOff>
      <xdr:row>40</xdr:row>
      <xdr:rowOff>73914</xdr:rowOff>
    </xdr:to>
    <xdr:cxnSp macro="">
      <xdr:nvCxnSpPr>
        <xdr:cNvPr id="494" name="直線コネクタ 493">
          <a:extLst>
            <a:ext uri="{FF2B5EF4-FFF2-40B4-BE49-F238E27FC236}">
              <a16:creationId xmlns:a16="http://schemas.microsoft.com/office/drawing/2014/main" id="{5CF5691D-57CA-4850-91B1-A6314E088E81}"/>
            </a:ext>
          </a:extLst>
        </xdr:cNvPr>
        <xdr:cNvCxnSpPr/>
      </xdr:nvCxnSpPr>
      <xdr:spPr>
        <a:xfrm flipV="1">
          <a:off x="20434300" y="69296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27686</xdr:rowOff>
    </xdr:from>
    <xdr:to>
      <xdr:col>102</xdr:col>
      <xdr:colOff>165100</xdr:colOff>
      <xdr:row>40</xdr:row>
      <xdr:rowOff>129286</xdr:rowOff>
    </xdr:to>
    <xdr:sp macro="" textlink="">
      <xdr:nvSpPr>
        <xdr:cNvPr id="495" name="楕円 494">
          <a:extLst>
            <a:ext uri="{FF2B5EF4-FFF2-40B4-BE49-F238E27FC236}">
              <a16:creationId xmlns:a16="http://schemas.microsoft.com/office/drawing/2014/main" id="{3C11710B-3170-4899-A79A-D97D1EABACD2}"/>
            </a:ext>
          </a:extLst>
        </xdr:cNvPr>
        <xdr:cNvSpPr/>
      </xdr:nvSpPr>
      <xdr:spPr>
        <a:xfrm>
          <a:off x="194945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73914</xdr:rowOff>
    </xdr:from>
    <xdr:to>
      <xdr:col>107</xdr:col>
      <xdr:colOff>50800</xdr:colOff>
      <xdr:row>40</xdr:row>
      <xdr:rowOff>78486</xdr:rowOff>
    </xdr:to>
    <xdr:cxnSp macro="">
      <xdr:nvCxnSpPr>
        <xdr:cNvPr id="496" name="直線コネクタ 495">
          <a:extLst>
            <a:ext uri="{FF2B5EF4-FFF2-40B4-BE49-F238E27FC236}">
              <a16:creationId xmlns:a16="http://schemas.microsoft.com/office/drawing/2014/main" id="{CCB9AAB5-2084-46BD-A3FC-8E77A3667992}"/>
            </a:ext>
          </a:extLst>
        </xdr:cNvPr>
        <xdr:cNvCxnSpPr/>
      </xdr:nvCxnSpPr>
      <xdr:spPr>
        <a:xfrm flipV="1">
          <a:off x="19545300" y="693191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497" name="楕円 496">
          <a:extLst>
            <a:ext uri="{FF2B5EF4-FFF2-40B4-BE49-F238E27FC236}">
              <a16:creationId xmlns:a16="http://schemas.microsoft.com/office/drawing/2014/main" id="{5AECB5BB-B365-4D07-AFBB-CA074892A962}"/>
            </a:ext>
          </a:extLst>
        </xdr:cNvPr>
        <xdr:cNvSpPr/>
      </xdr:nvSpPr>
      <xdr:spPr>
        <a:xfrm>
          <a:off x="18605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110490</xdr:rowOff>
    </xdr:from>
    <xdr:to>
      <xdr:col>102</xdr:col>
      <xdr:colOff>114300</xdr:colOff>
      <xdr:row>40</xdr:row>
      <xdr:rowOff>78486</xdr:rowOff>
    </xdr:to>
    <xdr:cxnSp macro="">
      <xdr:nvCxnSpPr>
        <xdr:cNvPr id="498" name="直線コネクタ 497">
          <a:extLst>
            <a:ext uri="{FF2B5EF4-FFF2-40B4-BE49-F238E27FC236}">
              <a16:creationId xmlns:a16="http://schemas.microsoft.com/office/drawing/2014/main" id="{BB9BE2A6-1300-4EF8-A27D-B1258F28A2A4}"/>
            </a:ext>
          </a:extLst>
        </xdr:cNvPr>
        <xdr:cNvCxnSpPr/>
      </xdr:nvCxnSpPr>
      <xdr:spPr>
        <a:xfrm>
          <a:off x="18656300" y="6797040"/>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2CFC52C4-B3FD-4826-95D4-ACAB532AC223}"/>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85C7E88C-BBCE-4CAF-B953-D39959DE0616}"/>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436922EC-CA93-4906-983D-7E75FD172911}"/>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D9846205-1418-4932-833D-81F940AAD564}"/>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113555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18A24028-0163-401B-8601-E29280E0F362}"/>
            </a:ext>
          </a:extLst>
        </xdr:cNvPr>
        <xdr:cNvSpPr txBox="1"/>
      </xdr:nvSpPr>
      <xdr:spPr>
        <a:xfrm>
          <a:off x="210757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115841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C31CB81E-4B7B-4BC9-9825-AA5B4106BF5B}"/>
            </a:ext>
          </a:extLst>
        </xdr:cNvPr>
        <xdr:cNvSpPr txBox="1"/>
      </xdr:nvSpPr>
      <xdr:spPr>
        <a:xfrm>
          <a:off x="20199427" y="697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120413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128258FC-76CF-4E4A-9499-9E6F563CF19E}"/>
            </a:ext>
          </a:extLst>
        </xdr:cNvPr>
        <xdr:cNvSpPr txBox="1"/>
      </xdr:nvSpPr>
      <xdr:spPr>
        <a:xfrm>
          <a:off x="19310427" y="69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152417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A980B5A-90B9-41EC-9B88-6772127A724F}"/>
            </a:ext>
          </a:extLst>
        </xdr:cNvPr>
        <xdr:cNvSpPr txBox="1"/>
      </xdr:nvSpPr>
      <xdr:spPr>
        <a:xfrm>
          <a:off x="18421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CAD2C5A-6C14-4F03-A2E2-13AE6EE10F7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7B412DE8-5712-4F7E-A3C6-DAD13563CB0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9A78FF8-2B11-451C-971C-BF7847DE50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6E9448E1-E04D-47A2-8D68-EECE108A1C8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123D249F-2F50-427E-983D-7E84BB092A1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423366D-D4DA-45A2-B26F-BA0FB786802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F632D835-EAC9-4EB3-9B62-3A3C7819883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B59B6D35-5C07-43C4-9384-2A7CD19BBA9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71EDBBB-A07B-424E-BB21-4125CAABB49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86AEBEC7-AB8A-4B4A-A8D2-8E446914152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8EB5708-8D5A-4FBF-A003-69E491018E7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34734AFF-6EC1-4E81-BF2E-8ADA781F744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F202485A-AC60-47D0-B4EA-DA1A8410F54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B75D91E-1769-4D6B-927D-A6147285390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5A43A940-1F78-4CBA-8289-7DF0DB1BAB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5383B932-03D7-41D1-9809-9458EEC0BD2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9DC1E51D-F55E-42F0-A756-DA2AE5C984F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11BA6B22-D787-4A15-A25D-2B0A623AD2A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F192EA8A-5F30-4BAE-BE36-7DF30AC48E9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A452E999-F804-4E64-8C53-E54733C5E35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4507B390-477E-4E75-90E7-4C2A091DC6E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8D4F3F70-C6AE-42FF-9E1D-3B95ADB4E27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5970892D-FBCE-4716-A99E-4630E9B9D54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732E45F5-B52B-4965-8297-51D97184B6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1" name="直線コネクタ 530">
          <a:extLst>
            <a:ext uri="{FF2B5EF4-FFF2-40B4-BE49-F238E27FC236}">
              <a16:creationId xmlns:a16="http://schemas.microsoft.com/office/drawing/2014/main" id="{E92896DA-A7F2-4F72-A58E-37E887CB5DAE}"/>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B3DC35BD-0355-446D-8E5C-207B749704C5}"/>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3" name="直線コネクタ 532">
          <a:extLst>
            <a:ext uri="{FF2B5EF4-FFF2-40B4-BE49-F238E27FC236}">
              <a16:creationId xmlns:a16="http://schemas.microsoft.com/office/drawing/2014/main" id="{1EAEFEF5-8B9D-4380-A9F3-73B3776CE33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BCD22C8F-9506-430A-8900-B72C137CD484}"/>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5" name="直線コネクタ 534">
          <a:extLst>
            <a:ext uri="{FF2B5EF4-FFF2-40B4-BE49-F238E27FC236}">
              <a16:creationId xmlns:a16="http://schemas.microsoft.com/office/drawing/2014/main" id="{6DFB63ED-3FC2-4014-836F-BE5C6F143B0E}"/>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64671313-8767-4F41-95BC-0DE7F8A5EE86}"/>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7" name="フローチャート: 判断 536">
          <a:extLst>
            <a:ext uri="{FF2B5EF4-FFF2-40B4-BE49-F238E27FC236}">
              <a16:creationId xmlns:a16="http://schemas.microsoft.com/office/drawing/2014/main" id="{498B83CF-BD40-45DB-BE6B-D964374AE82D}"/>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8" name="フローチャート: 判断 537">
          <a:extLst>
            <a:ext uri="{FF2B5EF4-FFF2-40B4-BE49-F238E27FC236}">
              <a16:creationId xmlns:a16="http://schemas.microsoft.com/office/drawing/2014/main" id="{152C8CAD-2261-40EE-BB96-5506FB66D342}"/>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39" name="フローチャート: 判断 538">
          <a:extLst>
            <a:ext uri="{FF2B5EF4-FFF2-40B4-BE49-F238E27FC236}">
              <a16:creationId xmlns:a16="http://schemas.microsoft.com/office/drawing/2014/main" id="{F49A7210-A90A-41C2-95C2-267BA5EDA7BD}"/>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0" name="フローチャート: 判断 539">
          <a:extLst>
            <a:ext uri="{FF2B5EF4-FFF2-40B4-BE49-F238E27FC236}">
              <a16:creationId xmlns:a16="http://schemas.microsoft.com/office/drawing/2014/main" id="{CADD73C0-78B5-4E9B-BFAE-9A9041AD9AF1}"/>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1" name="フローチャート: 判断 540">
          <a:extLst>
            <a:ext uri="{FF2B5EF4-FFF2-40B4-BE49-F238E27FC236}">
              <a16:creationId xmlns:a16="http://schemas.microsoft.com/office/drawing/2014/main" id="{65B70EBD-4E1B-444D-9885-D4F638F85E54}"/>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667F3D3-329C-469B-A3F6-2EBB4EEA27C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610AC84-D89E-4E92-819A-A47ACE24374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45335D3-DAE4-443E-8A2F-B5DB892CF10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9C8282F-478D-452B-9116-0399B40B568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B7629E3-53AC-41BC-8D6B-D11248C07EE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33020</xdr:rowOff>
    </xdr:from>
    <xdr:to>
      <xdr:col>85</xdr:col>
      <xdr:colOff>177800</xdr:colOff>
      <xdr:row>60</xdr:row>
      <xdr:rowOff>134620</xdr:rowOff>
    </xdr:to>
    <xdr:sp macro="" textlink="">
      <xdr:nvSpPr>
        <xdr:cNvPr id="547" name="楕円 546">
          <a:extLst>
            <a:ext uri="{FF2B5EF4-FFF2-40B4-BE49-F238E27FC236}">
              <a16:creationId xmlns:a16="http://schemas.microsoft.com/office/drawing/2014/main" id="{02871219-5C04-4B00-AE8C-3BE698D3065A}"/>
            </a:ext>
          </a:extLst>
        </xdr:cNvPr>
        <xdr:cNvSpPr/>
      </xdr:nvSpPr>
      <xdr:spPr>
        <a:xfrm>
          <a:off x="162687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55897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A6D0F87E-2D7C-451D-B080-265A109BDE46}"/>
            </a:ext>
          </a:extLst>
        </xdr:cNvPr>
        <xdr:cNvSpPr txBox="1"/>
      </xdr:nvSpPr>
      <xdr:spPr>
        <a:xfrm>
          <a:off x="16357600"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549" name="楕円 548">
          <a:extLst>
            <a:ext uri="{FF2B5EF4-FFF2-40B4-BE49-F238E27FC236}">
              <a16:creationId xmlns:a16="http://schemas.microsoft.com/office/drawing/2014/main" id="{C5E51D64-5F78-4739-A93B-44173DAF6547}"/>
            </a:ext>
          </a:extLst>
        </xdr:cNvPr>
        <xdr:cNvSpPr/>
      </xdr:nvSpPr>
      <xdr:spPr>
        <a:xfrm>
          <a:off x="15430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43815</xdr:rowOff>
    </xdr:from>
    <xdr:to>
      <xdr:col>85</xdr:col>
      <xdr:colOff>127000</xdr:colOff>
      <xdr:row>60</xdr:row>
      <xdr:rowOff>83820</xdr:rowOff>
    </xdr:to>
    <xdr:cxnSp macro="">
      <xdr:nvCxnSpPr>
        <xdr:cNvPr id="550" name="直線コネクタ 549">
          <a:extLst>
            <a:ext uri="{FF2B5EF4-FFF2-40B4-BE49-F238E27FC236}">
              <a16:creationId xmlns:a16="http://schemas.microsoft.com/office/drawing/2014/main" id="{BF33444B-C7B3-4CE2-ABCA-3BD47DAB6E76}"/>
            </a:ext>
          </a:extLst>
        </xdr:cNvPr>
        <xdr:cNvCxnSpPr/>
      </xdr:nvCxnSpPr>
      <xdr:spPr>
        <a:xfrm>
          <a:off x="15481300" y="1033081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551" name="楕円 550">
          <a:extLst>
            <a:ext uri="{FF2B5EF4-FFF2-40B4-BE49-F238E27FC236}">
              <a16:creationId xmlns:a16="http://schemas.microsoft.com/office/drawing/2014/main" id="{6744F109-FE45-46E5-8F78-AC3DD385C75A}"/>
            </a:ext>
          </a:extLst>
        </xdr:cNvPr>
        <xdr:cNvSpPr/>
      </xdr:nvSpPr>
      <xdr:spPr>
        <a:xfrm>
          <a:off x="14541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43815</xdr:rowOff>
    </xdr:to>
    <xdr:cxnSp macro="">
      <xdr:nvCxnSpPr>
        <xdr:cNvPr id="552" name="直線コネクタ 551">
          <a:extLst>
            <a:ext uri="{FF2B5EF4-FFF2-40B4-BE49-F238E27FC236}">
              <a16:creationId xmlns:a16="http://schemas.microsoft.com/office/drawing/2014/main" id="{4AB70969-A1B1-4173-95F1-C0F382926846}"/>
            </a:ext>
          </a:extLst>
        </xdr:cNvPr>
        <xdr:cNvCxnSpPr/>
      </xdr:nvCxnSpPr>
      <xdr:spPr>
        <a:xfrm>
          <a:off x="14592300" y="102850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84455</xdr:rowOff>
    </xdr:from>
    <xdr:to>
      <xdr:col>72</xdr:col>
      <xdr:colOff>38100</xdr:colOff>
      <xdr:row>60</xdr:row>
      <xdr:rowOff>14605</xdr:rowOff>
    </xdr:to>
    <xdr:sp macro="" textlink="">
      <xdr:nvSpPr>
        <xdr:cNvPr id="553" name="楕円 552">
          <a:extLst>
            <a:ext uri="{FF2B5EF4-FFF2-40B4-BE49-F238E27FC236}">
              <a16:creationId xmlns:a16="http://schemas.microsoft.com/office/drawing/2014/main" id="{4AA79F47-CBEA-4432-8981-F5EDC1957178}"/>
            </a:ext>
          </a:extLst>
        </xdr:cNvPr>
        <xdr:cNvSpPr/>
      </xdr:nvSpPr>
      <xdr:spPr>
        <a:xfrm>
          <a:off x="13652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135255</xdr:rowOff>
    </xdr:from>
    <xdr:to>
      <xdr:col>76</xdr:col>
      <xdr:colOff>114300</xdr:colOff>
      <xdr:row>59</xdr:row>
      <xdr:rowOff>169545</xdr:rowOff>
    </xdr:to>
    <xdr:cxnSp macro="">
      <xdr:nvCxnSpPr>
        <xdr:cNvPr id="554" name="直線コネクタ 553">
          <a:extLst>
            <a:ext uri="{FF2B5EF4-FFF2-40B4-BE49-F238E27FC236}">
              <a16:creationId xmlns:a16="http://schemas.microsoft.com/office/drawing/2014/main" id="{F3BD0A2D-B987-4232-B96B-926EBDE98FED}"/>
            </a:ext>
          </a:extLst>
        </xdr:cNvPr>
        <xdr:cNvCxnSpPr/>
      </xdr:nvCxnSpPr>
      <xdr:spPr>
        <a:xfrm>
          <a:off x="13703300" y="102508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76835</xdr:rowOff>
    </xdr:from>
    <xdr:to>
      <xdr:col>67</xdr:col>
      <xdr:colOff>101600</xdr:colOff>
      <xdr:row>60</xdr:row>
      <xdr:rowOff>6985</xdr:rowOff>
    </xdr:to>
    <xdr:sp macro="" textlink="">
      <xdr:nvSpPr>
        <xdr:cNvPr id="555" name="楕円 554">
          <a:extLst>
            <a:ext uri="{FF2B5EF4-FFF2-40B4-BE49-F238E27FC236}">
              <a16:creationId xmlns:a16="http://schemas.microsoft.com/office/drawing/2014/main" id="{CAD019B9-A5A0-4146-A5DE-75D9E2C372D8}"/>
            </a:ext>
          </a:extLst>
        </xdr:cNvPr>
        <xdr:cNvSpPr/>
      </xdr:nvSpPr>
      <xdr:spPr>
        <a:xfrm>
          <a:off x="12763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59</xdr:row>
      <xdr:rowOff>135255</xdr:rowOff>
    </xdr:to>
    <xdr:cxnSp macro="">
      <xdr:nvCxnSpPr>
        <xdr:cNvPr id="556" name="直線コネクタ 555">
          <a:extLst>
            <a:ext uri="{FF2B5EF4-FFF2-40B4-BE49-F238E27FC236}">
              <a16:creationId xmlns:a16="http://schemas.microsoft.com/office/drawing/2014/main" id="{845354CC-9286-4DBC-81E2-821853A58415}"/>
            </a:ext>
          </a:extLst>
        </xdr:cNvPr>
        <xdr:cNvCxnSpPr/>
      </xdr:nvCxnSpPr>
      <xdr:spPr>
        <a:xfrm>
          <a:off x="12814300" y="102431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7" name="n_1aveValue【学校施設】&#10;有形固定資産減価償却率">
          <a:extLst>
            <a:ext uri="{FF2B5EF4-FFF2-40B4-BE49-F238E27FC236}">
              <a16:creationId xmlns:a16="http://schemas.microsoft.com/office/drawing/2014/main" id="{CB045A81-2407-416B-8B2B-2B250E77281F}"/>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8" name="n_2aveValue【学校施設】&#10;有形固定資産減価償却率">
          <a:extLst>
            <a:ext uri="{FF2B5EF4-FFF2-40B4-BE49-F238E27FC236}">
              <a16:creationId xmlns:a16="http://schemas.microsoft.com/office/drawing/2014/main" id="{5D4C3735-42E8-48BE-A1B5-B89747584163}"/>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59" name="n_3aveValue【学校施設】&#10;有形固定資産減価償却率">
          <a:extLst>
            <a:ext uri="{FF2B5EF4-FFF2-40B4-BE49-F238E27FC236}">
              <a16:creationId xmlns:a16="http://schemas.microsoft.com/office/drawing/2014/main" id="{7DE2E1DF-3EDD-4ECE-BAC7-2C4502560CFB}"/>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0" name="n_4aveValue【学校施設】&#10;有形固定資産減価償却率">
          <a:extLst>
            <a:ext uri="{FF2B5EF4-FFF2-40B4-BE49-F238E27FC236}">
              <a16:creationId xmlns:a16="http://schemas.microsoft.com/office/drawing/2014/main" id="{61734732-1674-4CBA-A5BC-69824B5FCF42}"/>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111142</xdr:rowOff>
    </xdr:from>
    <xdr:ext cx="405111" cy="259045"/>
    <xdr:sp macro="" textlink="">
      <xdr:nvSpPr>
        <xdr:cNvPr id="561" name="n_1mainValue【学校施設】&#10;有形固定資産減価償却率">
          <a:extLst>
            <a:ext uri="{FF2B5EF4-FFF2-40B4-BE49-F238E27FC236}">
              <a16:creationId xmlns:a16="http://schemas.microsoft.com/office/drawing/2014/main" id="{815B4180-8EDE-4047-BE5B-AEC14A675C83}"/>
            </a:ext>
          </a:extLst>
        </xdr:cNvPr>
        <xdr:cNvSpPr txBox="1"/>
      </xdr:nvSpPr>
      <xdr:spPr>
        <a:xfrm>
          <a:off x="15266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65422</xdr:rowOff>
    </xdr:from>
    <xdr:ext cx="405111" cy="259045"/>
    <xdr:sp macro="" textlink="">
      <xdr:nvSpPr>
        <xdr:cNvPr id="562" name="n_2mainValue【学校施設】&#10;有形固定資産減価償却率">
          <a:extLst>
            <a:ext uri="{FF2B5EF4-FFF2-40B4-BE49-F238E27FC236}">
              <a16:creationId xmlns:a16="http://schemas.microsoft.com/office/drawing/2014/main" id="{E3ECAA20-F7D3-4CE3-A78D-92F5AA9D321C}"/>
            </a:ext>
          </a:extLst>
        </xdr:cNvPr>
        <xdr:cNvSpPr txBox="1"/>
      </xdr:nvSpPr>
      <xdr:spPr>
        <a:xfrm>
          <a:off x="14389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31132</xdr:rowOff>
    </xdr:from>
    <xdr:ext cx="405111" cy="259045"/>
    <xdr:sp macro="" textlink="">
      <xdr:nvSpPr>
        <xdr:cNvPr id="563" name="n_3mainValue【学校施設】&#10;有形固定資産減価償却率">
          <a:extLst>
            <a:ext uri="{FF2B5EF4-FFF2-40B4-BE49-F238E27FC236}">
              <a16:creationId xmlns:a16="http://schemas.microsoft.com/office/drawing/2014/main" id="{C8030AFE-998C-4743-8B67-1ECE317D321D}"/>
            </a:ext>
          </a:extLst>
        </xdr:cNvPr>
        <xdr:cNvSpPr txBox="1"/>
      </xdr:nvSpPr>
      <xdr:spPr>
        <a:xfrm>
          <a:off x="13500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23512</xdr:rowOff>
    </xdr:from>
    <xdr:ext cx="405111" cy="259045"/>
    <xdr:sp macro="" textlink="">
      <xdr:nvSpPr>
        <xdr:cNvPr id="564" name="n_4mainValue【学校施設】&#10;有形固定資産減価償却率">
          <a:extLst>
            <a:ext uri="{FF2B5EF4-FFF2-40B4-BE49-F238E27FC236}">
              <a16:creationId xmlns:a16="http://schemas.microsoft.com/office/drawing/2014/main" id="{580AA221-1EA1-4C94-A0A1-30D77E187A27}"/>
            </a:ext>
          </a:extLst>
        </xdr:cNvPr>
        <xdr:cNvSpPr txBox="1"/>
      </xdr:nvSpPr>
      <xdr:spPr>
        <a:xfrm>
          <a:off x="12611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42DA4239-A5EC-4012-AD0D-2485B2F47A8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DF0AA5E8-2C9F-4708-9A66-4F700E2C15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85B5E4D0-E243-4FA5-BC1C-967BA670C07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1F115D7-DD36-4CF5-9E8D-B1F172F9213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F758EDDB-2170-4421-8727-605E70E6E3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517C953E-F1DE-4AC6-8604-7740A42AC7F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6C86FE31-930F-4807-AABD-36F6992CB8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4170A02-5911-48C9-A985-4E8E590E9D6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AB8D56DE-868F-4DAB-90A3-A9FC280C2BB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C0B91454-3E39-4056-8C81-43BE9FF7C4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693A5990-4825-432D-B1A7-19403E948FB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ABE44611-ED41-4FA6-81B0-E4762150F26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2D3C5F83-8D81-414A-B7CC-62008326329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EEEA30B8-26F7-4471-B0C2-7EBBFD25128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1F40546E-68AB-4D25-B693-F5DB8DA5D0E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08EE0E3-DE8E-49E5-BFC6-874D6B567FF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FA9F5E88-51BB-4E0B-B393-41B5828C349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C0550F51-D58A-4E2F-BC1E-44147E17FB6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3BC7752F-A5EB-44B9-B3CF-CECC2F8AB72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9543EF2A-DD40-43E7-B3E5-E96B52230C2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FC94B8FA-052F-4964-B6B5-E518799C46A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F2A036D7-EDFF-4FC3-B2F4-0B2219ECA99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164B1B01-1A9D-44D4-B6B5-A781F9AC5AC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9BFC4BF6-A932-46C5-B812-48A582E531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D5AAC40F-771C-43CA-83F2-7949F61900E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91047336-0475-4F9E-A0F5-2F669130E2C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1" name="直線コネクタ 590">
          <a:extLst>
            <a:ext uri="{FF2B5EF4-FFF2-40B4-BE49-F238E27FC236}">
              <a16:creationId xmlns:a16="http://schemas.microsoft.com/office/drawing/2014/main" id="{9895C8AA-7EDE-491E-A504-6D691AF0DB7F}"/>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2" name="【学校施設】&#10;一人当たり面積最小値テキスト">
          <a:extLst>
            <a:ext uri="{FF2B5EF4-FFF2-40B4-BE49-F238E27FC236}">
              <a16:creationId xmlns:a16="http://schemas.microsoft.com/office/drawing/2014/main" id="{7459C307-A84E-4E71-B570-57BB4C92EDC1}"/>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3" name="直線コネクタ 592">
          <a:extLst>
            <a:ext uri="{FF2B5EF4-FFF2-40B4-BE49-F238E27FC236}">
              <a16:creationId xmlns:a16="http://schemas.microsoft.com/office/drawing/2014/main" id="{8379B4B5-ED88-468E-B261-8E9FCF793541}"/>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4" name="【学校施設】&#10;一人当たり面積最大値テキスト">
          <a:extLst>
            <a:ext uri="{FF2B5EF4-FFF2-40B4-BE49-F238E27FC236}">
              <a16:creationId xmlns:a16="http://schemas.microsoft.com/office/drawing/2014/main" id="{9CE2A9E0-9794-4DBA-8B0B-DF09ECBEBEC4}"/>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5" name="直線コネクタ 594">
          <a:extLst>
            <a:ext uri="{FF2B5EF4-FFF2-40B4-BE49-F238E27FC236}">
              <a16:creationId xmlns:a16="http://schemas.microsoft.com/office/drawing/2014/main" id="{78AF996E-C52B-437E-8776-7A4EBCA83E71}"/>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6" name="【学校施設】&#10;一人当たり面積平均値テキスト">
          <a:extLst>
            <a:ext uri="{FF2B5EF4-FFF2-40B4-BE49-F238E27FC236}">
              <a16:creationId xmlns:a16="http://schemas.microsoft.com/office/drawing/2014/main" id="{E160E21B-8E10-4B02-BCAC-2EB9EF5C07CC}"/>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7" name="フローチャート: 判断 596">
          <a:extLst>
            <a:ext uri="{FF2B5EF4-FFF2-40B4-BE49-F238E27FC236}">
              <a16:creationId xmlns:a16="http://schemas.microsoft.com/office/drawing/2014/main" id="{5ED781A3-0CA5-4EA8-963A-4B1AC63F44EE}"/>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8" name="フローチャート: 判断 597">
          <a:extLst>
            <a:ext uri="{FF2B5EF4-FFF2-40B4-BE49-F238E27FC236}">
              <a16:creationId xmlns:a16="http://schemas.microsoft.com/office/drawing/2014/main" id="{773E8ACB-2C08-42F3-836D-DD7973CE3CF1}"/>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99" name="フローチャート: 判断 598">
          <a:extLst>
            <a:ext uri="{FF2B5EF4-FFF2-40B4-BE49-F238E27FC236}">
              <a16:creationId xmlns:a16="http://schemas.microsoft.com/office/drawing/2014/main" id="{2689A649-3F00-4ABB-A9B0-88FDB7F4F073}"/>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0" name="フローチャート: 判断 599">
          <a:extLst>
            <a:ext uri="{FF2B5EF4-FFF2-40B4-BE49-F238E27FC236}">
              <a16:creationId xmlns:a16="http://schemas.microsoft.com/office/drawing/2014/main" id="{71A66CCF-EBD6-4C3F-9A95-40486299CA08}"/>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1" name="フローチャート: 判断 600">
          <a:extLst>
            <a:ext uri="{FF2B5EF4-FFF2-40B4-BE49-F238E27FC236}">
              <a16:creationId xmlns:a16="http://schemas.microsoft.com/office/drawing/2014/main" id="{37495EC4-9656-4006-A78E-27E1ECC20606}"/>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2748F35-1CDB-4910-9197-E1BAE6DA832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330908E-F478-49DC-9E47-339FF7897A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D7D7B77-BF18-4A52-9084-A94C9419CD3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4CB92AC-0BAD-45A4-BE58-7A1DF5BC511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CD06390-5907-428E-A417-94DF2E839D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54356</xdr:rowOff>
    </xdr:from>
    <xdr:to>
      <xdr:col>116</xdr:col>
      <xdr:colOff>114300</xdr:colOff>
      <xdr:row>63</xdr:row>
      <xdr:rowOff>155956</xdr:rowOff>
    </xdr:to>
    <xdr:sp macro="" textlink="">
      <xdr:nvSpPr>
        <xdr:cNvPr id="607" name="楕円 606">
          <a:extLst>
            <a:ext uri="{FF2B5EF4-FFF2-40B4-BE49-F238E27FC236}">
              <a16:creationId xmlns:a16="http://schemas.microsoft.com/office/drawing/2014/main" id="{1153FC6D-9D0D-41CC-8686-881E11411A86}"/>
            </a:ext>
          </a:extLst>
        </xdr:cNvPr>
        <xdr:cNvSpPr/>
      </xdr:nvSpPr>
      <xdr:spPr>
        <a:xfrm>
          <a:off x="221107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32783</xdr:rowOff>
    </xdr:from>
    <xdr:ext cx="469744" cy="259045"/>
    <xdr:sp macro="" textlink="">
      <xdr:nvSpPr>
        <xdr:cNvPr id="608" name="【学校施設】&#10;一人当たり面積該当値テキスト">
          <a:extLst>
            <a:ext uri="{FF2B5EF4-FFF2-40B4-BE49-F238E27FC236}">
              <a16:creationId xmlns:a16="http://schemas.microsoft.com/office/drawing/2014/main" id="{2794A4D4-6F7C-40D4-B3E7-1698B9D1DCDA}"/>
            </a:ext>
          </a:extLst>
        </xdr:cNvPr>
        <xdr:cNvSpPr txBox="1"/>
      </xdr:nvSpPr>
      <xdr:spPr>
        <a:xfrm>
          <a:off x="22199600"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68072</xdr:rowOff>
    </xdr:from>
    <xdr:to>
      <xdr:col>112</xdr:col>
      <xdr:colOff>38100</xdr:colOff>
      <xdr:row>63</xdr:row>
      <xdr:rowOff>169672</xdr:rowOff>
    </xdr:to>
    <xdr:sp macro="" textlink="">
      <xdr:nvSpPr>
        <xdr:cNvPr id="609" name="楕円 608">
          <a:extLst>
            <a:ext uri="{FF2B5EF4-FFF2-40B4-BE49-F238E27FC236}">
              <a16:creationId xmlns:a16="http://schemas.microsoft.com/office/drawing/2014/main" id="{B83804CF-3B9C-41BE-AA0C-77FA782F47A5}"/>
            </a:ext>
          </a:extLst>
        </xdr:cNvPr>
        <xdr:cNvSpPr/>
      </xdr:nvSpPr>
      <xdr:spPr>
        <a:xfrm>
          <a:off x="21272500" y="1086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105156</xdr:rowOff>
    </xdr:from>
    <xdr:to>
      <xdr:col>116</xdr:col>
      <xdr:colOff>63500</xdr:colOff>
      <xdr:row>63</xdr:row>
      <xdr:rowOff>118872</xdr:rowOff>
    </xdr:to>
    <xdr:cxnSp macro="">
      <xdr:nvCxnSpPr>
        <xdr:cNvPr id="610" name="直線コネクタ 609">
          <a:extLst>
            <a:ext uri="{FF2B5EF4-FFF2-40B4-BE49-F238E27FC236}">
              <a16:creationId xmlns:a16="http://schemas.microsoft.com/office/drawing/2014/main" id="{3DDA209C-D22F-45A8-9516-5BA59BB0FB62}"/>
            </a:ext>
          </a:extLst>
        </xdr:cNvPr>
        <xdr:cNvCxnSpPr/>
      </xdr:nvCxnSpPr>
      <xdr:spPr>
        <a:xfrm flipV="1">
          <a:off x="21323300" y="1090650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74603</xdr:rowOff>
    </xdr:from>
    <xdr:to>
      <xdr:col>107</xdr:col>
      <xdr:colOff>101600</xdr:colOff>
      <xdr:row>64</xdr:row>
      <xdr:rowOff>4753</xdr:rowOff>
    </xdr:to>
    <xdr:sp macro="" textlink="">
      <xdr:nvSpPr>
        <xdr:cNvPr id="611" name="楕円 610">
          <a:extLst>
            <a:ext uri="{FF2B5EF4-FFF2-40B4-BE49-F238E27FC236}">
              <a16:creationId xmlns:a16="http://schemas.microsoft.com/office/drawing/2014/main" id="{E683A937-CCEC-41C3-8016-1ACB58ED7AE4}"/>
            </a:ext>
          </a:extLst>
        </xdr:cNvPr>
        <xdr:cNvSpPr/>
      </xdr:nvSpPr>
      <xdr:spPr>
        <a:xfrm>
          <a:off x="20383500" y="1087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118872</xdr:rowOff>
    </xdr:from>
    <xdr:to>
      <xdr:col>111</xdr:col>
      <xdr:colOff>177800</xdr:colOff>
      <xdr:row>63</xdr:row>
      <xdr:rowOff>125403</xdr:rowOff>
    </xdr:to>
    <xdr:cxnSp macro="">
      <xdr:nvCxnSpPr>
        <xdr:cNvPr id="612" name="直線コネクタ 611">
          <a:extLst>
            <a:ext uri="{FF2B5EF4-FFF2-40B4-BE49-F238E27FC236}">
              <a16:creationId xmlns:a16="http://schemas.microsoft.com/office/drawing/2014/main" id="{69A1DB2B-B2EC-445F-8B28-850DFD37AC28}"/>
            </a:ext>
          </a:extLst>
        </xdr:cNvPr>
        <xdr:cNvCxnSpPr/>
      </xdr:nvCxnSpPr>
      <xdr:spPr>
        <a:xfrm flipV="1">
          <a:off x="20434300" y="1092022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82441</xdr:rowOff>
    </xdr:from>
    <xdr:to>
      <xdr:col>102</xdr:col>
      <xdr:colOff>165100</xdr:colOff>
      <xdr:row>64</xdr:row>
      <xdr:rowOff>12591</xdr:rowOff>
    </xdr:to>
    <xdr:sp macro="" textlink="">
      <xdr:nvSpPr>
        <xdr:cNvPr id="613" name="楕円 612">
          <a:extLst>
            <a:ext uri="{FF2B5EF4-FFF2-40B4-BE49-F238E27FC236}">
              <a16:creationId xmlns:a16="http://schemas.microsoft.com/office/drawing/2014/main" id="{CA0C840F-116E-45FF-8A7E-F076278CC7A9}"/>
            </a:ext>
          </a:extLst>
        </xdr:cNvPr>
        <xdr:cNvSpPr/>
      </xdr:nvSpPr>
      <xdr:spPr>
        <a:xfrm>
          <a:off x="19494500" y="108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125403</xdr:rowOff>
    </xdr:from>
    <xdr:to>
      <xdr:col>107</xdr:col>
      <xdr:colOff>50800</xdr:colOff>
      <xdr:row>63</xdr:row>
      <xdr:rowOff>133241</xdr:rowOff>
    </xdr:to>
    <xdr:cxnSp macro="">
      <xdr:nvCxnSpPr>
        <xdr:cNvPr id="614" name="直線コネクタ 613">
          <a:extLst>
            <a:ext uri="{FF2B5EF4-FFF2-40B4-BE49-F238E27FC236}">
              <a16:creationId xmlns:a16="http://schemas.microsoft.com/office/drawing/2014/main" id="{621F1A8D-C968-4511-A17A-ECE423C0F871}"/>
            </a:ext>
          </a:extLst>
        </xdr:cNvPr>
        <xdr:cNvCxnSpPr/>
      </xdr:nvCxnSpPr>
      <xdr:spPr>
        <a:xfrm flipV="1">
          <a:off x="19545300" y="10926753"/>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90279</xdr:rowOff>
    </xdr:from>
    <xdr:to>
      <xdr:col>98</xdr:col>
      <xdr:colOff>38100</xdr:colOff>
      <xdr:row>64</xdr:row>
      <xdr:rowOff>20429</xdr:rowOff>
    </xdr:to>
    <xdr:sp macro="" textlink="">
      <xdr:nvSpPr>
        <xdr:cNvPr id="615" name="楕円 614">
          <a:extLst>
            <a:ext uri="{FF2B5EF4-FFF2-40B4-BE49-F238E27FC236}">
              <a16:creationId xmlns:a16="http://schemas.microsoft.com/office/drawing/2014/main" id="{E9B7F8AE-1FE4-4617-AE2D-B663EBF1F29A}"/>
            </a:ext>
          </a:extLst>
        </xdr:cNvPr>
        <xdr:cNvSpPr/>
      </xdr:nvSpPr>
      <xdr:spPr>
        <a:xfrm>
          <a:off x="18605500" y="1089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133241</xdr:rowOff>
    </xdr:from>
    <xdr:to>
      <xdr:col>102</xdr:col>
      <xdr:colOff>114300</xdr:colOff>
      <xdr:row>63</xdr:row>
      <xdr:rowOff>141079</xdr:rowOff>
    </xdr:to>
    <xdr:cxnSp macro="">
      <xdr:nvCxnSpPr>
        <xdr:cNvPr id="616" name="直線コネクタ 615">
          <a:extLst>
            <a:ext uri="{FF2B5EF4-FFF2-40B4-BE49-F238E27FC236}">
              <a16:creationId xmlns:a16="http://schemas.microsoft.com/office/drawing/2014/main" id="{53EADCD1-E2CF-4D77-92D8-D06F7B52C734}"/>
            </a:ext>
          </a:extLst>
        </xdr:cNvPr>
        <xdr:cNvCxnSpPr/>
      </xdr:nvCxnSpPr>
      <xdr:spPr>
        <a:xfrm flipV="1">
          <a:off x="18656300" y="10934591"/>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7" name="n_1aveValue【学校施設】&#10;一人当たり面積">
          <a:extLst>
            <a:ext uri="{FF2B5EF4-FFF2-40B4-BE49-F238E27FC236}">
              <a16:creationId xmlns:a16="http://schemas.microsoft.com/office/drawing/2014/main" id="{53AA9BFD-BBAF-4F65-8967-664C80D6674A}"/>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8" name="n_2aveValue【学校施設】&#10;一人当たり面積">
          <a:extLst>
            <a:ext uri="{FF2B5EF4-FFF2-40B4-BE49-F238E27FC236}">
              <a16:creationId xmlns:a16="http://schemas.microsoft.com/office/drawing/2014/main" id="{456A982D-7B2C-469A-91DA-C3050E86AB96}"/>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19" name="n_3aveValue【学校施設】&#10;一人当たり面積">
          <a:extLst>
            <a:ext uri="{FF2B5EF4-FFF2-40B4-BE49-F238E27FC236}">
              <a16:creationId xmlns:a16="http://schemas.microsoft.com/office/drawing/2014/main" id="{B02988E8-FB05-4CCB-8EF1-6BBAEAA880F1}"/>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0" name="n_4aveValue【学校施設】&#10;一人当たり面積">
          <a:extLst>
            <a:ext uri="{FF2B5EF4-FFF2-40B4-BE49-F238E27FC236}">
              <a16:creationId xmlns:a16="http://schemas.microsoft.com/office/drawing/2014/main" id="{AEB57D75-6DE0-45B0-82CA-FB49BC7D8904}"/>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160799</xdr:rowOff>
    </xdr:from>
    <xdr:ext cx="469744" cy="259045"/>
    <xdr:sp macro="" textlink="">
      <xdr:nvSpPr>
        <xdr:cNvPr id="621" name="n_1mainValue【学校施設】&#10;一人当たり面積">
          <a:extLst>
            <a:ext uri="{FF2B5EF4-FFF2-40B4-BE49-F238E27FC236}">
              <a16:creationId xmlns:a16="http://schemas.microsoft.com/office/drawing/2014/main" id="{1A059028-D672-401F-9944-DB3FD46DA743}"/>
            </a:ext>
          </a:extLst>
        </xdr:cNvPr>
        <xdr:cNvSpPr txBox="1"/>
      </xdr:nvSpPr>
      <xdr:spPr>
        <a:xfrm>
          <a:off x="21075727" y="1096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167330</xdr:rowOff>
    </xdr:from>
    <xdr:ext cx="469744" cy="259045"/>
    <xdr:sp macro="" textlink="">
      <xdr:nvSpPr>
        <xdr:cNvPr id="622" name="n_2mainValue【学校施設】&#10;一人当たり面積">
          <a:extLst>
            <a:ext uri="{FF2B5EF4-FFF2-40B4-BE49-F238E27FC236}">
              <a16:creationId xmlns:a16="http://schemas.microsoft.com/office/drawing/2014/main" id="{D5B44525-6406-4194-8CFA-71CF179A63D5}"/>
            </a:ext>
          </a:extLst>
        </xdr:cNvPr>
        <xdr:cNvSpPr txBox="1"/>
      </xdr:nvSpPr>
      <xdr:spPr>
        <a:xfrm>
          <a:off x="20199427" y="1096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3718</xdr:rowOff>
    </xdr:from>
    <xdr:ext cx="469744" cy="259045"/>
    <xdr:sp macro="" textlink="">
      <xdr:nvSpPr>
        <xdr:cNvPr id="623" name="n_3mainValue【学校施設】&#10;一人当たり面積">
          <a:extLst>
            <a:ext uri="{FF2B5EF4-FFF2-40B4-BE49-F238E27FC236}">
              <a16:creationId xmlns:a16="http://schemas.microsoft.com/office/drawing/2014/main" id="{BF282EF7-911E-4AF7-BDA6-266689559D79}"/>
            </a:ext>
          </a:extLst>
        </xdr:cNvPr>
        <xdr:cNvSpPr txBox="1"/>
      </xdr:nvSpPr>
      <xdr:spPr>
        <a:xfrm>
          <a:off x="19310427" y="1097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11556</xdr:rowOff>
    </xdr:from>
    <xdr:ext cx="469744" cy="259045"/>
    <xdr:sp macro="" textlink="">
      <xdr:nvSpPr>
        <xdr:cNvPr id="624" name="n_4mainValue【学校施設】&#10;一人当たり面積">
          <a:extLst>
            <a:ext uri="{FF2B5EF4-FFF2-40B4-BE49-F238E27FC236}">
              <a16:creationId xmlns:a16="http://schemas.microsoft.com/office/drawing/2014/main" id="{CDC5AA47-C53E-4B37-B963-F53E48AB440D}"/>
            </a:ext>
          </a:extLst>
        </xdr:cNvPr>
        <xdr:cNvSpPr txBox="1"/>
      </xdr:nvSpPr>
      <xdr:spPr>
        <a:xfrm>
          <a:off x="18421427" y="1098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1EF20C95-44DB-42EA-9534-92811370546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80D038BA-F5D5-40D5-A732-0C9CC89859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ED182E6-66D7-43CD-A6BC-90942AEDA7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DA606923-4473-49AF-9351-883A715C209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FEE3C82-9BF7-4866-B2B5-939D28968C8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34D9E69-E068-4004-BD2B-5770D3EF3D4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6BE6F7E5-3E4F-4857-8A91-C6320F630C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EE7DF8D5-2573-4776-9B0D-E00112E80DC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755AAFE4-366C-47B2-8DD4-39051896A9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E23AA610-C730-413F-9718-735F585E4EB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F2360FDC-273C-4D40-821C-73BEAC5D0D6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7823C305-303C-4E5C-9A69-9F8139A329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75525BA8-DB11-4CA7-91C8-5CCAE986AD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A7E509EF-2103-4691-806F-38FB309391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0B088D25-255D-4EB0-973F-4C9517FB675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9C082EB9-5D67-4DF5-B80C-8126C39F7F1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CDAE3E2-1005-47B3-8531-0C302445739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83B45E20-18BA-422F-8747-08EFDD0C2CD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F653D855-AE45-446D-821C-84AD03C1546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12FD42E8-21D4-4201-88F3-AA3E015A7D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284D0CA5-D677-4C50-A82D-7ED03C6CF89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92F448FE-9BED-4CD8-87AF-B60951AB125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16D98319-0F4C-454E-B968-F84E6115715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C35F787-8F1E-4ED4-B3BC-F7702F7AED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C993728C-AEDC-4ECD-BB0A-AF547522305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41AF11B7-7BFB-4A95-A2FB-9C0AE39ED7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E29C6D8C-8A62-49E3-8475-D332765E998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8DF5C6E8-60FF-4EAD-B022-AD27B830638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4189C06B-7745-4972-BEE7-23CC7A6B29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C21364C8-4A57-4AE1-9D29-0AC8559EDFD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1AE96CB0-0104-4F1D-9069-BB405EA0DB8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890E37FB-BE10-4B73-8E55-EB3232804E0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75099B57-E635-4524-9C4A-D399BE62FA3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E4A899A2-94C6-449A-A0C4-4541D623342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EE11BBE5-AE78-45FD-870B-207187B1A3D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CFC957F3-73BB-41CA-B6EA-265E320547F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9740E29F-6659-40F4-88B1-89FB512B7FB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A26D1111-6A27-4B19-A93A-7ED8194797F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799E7DE-FD95-463A-A6AD-0FF90597569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6B7F9870-23B0-4AC7-B691-FE7145E762A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654CFF8C-6D35-4563-82BB-FD460EE1CBB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85F87338-7087-428F-AD99-ECE6819DF429}"/>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218C974B-6A97-4EE8-8086-A69AEF48AB6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E3D995AD-701F-4828-AD51-9C8FDCDD4F7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69" name="【公民館】&#10;有形固定資産減価償却率最大値テキスト">
          <a:extLst>
            <a:ext uri="{FF2B5EF4-FFF2-40B4-BE49-F238E27FC236}">
              <a16:creationId xmlns:a16="http://schemas.microsoft.com/office/drawing/2014/main" id="{0D7E8653-0B68-4FB1-A024-FC3FAB4324B1}"/>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0" name="直線コネクタ 669">
          <a:extLst>
            <a:ext uri="{FF2B5EF4-FFF2-40B4-BE49-F238E27FC236}">
              <a16:creationId xmlns:a16="http://schemas.microsoft.com/office/drawing/2014/main" id="{D382516F-80D5-469A-893C-CCDE1695CEBB}"/>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1" name="【公民館】&#10;有形固定資産減価償却率平均値テキスト">
          <a:extLst>
            <a:ext uri="{FF2B5EF4-FFF2-40B4-BE49-F238E27FC236}">
              <a16:creationId xmlns:a16="http://schemas.microsoft.com/office/drawing/2014/main" id="{B277DA2F-7E4C-4A0C-B999-FA7740E10670}"/>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2" name="フローチャート: 判断 671">
          <a:extLst>
            <a:ext uri="{FF2B5EF4-FFF2-40B4-BE49-F238E27FC236}">
              <a16:creationId xmlns:a16="http://schemas.microsoft.com/office/drawing/2014/main" id="{53722736-29C2-4B24-A719-B39A515C7BD7}"/>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3" name="フローチャート: 判断 672">
          <a:extLst>
            <a:ext uri="{FF2B5EF4-FFF2-40B4-BE49-F238E27FC236}">
              <a16:creationId xmlns:a16="http://schemas.microsoft.com/office/drawing/2014/main" id="{6F7BFC34-F234-41F8-B6A8-10A712589DB9}"/>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4" name="フローチャート: 判断 673">
          <a:extLst>
            <a:ext uri="{FF2B5EF4-FFF2-40B4-BE49-F238E27FC236}">
              <a16:creationId xmlns:a16="http://schemas.microsoft.com/office/drawing/2014/main" id="{096A967C-F445-440D-8D18-3B6188B526AB}"/>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5" name="フローチャート: 判断 674">
          <a:extLst>
            <a:ext uri="{FF2B5EF4-FFF2-40B4-BE49-F238E27FC236}">
              <a16:creationId xmlns:a16="http://schemas.microsoft.com/office/drawing/2014/main" id="{2D98EDCC-E61D-4CAF-AF7E-4EA0F047888A}"/>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6" name="フローチャート: 判断 675">
          <a:extLst>
            <a:ext uri="{FF2B5EF4-FFF2-40B4-BE49-F238E27FC236}">
              <a16:creationId xmlns:a16="http://schemas.microsoft.com/office/drawing/2014/main" id="{D3BC6831-4C90-4886-AD32-48ACE6786DD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20C1D25-4CEC-4741-A8B8-249AA7BD8EB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803463F-A6DD-43DC-B2C7-215BCE2DB45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89F87DD-0744-4519-911F-ABA09F22F2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FD439C4-7505-4F56-A67E-AEBF15062D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44247128-553F-4B3D-A35E-AB156CE8CA9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xdr:rowOff>
    </xdr:from>
    <xdr:to>
      <xdr:col>85</xdr:col>
      <xdr:colOff>177800</xdr:colOff>
      <xdr:row>107</xdr:row>
      <xdr:rowOff>110671</xdr:rowOff>
    </xdr:to>
    <xdr:sp macro="" textlink="">
      <xdr:nvSpPr>
        <xdr:cNvPr id="682" name="楕円 681">
          <a:extLst>
            <a:ext uri="{FF2B5EF4-FFF2-40B4-BE49-F238E27FC236}">
              <a16:creationId xmlns:a16="http://schemas.microsoft.com/office/drawing/2014/main" id="{206CCF42-742E-43B2-8ABF-1C1E8FAE271F}"/>
            </a:ext>
          </a:extLst>
        </xdr:cNvPr>
        <xdr:cNvSpPr/>
      </xdr:nvSpPr>
      <xdr:spPr>
        <a:xfrm>
          <a:off x="162687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158948</xdr:rowOff>
    </xdr:from>
    <xdr:ext cx="405111" cy="259045"/>
    <xdr:sp macro="" textlink="">
      <xdr:nvSpPr>
        <xdr:cNvPr id="683" name="【公民館】&#10;有形固定資産減価償却率該当値テキスト">
          <a:extLst>
            <a:ext uri="{FF2B5EF4-FFF2-40B4-BE49-F238E27FC236}">
              <a16:creationId xmlns:a16="http://schemas.microsoft.com/office/drawing/2014/main" id="{6AE1B826-B87B-493A-90CE-220F29CD8927}"/>
            </a:ext>
          </a:extLst>
        </xdr:cNvPr>
        <xdr:cNvSpPr txBox="1"/>
      </xdr:nvSpPr>
      <xdr:spPr>
        <a:xfrm>
          <a:off x="16357600"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156029</xdr:rowOff>
    </xdr:from>
    <xdr:to>
      <xdr:col>81</xdr:col>
      <xdr:colOff>101600</xdr:colOff>
      <xdr:row>107</xdr:row>
      <xdr:rowOff>86179</xdr:rowOff>
    </xdr:to>
    <xdr:sp macro="" textlink="">
      <xdr:nvSpPr>
        <xdr:cNvPr id="684" name="楕円 683">
          <a:extLst>
            <a:ext uri="{FF2B5EF4-FFF2-40B4-BE49-F238E27FC236}">
              <a16:creationId xmlns:a16="http://schemas.microsoft.com/office/drawing/2014/main" id="{909AD66B-AF00-4E90-A197-7BF0F8D47BFA}"/>
            </a:ext>
          </a:extLst>
        </xdr:cNvPr>
        <xdr:cNvSpPr/>
      </xdr:nvSpPr>
      <xdr:spPr>
        <a:xfrm>
          <a:off x="15430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35379</xdr:rowOff>
    </xdr:from>
    <xdr:to>
      <xdr:col>85</xdr:col>
      <xdr:colOff>127000</xdr:colOff>
      <xdr:row>107</xdr:row>
      <xdr:rowOff>59871</xdr:rowOff>
    </xdr:to>
    <xdr:cxnSp macro="">
      <xdr:nvCxnSpPr>
        <xdr:cNvPr id="685" name="直線コネクタ 684">
          <a:extLst>
            <a:ext uri="{FF2B5EF4-FFF2-40B4-BE49-F238E27FC236}">
              <a16:creationId xmlns:a16="http://schemas.microsoft.com/office/drawing/2014/main" id="{C5D42230-345D-405E-8897-35AF78B86E1F}"/>
            </a:ext>
          </a:extLst>
        </xdr:cNvPr>
        <xdr:cNvCxnSpPr/>
      </xdr:nvCxnSpPr>
      <xdr:spPr>
        <a:xfrm>
          <a:off x="15481300" y="1838052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131536</xdr:rowOff>
    </xdr:from>
    <xdr:to>
      <xdr:col>76</xdr:col>
      <xdr:colOff>165100</xdr:colOff>
      <xdr:row>107</xdr:row>
      <xdr:rowOff>61686</xdr:rowOff>
    </xdr:to>
    <xdr:sp macro="" textlink="">
      <xdr:nvSpPr>
        <xdr:cNvPr id="686" name="楕円 685">
          <a:extLst>
            <a:ext uri="{FF2B5EF4-FFF2-40B4-BE49-F238E27FC236}">
              <a16:creationId xmlns:a16="http://schemas.microsoft.com/office/drawing/2014/main" id="{2A91AB86-CE21-4659-8477-59AC5D5B8D3B}"/>
            </a:ext>
          </a:extLst>
        </xdr:cNvPr>
        <xdr:cNvSpPr/>
      </xdr:nvSpPr>
      <xdr:spPr>
        <a:xfrm>
          <a:off x="14541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10886</xdr:rowOff>
    </xdr:from>
    <xdr:to>
      <xdr:col>81</xdr:col>
      <xdr:colOff>50800</xdr:colOff>
      <xdr:row>107</xdr:row>
      <xdr:rowOff>35379</xdr:rowOff>
    </xdr:to>
    <xdr:cxnSp macro="">
      <xdr:nvCxnSpPr>
        <xdr:cNvPr id="687" name="直線コネクタ 686">
          <a:extLst>
            <a:ext uri="{FF2B5EF4-FFF2-40B4-BE49-F238E27FC236}">
              <a16:creationId xmlns:a16="http://schemas.microsoft.com/office/drawing/2014/main" id="{2E71FE33-C9D8-456E-B21F-AE7F32F7FFB3}"/>
            </a:ext>
          </a:extLst>
        </xdr:cNvPr>
        <xdr:cNvCxnSpPr/>
      </xdr:nvCxnSpPr>
      <xdr:spPr>
        <a:xfrm>
          <a:off x="14592300" y="183560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93980</xdr:rowOff>
    </xdr:from>
    <xdr:to>
      <xdr:col>72</xdr:col>
      <xdr:colOff>38100</xdr:colOff>
      <xdr:row>107</xdr:row>
      <xdr:rowOff>24130</xdr:rowOff>
    </xdr:to>
    <xdr:sp macro="" textlink="">
      <xdr:nvSpPr>
        <xdr:cNvPr id="688" name="楕円 687">
          <a:extLst>
            <a:ext uri="{FF2B5EF4-FFF2-40B4-BE49-F238E27FC236}">
              <a16:creationId xmlns:a16="http://schemas.microsoft.com/office/drawing/2014/main" id="{78FB34CC-E46A-4442-BC21-A33B420930AF}"/>
            </a:ext>
          </a:extLst>
        </xdr:cNvPr>
        <xdr:cNvSpPr/>
      </xdr:nvSpPr>
      <xdr:spPr>
        <a:xfrm>
          <a:off x="1365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144780</xdr:rowOff>
    </xdr:from>
    <xdr:to>
      <xdr:col>76</xdr:col>
      <xdr:colOff>114300</xdr:colOff>
      <xdr:row>107</xdr:row>
      <xdr:rowOff>10886</xdr:rowOff>
    </xdr:to>
    <xdr:cxnSp macro="">
      <xdr:nvCxnSpPr>
        <xdr:cNvPr id="689" name="直線コネクタ 688">
          <a:extLst>
            <a:ext uri="{FF2B5EF4-FFF2-40B4-BE49-F238E27FC236}">
              <a16:creationId xmlns:a16="http://schemas.microsoft.com/office/drawing/2014/main" id="{722D564B-95FB-402E-854D-A60A23CC0960}"/>
            </a:ext>
          </a:extLst>
        </xdr:cNvPr>
        <xdr:cNvCxnSpPr/>
      </xdr:nvCxnSpPr>
      <xdr:spPr>
        <a:xfrm>
          <a:off x="13703300" y="1831848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92348</xdr:rowOff>
    </xdr:from>
    <xdr:to>
      <xdr:col>67</xdr:col>
      <xdr:colOff>101600</xdr:colOff>
      <xdr:row>107</xdr:row>
      <xdr:rowOff>22498</xdr:rowOff>
    </xdr:to>
    <xdr:sp macro="" textlink="">
      <xdr:nvSpPr>
        <xdr:cNvPr id="690" name="楕円 689">
          <a:extLst>
            <a:ext uri="{FF2B5EF4-FFF2-40B4-BE49-F238E27FC236}">
              <a16:creationId xmlns:a16="http://schemas.microsoft.com/office/drawing/2014/main" id="{FC957702-F94B-48B4-83E2-CF62F3864CEC}"/>
            </a:ext>
          </a:extLst>
        </xdr:cNvPr>
        <xdr:cNvSpPr/>
      </xdr:nvSpPr>
      <xdr:spPr>
        <a:xfrm>
          <a:off x="12763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143148</xdr:rowOff>
    </xdr:from>
    <xdr:to>
      <xdr:col>71</xdr:col>
      <xdr:colOff>177800</xdr:colOff>
      <xdr:row>106</xdr:row>
      <xdr:rowOff>144780</xdr:rowOff>
    </xdr:to>
    <xdr:cxnSp macro="">
      <xdr:nvCxnSpPr>
        <xdr:cNvPr id="691" name="直線コネクタ 690">
          <a:extLst>
            <a:ext uri="{FF2B5EF4-FFF2-40B4-BE49-F238E27FC236}">
              <a16:creationId xmlns:a16="http://schemas.microsoft.com/office/drawing/2014/main" id="{EE8EC97A-B9A9-4C3A-B592-870F4BF91A10}"/>
            </a:ext>
          </a:extLst>
        </xdr:cNvPr>
        <xdr:cNvCxnSpPr/>
      </xdr:nvCxnSpPr>
      <xdr:spPr>
        <a:xfrm>
          <a:off x="12814300" y="1831684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2" name="n_1aveValue【公民館】&#10;有形固定資産減価償却率">
          <a:extLst>
            <a:ext uri="{FF2B5EF4-FFF2-40B4-BE49-F238E27FC236}">
              <a16:creationId xmlns:a16="http://schemas.microsoft.com/office/drawing/2014/main" id="{B3BCD1CA-FBA7-40C3-947A-95250084006F}"/>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3" name="n_2aveValue【公民館】&#10;有形固定資産減価償却率">
          <a:extLst>
            <a:ext uri="{FF2B5EF4-FFF2-40B4-BE49-F238E27FC236}">
              <a16:creationId xmlns:a16="http://schemas.microsoft.com/office/drawing/2014/main" id="{7597344E-7CEF-4489-A9C5-7D052C89CEEE}"/>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4" name="n_3aveValue【公民館】&#10;有形固定資産減価償却率">
          <a:extLst>
            <a:ext uri="{FF2B5EF4-FFF2-40B4-BE49-F238E27FC236}">
              <a16:creationId xmlns:a16="http://schemas.microsoft.com/office/drawing/2014/main" id="{2729D66E-5BC9-4C96-A4D7-900C6661D946}"/>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5" name="n_4aveValue【公民館】&#10;有形固定資産減価償却率">
          <a:extLst>
            <a:ext uri="{FF2B5EF4-FFF2-40B4-BE49-F238E27FC236}">
              <a16:creationId xmlns:a16="http://schemas.microsoft.com/office/drawing/2014/main" id="{1733AD36-F15F-4CC2-9D2E-79B0433F4460}"/>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77306</xdr:rowOff>
    </xdr:from>
    <xdr:ext cx="405111" cy="259045"/>
    <xdr:sp macro="" textlink="">
      <xdr:nvSpPr>
        <xdr:cNvPr id="696" name="n_1mainValue【公民館】&#10;有形固定資産減価償却率">
          <a:extLst>
            <a:ext uri="{FF2B5EF4-FFF2-40B4-BE49-F238E27FC236}">
              <a16:creationId xmlns:a16="http://schemas.microsoft.com/office/drawing/2014/main" id="{1F1AC3D3-2749-45D4-B5A5-A6F97191D9AB}"/>
            </a:ext>
          </a:extLst>
        </xdr:cNvPr>
        <xdr:cNvSpPr txBox="1"/>
      </xdr:nvSpPr>
      <xdr:spPr>
        <a:xfrm>
          <a:off x="152660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52813</xdr:rowOff>
    </xdr:from>
    <xdr:ext cx="405111" cy="259045"/>
    <xdr:sp macro="" textlink="">
      <xdr:nvSpPr>
        <xdr:cNvPr id="697" name="n_2mainValue【公民館】&#10;有形固定資産減価償却率">
          <a:extLst>
            <a:ext uri="{FF2B5EF4-FFF2-40B4-BE49-F238E27FC236}">
              <a16:creationId xmlns:a16="http://schemas.microsoft.com/office/drawing/2014/main" id="{149A6A1F-0281-4E32-97AE-60161458F1BA}"/>
            </a:ext>
          </a:extLst>
        </xdr:cNvPr>
        <xdr:cNvSpPr txBox="1"/>
      </xdr:nvSpPr>
      <xdr:spPr>
        <a:xfrm>
          <a:off x="14389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15257</xdr:rowOff>
    </xdr:from>
    <xdr:ext cx="405111" cy="259045"/>
    <xdr:sp macro="" textlink="">
      <xdr:nvSpPr>
        <xdr:cNvPr id="698" name="n_3mainValue【公民館】&#10;有形固定資産減価償却率">
          <a:extLst>
            <a:ext uri="{FF2B5EF4-FFF2-40B4-BE49-F238E27FC236}">
              <a16:creationId xmlns:a16="http://schemas.microsoft.com/office/drawing/2014/main" id="{794D1D18-EC9D-4A8F-B05F-874AD2493379}"/>
            </a:ext>
          </a:extLst>
        </xdr:cNvPr>
        <xdr:cNvSpPr txBox="1"/>
      </xdr:nvSpPr>
      <xdr:spPr>
        <a:xfrm>
          <a:off x="13500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13625</xdr:rowOff>
    </xdr:from>
    <xdr:ext cx="405111" cy="259045"/>
    <xdr:sp macro="" textlink="">
      <xdr:nvSpPr>
        <xdr:cNvPr id="699" name="n_4mainValue【公民館】&#10;有形固定資産減価償却率">
          <a:extLst>
            <a:ext uri="{FF2B5EF4-FFF2-40B4-BE49-F238E27FC236}">
              <a16:creationId xmlns:a16="http://schemas.microsoft.com/office/drawing/2014/main" id="{44383952-8965-42C7-985D-645816580B4F}"/>
            </a:ext>
          </a:extLst>
        </xdr:cNvPr>
        <xdr:cNvSpPr txBox="1"/>
      </xdr:nvSpPr>
      <xdr:spPr>
        <a:xfrm>
          <a:off x="12611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CDD6402A-DA8B-474E-9C61-F41656FA3F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A58D2CC-493C-4369-81C8-14670724097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94F831C-B2C3-4954-92B4-561F5DB07DE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F9ED7E42-8A8E-4682-91AC-2D125CDCA0F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A1E6FD7-785B-4B2B-B538-8A5475C3DD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715E78B2-F685-41DD-A10A-F481592E1B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D8920C78-4930-4835-A8F7-AA3A19BA89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3088B4F9-4552-4980-B485-C05729E494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F90A75C0-AE5B-4AD1-B7D6-4AF2AA54874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8F051839-F94F-43FC-8259-5F3BA2D90B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95B5FA09-8208-4B30-8424-E64B14550F3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8A566EB3-8DE7-465D-A75E-3B7D268E5B3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498A1B11-3478-4E89-B2E1-AD1147BC8A0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8075C681-E13F-4C56-90DA-16B4C8E78B7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7F7634A1-2891-4F16-92DA-8A9E0092842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31B00694-19BB-4B1C-96E6-7E86A40B999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C2C5590F-23E3-4BBA-BE32-D2FAFC0E560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B0C49808-AC06-4F5C-8409-DBBD1DAB8E3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6CEA85C4-799C-4FBD-9AB8-6A6C64E4A0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6B3042A2-7478-45C6-BD8F-BC1B756637B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8B10186D-96E9-4B40-AFEA-B2C67CF741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942C18DB-D41A-494A-9C55-48C148E173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CB1BCD22-ED89-4582-91BE-136C48A605E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3" name="直線コネクタ 722">
          <a:extLst>
            <a:ext uri="{FF2B5EF4-FFF2-40B4-BE49-F238E27FC236}">
              <a16:creationId xmlns:a16="http://schemas.microsoft.com/office/drawing/2014/main" id="{A3C48821-3218-4BF9-BB64-CBB93BEE5624}"/>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4" name="【公民館】&#10;一人当たり面積最小値テキスト">
          <a:extLst>
            <a:ext uri="{FF2B5EF4-FFF2-40B4-BE49-F238E27FC236}">
              <a16:creationId xmlns:a16="http://schemas.microsoft.com/office/drawing/2014/main" id="{337CBD2E-1C5C-4141-AFF9-53C3F78119A8}"/>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5" name="直線コネクタ 724">
          <a:extLst>
            <a:ext uri="{FF2B5EF4-FFF2-40B4-BE49-F238E27FC236}">
              <a16:creationId xmlns:a16="http://schemas.microsoft.com/office/drawing/2014/main" id="{7A85EC98-1A57-476A-94FE-310DDE0BC407}"/>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6" name="【公民館】&#10;一人当たり面積最大値テキスト">
          <a:extLst>
            <a:ext uri="{FF2B5EF4-FFF2-40B4-BE49-F238E27FC236}">
              <a16:creationId xmlns:a16="http://schemas.microsoft.com/office/drawing/2014/main" id="{FA4E3038-DF96-4A1B-B207-FD46E1F0B98C}"/>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7" name="直線コネクタ 726">
          <a:extLst>
            <a:ext uri="{FF2B5EF4-FFF2-40B4-BE49-F238E27FC236}">
              <a16:creationId xmlns:a16="http://schemas.microsoft.com/office/drawing/2014/main" id="{ED37853D-221C-4B8E-8BF4-0981AC9A6AA1}"/>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8" name="【公民館】&#10;一人当たり面積平均値テキスト">
          <a:extLst>
            <a:ext uri="{FF2B5EF4-FFF2-40B4-BE49-F238E27FC236}">
              <a16:creationId xmlns:a16="http://schemas.microsoft.com/office/drawing/2014/main" id="{EADD8A64-0C85-4784-A148-7D35FB2E8DCC}"/>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29" name="フローチャート: 判断 728">
          <a:extLst>
            <a:ext uri="{FF2B5EF4-FFF2-40B4-BE49-F238E27FC236}">
              <a16:creationId xmlns:a16="http://schemas.microsoft.com/office/drawing/2014/main" id="{F6768A82-B172-409E-AE9F-25196EFEE691}"/>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0" name="フローチャート: 判断 729">
          <a:extLst>
            <a:ext uri="{FF2B5EF4-FFF2-40B4-BE49-F238E27FC236}">
              <a16:creationId xmlns:a16="http://schemas.microsoft.com/office/drawing/2014/main" id="{FA9B34FD-4D83-4FBC-BA1A-9A5F7C1533FB}"/>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1" name="フローチャート: 判断 730">
          <a:extLst>
            <a:ext uri="{FF2B5EF4-FFF2-40B4-BE49-F238E27FC236}">
              <a16:creationId xmlns:a16="http://schemas.microsoft.com/office/drawing/2014/main" id="{A93B50C1-2183-485C-832C-545E96C1389D}"/>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2" name="フローチャート: 判断 731">
          <a:extLst>
            <a:ext uri="{FF2B5EF4-FFF2-40B4-BE49-F238E27FC236}">
              <a16:creationId xmlns:a16="http://schemas.microsoft.com/office/drawing/2014/main" id="{BE53A57A-0E61-44B3-A8B3-72115CBCB6E7}"/>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3" name="フローチャート: 判断 732">
          <a:extLst>
            <a:ext uri="{FF2B5EF4-FFF2-40B4-BE49-F238E27FC236}">
              <a16:creationId xmlns:a16="http://schemas.microsoft.com/office/drawing/2014/main" id="{A4AF56DB-913D-447D-9C31-F070B94B5E9E}"/>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6038B40-5028-4192-A361-9792BCC0B71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AEAB42E-2D27-4A8B-BC22-17932BB6656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835D8FE-CC90-40F3-979D-E7CC78D2705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75D6352-3ECF-4822-B036-6926E2C338C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DA547AB-BDA0-46E3-B4F6-F87603104A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148589</xdr:rowOff>
    </xdr:from>
    <xdr:to>
      <xdr:col>116</xdr:col>
      <xdr:colOff>114300</xdr:colOff>
      <xdr:row>107</xdr:row>
      <xdr:rowOff>78739</xdr:rowOff>
    </xdr:to>
    <xdr:sp macro="" textlink="">
      <xdr:nvSpPr>
        <xdr:cNvPr id="739" name="楕円 738">
          <a:extLst>
            <a:ext uri="{FF2B5EF4-FFF2-40B4-BE49-F238E27FC236}">
              <a16:creationId xmlns:a16="http://schemas.microsoft.com/office/drawing/2014/main" id="{24A04513-A576-4205-A3AB-70E4FFC0F088}"/>
            </a:ext>
          </a:extLst>
        </xdr:cNvPr>
        <xdr:cNvSpPr/>
      </xdr:nvSpPr>
      <xdr:spPr>
        <a:xfrm>
          <a:off x="22110700" y="1832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127016</xdr:rowOff>
    </xdr:from>
    <xdr:ext cx="469744" cy="259045"/>
    <xdr:sp macro="" textlink="">
      <xdr:nvSpPr>
        <xdr:cNvPr id="740" name="【公民館】&#10;一人当たり面積該当値テキスト">
          <a:extLst>
            <a:ext uri="{FF2B5EF4-FFF2-40B4-BE49-F238E27FC236}">
              <a16:creationId xmlns:a16="http://schemas.microsoft.com/office/drawing/2014/main" id="{34F677EC-0DC9-46C6-AED5-D8CA12C18685}"/>
            </a:ext>
          </a:extLst>
        </xdr:cNvPr>
        <xdr:cNvSpPr txBox="1"/>
      </xdr:nvSpPr>
      <xdr:spPr>
        <a:xfrm>
          <a:off x="22199600" y="183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157480</xdr:rowOff>
    </xdr:from>
    <xdr:to>
      <xdr:col>112</xdr:col>
      <xdr:colOff>38100</xdr:colOff>
      <xdr:row>107</xdr:row>
      <xdr:rowOff>87630</xdr:rowOff>
    </xdr:to>
    <xdr:sp macro="" textlink="">
      <xdr:nvSpPr>
        <xdr:cNvPr id="741" name="楕円 740">
          <a:extLst>
            <a:ext uri="{FF2B5EF4-FFF2-40B4-BE49-F238E27FC236}">
              <a16:creationId xmlns:a16="http://schemas.microsoft.com/office/drawing/2014/main" id="{600CD552-0AFA-40FF-B1D6-1E5C32BB2B1F}"/>
            </a:ext>
          </a:extLst>
        </xdr:cNvPr>
        <xdr:cNvSpPr/>
      </xdr:nvSpPr>
      <xdr:spPr>
        <a:xfrm>
          <a:off x="212725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27939</xdr:rowOff>
    </xdr:from>
    <xdr:to>
      <xdr:col>116</xdr:col>
      <xdr:colOff>63500</xdr:colOff>
      <xdr:row>107</xdr:row>
      <xdr:rowOff>36830</xdr:rowOff>
    </xdr:to>
    <xdr:cxnSp macro="">
      <xdr:nvCxnSpPr>
        <xdr:cNvPr id="742" name="直線コネクタ 741">
          <a:extLst>
            <a:ext uri="{FF2B5EF4-FFF2-40B4-BE49-F238E27FC236}">
              <a16:creationId xmlns:a16="http://schemas.microsoft.com/office/drawing/2014/main" id="{A0C2143B-F7A6-4698-8C02-168B1F2D5753}"/>
            </a:ext>
          </a:extLst>
        </xdr:cNvPr>
        <xdr:cNvCxnSpPr/>
      </xdr:nvCxnSpPr>
      <xdr:spPr>
        <a:xfrm flipV="1">
          <a:off x="21323300" y="18373089"/>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160020</xdr:rowOff>
    </xdr:from>
    <xdr:to>
      <xdr:col>107</xdr:col>
      <xdr:colOff>101600</xdr:colOff>
      <xdr:row>107</xdr:row>
      <xdr:rowOff>90170</xdr:rowOff>
    </xdr:to>
    <xdr:sp macro="" textlink="">
      <xdr:nvSpPr>
        <xdr:cNvPr id="743" name="楕円 742">
          <a:extLst>
            <a:ext uri="{FF2B5EF4-FFF2-40B4-BE49-F238E27FC236}">
              <a16:creationId xmlns:a16="http://schemas.microsoft.com/office/drawing/2014/main" id="{1E03965F-62DB-4011-AD53-6D73D8A1EF7D}"/>
            </a:ext>
          </a:extLst>
        </xdr:cNvPr>
        <xdr:cNvSpPr/>
      </xdr:nvSpPr>
      <xdr:spPr>
        <a:xfrm>
          <a:off x="20383500" y="1833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36830</xdr:rowOff>
    </xdr:from>
    <xdr:to>
      <xdr:col>111</xdr:col>
      <xdr:colOff>177800</xdr:colOff>
      <xdr:row>107</xdr:row>
      <xdr:rowOff>39370</xdr:rowOff>
    </xdr:to>
    <xdr:cxnSp macro="">
      <xdr:nvCxnSpPr>
        <xdr:cNvPr id="744" name="直線コネクタ 743">
          <a:extLst>
            <a:ext uri="{FF2B5EF4-FFF2-40B4-BE49-F238E27FC236}">
              <a16:creationId xmlns:a16="http://schemas.microsoft.com/office/drawing/2014/main" id="{6AFFE4D3-3B03-4047-BAC2-16619BAD916C}"/>
            </a:ext>
          </a:extLst>
        </xdr:cNvPr>
        <xdr:cNvCxnSpPr/>
      </xdr:nvCxnSpPr>
      <xdr:spPr>
        <a:xfrm flipV="1">
          <a:off x="20434300" y="183819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165100</xdr:rowOff>
    </xdr:from>
    <xdr:to>
      <xdr:col>102</xdr:col>
      <xdr:colOff>165100</xdr:colOff>
      <xdr:row>107</xdr:row>
      <xdr:rowOff>95250</xdr:rowOff>
    </xdr:to>
    <xdr:sp macro="" textlink="">
      <xdr:nvSpPr>
        <xdr:cNvPr id="745" name="楕円 744">
          <a:extLst>
            <a:ext uri="{FF2B5EF4-FFF2-40B4-BE49-F238E27FC236}">
              <a16:creationId xmlns:a16="http://schemas.microsoft.com/office/drawing/2014/main" id="{FDF13544-112C-440C-9B2B-4CEB621E4EBC}"/>
            </a:ext>
          </a:extLst>
        </xdr:cNvPr>
        <xdr:cNvSpPr/>
      </xdr:nvSpPr>
      <xdr:spPr>
        <a:xfrm>
          <a:off x="19494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39370</xdr:rowOff>
    </xdr:from>
    <xdr:to>
      <xdr:col>107</xdr:col>
      <xdr:colOff>50800</xdr:colOff>
      <xdr:row>107</xdr:row>
      <xdr:rowOff>44450</xdr:rowOff>
    </xdr:to>
    <xdr:cxnSp macro="">
      <xdr:nvCxnSpPr>
        <xdr:cNvPr id="746" name="直線コネクタ 745">
          <a:extLst>
            <a:ext uri="{FF2B5EF4-FFF2-40B4-BE49-F238E27FC236}">
              <a16:creationId xmlns:a16="http://schemas.microsoft.com/office/drawing/2014/main" id="{BD12500F-D7E1-4446-BA8E-DA47AA496FDE}"/>
            </a:ext>
          </a:extLst>
        </xdr:cNvPr>
        <xdr:cNvCxnSpPr/>
      </xdr:nvCxnSpPr>
      <xdr:spPr>
        <a:xfrm flipV="1">
          <a:off x="19545300" y="183845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168911</xdr:rowOff>
    </xdr:from>
    <xdr:to>
      <xdr:col>98</xdr:col>
      <xdr:colOff>38100</xdr:colOff>
      <xdr:row>107</xdr:row>
      <xdr:rowOff>99061</xdr:rowOff>
    </xdr:to>
    <xdr:sp macro="" textlink="">
      <xdr:nvSpPr>
        <xdr:cNvPr id="747" name="楕円 746">
          <a:extLst>
            <a:ext uri="{FF2B5EF4-FFF2-40B4-BE49-F238E27FC236}">
              <a16:creationId xmlns:a16="http://schemas.microsoft.com/office/drawing/2014/main" id="{C6FAE130-AD3B-415A-83D0-0B338E80055B}"/>
            </a:ext>
          </a:extLst>
        </xdr:cNvPr>
        <xdr:cNvSpPr/>
      </xdr:nvSpPr>
      <xdr:spPr>
        <a:xfrm>
          <a:off x="18605500" y="1834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44450</xdr:rowOff>
    </xdr:from>
    <xdr:to>
      <xdr:col>102</xdr:col>
      <xdr:colOff>114300</xdr:colOff>
      <xdr:row>107</xdr:row>
      <xdr:rowOff>48261</xdr:rowOff>
    </xdr:to>
    <xdr:cxnSp macro="">
      <xdr:nvCxnSpPr>
        <xdr:cNvPr id="748" name="直線コネクタ 747">
          <a:extLst>
            <a:ext uri="{FF2B5EF4-FFF2-40B4-BE49-F238E27FC236}">
              <a16:creationId xmlns:a16="http://schemas.microsoft.com/office/drawing/2014/main" id="{970148BA-7209-4C41-8224-0B33CBFCF19D}"/>
            </a:ext>
          </a:extLst>
        </xdr:cNvPr>
        <xdr:cNvCxnSpPr/>
      </xdr:nvCxnSpPr>
      <xdr:spPr>
        <a:xfrm flipV="1">
          <a:off x="18656300" y="18389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49" name="n_1aveValue【公民館】&#10;一人当たり面積">
          <a:extLst>
            <a:ext uri="{FF2B5EF4-FFF2-40B4-BE49-F238E27FC236}">
              <a16:creationId xmlns:a16="http://schemas.microsoft.com/office/drawing/2014/main" id="{20AE9960-BA14-4706-8D2E-357549592B5E}"/>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0" name="n_2aveValue【公民館】&#10;一人当たり面積">
          <a:extLst>
            <a:ext uri="{FF2B5EF4-FFF2-40B4-BE49-F238E27FC236}">
              <a16:creationId xmlns:a16="http://schemas.microsoft.com/office/drawing/2014/main" id="{0319ACCC-B56D-4E04-AF01-081BB0F2C01A}"/>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1" name="n_3aveValue【公民館】&#10;一人当たり面積">
          <a:extLst>
            <a:ext uri="{FF2B5EF4-FFF2-40B4-BE49-F238E27FC236}">
              <a16:creationId xmlns:a16="http://schemas.microsoft.com/office/drawing/2014/main" id="{B3E30F09-DA3B-49FF-BAFC-F327D2623BFA}"/>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2" name="n_4aveValue【公民館】&#10;一人当たり面積">
          <a:extLst>
            <a:ext uri="{FF2B5EF4-FFF2-40B4-BE49-F238E27FC236}">
              <a16:creationId xmlns:a16="http://schemas.microsoft.com/office/drawing/2014/main" id="{CF82A227-FB7D-4EA5-9B83-0F5B93E196FF}"/>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78757</xdr:rowOff>
    </xdr:from>
    <xdr:ext cx="469744" cy="259045"/>
    <xdr:sp macro="" textlink="">
      <xdr:nvSpPr>
        <xdr:cNvPr id="753" name="n_1mainValue【公民館】&#10;一人当たり面積">
          <a:extLst>
            <a:ext uri="{FF2B5EF4-FFF2-40B4-BE49-F238E27FC236}">
              <a16:creationId xmlns:a16="http://schemas.microsoft.com/office/drawing/2014/main" id="{EDF67353-1CE1-49EC-9EEF-8C94CFF8B333}"/>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81297</xdr:rowOff>
    </xdr:from>
    <xdr:ext cx="469744" cy="259045"/>
    <xdr:sp macro="" textlink="">
      <xdr:nvSpPr>
        <xdr:cNvPr id="754" name="n_2mainValue【公民館】&#10;一人当たり面積">
          <a:extLst>
            <a:ext uri="{FF2B5EF4-FFF2-40B4-BE49-F238E27FC236}">
              <a16:creationId xmlns:a16="http://schemas.microsoft.com/office/drawing/2014/main" id="{9335D243-75DD-4C5A-AE42-5111ACE1D42A}"/>
            </a:ext>
          </a:extLst>
        </xdr:cNvPr>
        <xdr:cNvSpPr txBox="1"/>
      </xdr:nvSpPr>
      <xdr:spPr>
        <a:xfrm>
          <a:off x="20199427" y="18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86377</xdr:rowOff>
    </xdr:from>
    <xdr:ext cx="469744" cy="259045"/>
    <xdr:sp macro="" textlink="">
      <xdr:nvSpPr>
        <xdr:cNvPr id="755" name="n_3mainValue【公民館】&#10;一人当たり面積">
          <a:extLst>
            <a:ext uri="{FF2B5EF4-FFF2-40B4-BE49-F238E27FC236}">
              <a16:creationId xmlns:a16="http://schemas.microsoft.com/office/drawing/2014/main" id="{E915847B-86FA-437B-A1F2-9301FD519C8D}"/>
            </a:ext>
          </a:extLst>
        </xdr:cNvPr>
        <xdr:cNvSpPr txBox="1"/>
      </xdr:nvSpPr>
      <xdr:spPr>
        <a:xfrm>
          <a:off x="19310427" y="184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90188</xdr:rowOff>
    </xdr:from>
    <xdr:ext cx="469744" cy="259045"/>
    <xdr:sp macro="" textlink="">
      <xdr:nvSpPr>
        <xdr:cNvPr id="756" name="n_4mainValue【公民館】&#10;一人当たり面積">
          <a:extLst>
            <a:ext uri="{FF2B5EF4-FFF2-40B4-BE49-F238E27FC236}">
              <a16:creationId xmlns:a16="http://schemas.microsoft.com/office/drawing/2014/main" id="{2CD0541B-297E-4B18-8ED3-D7B24191F689}"/>
            </a:ext>
          </a:extLst>
        </xdr:cNvPr>
        <xdr:cNvSpPr txBox="1"/>
      </xdr:nvSpPr>
      <xdr:spPr>
        <a:xfrm>
          <a:off x="18421427" y="1843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445E785-36DD-4F40-AD97-799DE55A6D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CB58954E-4A31-4CB0-B4AD-FA4F3D06B4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626C337E-63B7-4BCE-93F5-02072B4B294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類似団体と比較して特に有形固定資産減価償却率が高くなっている施設は、公民館であり、特に低くなっている施設は、認定こども園・幼稚園・保育所である。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年度に策定した個別施設計画に基づく認定こども園の建設（令和３年度）に伴い施設の集約化・複合化を行ったことにより数値が改善されている。</a:t>
          </a:r>
        </a:p>
        <a:p>
          <a:r>
            <a:rPr kumimoji="1" lang="ja-JP" altLang="en-US" sz="1300">
              <a:latin typeface="ＭＳ Ｐゴシック" panose="020B0600070205080204" pitchFamily="50" charset="-128"/>
              <a:ea typeface="ＭＳ Ｐゴシック" panose="020B0600070205080204" pitchFamily="50" charset="-128"/>
            </a:rPr>
            <a:t>また、道路、橋梁・トンネルについては、計画的な維持・補修によって長寿命化を図るなど、老朽化対策に取り組んでいる。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7D4A03-2D52-4B61-AF5E-A47BF237E0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2919CF-078F-4CA5-ACA5-348A0A37B36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DA398F-6375-431A-B479-B2A5D4F088A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C5B1E9-82EC-4AEC-87DF-C07D6B8E14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6DECC5-A644-44EF-B78C-E59FA1D2C95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C8AC87-FE66-4474-98AE-DB5CC770065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9F9F52-4C49-4E5E-A407-F84090D6534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F97E3C-F5B0-486C-877C-A6339A227C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FD2CF7-7223-4A23-A746-C2BB592733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1D6BBF-E80C-420F-91C8-CB51F00534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13,297
150.26
8,347,445
8,131,611
202,122
5,164,213
8,253,122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4B7DEE-C385-4F06-8D76-9861BCEC413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7B20F0-B2EF-4FB7-BA86-50C27503F2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A6F324-135E-4AA9-84A5-4B000F5E9E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106.0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DC8135-06E7-4CD4-913D-DC82CE4552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17378C-D43F-4771-8E93-967E6DB2ED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7B74CCB-1C3C-46B0-8D09-818A756AFDA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01BA87-31E7-48B9-9950-8FFA3EB03E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56E93B-99F6-4646-B592-41C763FAC98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5EF17E-9327-4A2A-BF5E-470BF52F4F2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412C869-A864-4F9E-8518-88148B3F23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09A1D8-E509-4FFA-B96A-47FF455D9D4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B5F467-5D20-4111-81AA-6934E558B8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74C1A1-E4F9-4746-A52B-3CC5F777E05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F980A2-FC99-4DCC-88C2-7D087CBBC1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75154D-A247-47FB-A41D-DD2A784104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829AE0-E58B-4F13-9E0E-5596083E65B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28FAAA-AAFC-43D4-91E8-64C1526DE5F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07D588-90A9-441D-AB75-8DC1A8B6770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4E70BD-433D-4881-B699-7EB581D6DA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209EAC-95E0-45E8-AC6A-2D97FCF6D9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A6B13A-A645-4AEB-B16F-45E88E6191C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BB1971-DA3F-499D-A518-4C727B62AB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778A78-D188-494E-96D2-B75B91AE3F8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9007FD-691D-4802-9769-AB9CA5358E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C4CDE0-2195-4921-AC25-1818728785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3AC3A6F-26B2-4357-A044-7E9490C6927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92BBA3-DE52-4D54-8ADC-D2E4D5FA177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AF3A22-270A-4050-962D-A5489C984E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13CC79-E335-4B82-B62D-D2C851C386D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4F723B6-DB3F-4DD7-96B4-C39BB28F14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72D96E-0598-4CDC-8AE8-3E18E7C2D8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39F1AF-D7F5-4A79-8E6B-FAC27EC0B53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5CF593E-28F1-4E80-BEF7-9D99FD92D4F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0420D57-E001-4438-838A-BDC4D4D6A6F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614837-A193-43DA-86FE-A123D6EEA48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860B285-FAE9-4F48-AB87-23A02E186C0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1D420C1-40BA-4BDD-A34E-FF1372B349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398603C-A61E-4BBA-A2B6-A82654A6BC2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5F25C67-E4E2-428D-8112-A34519CCB97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713F6C0-447D-4669-9F90-F4C273B0AF3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EA63A42-7149-47D5-8055-7C906EEA9D3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8D51D95-4D33-4258-A6F2-AEE3BC2B3BC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B8C1E06-4DBF-4FCD-B074-478F3788E4C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8673669-E328-4F9F-90C0-3F273AFC4FC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E966DE6-72C9-436F-8F18-6C0C5DEEBFA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F8D1BC3-D14F-4781-A129-8EB09DC8DC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BEAD3947-A2B6-4287-B16D-47801099299D}"/>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465492E2-B56D-4F75-B251-B8CC25369473}"/>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371E496D-8647-4FB2-9C84-70220C6348D4}"/>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5FCAE774-052D-4953-AEB4-70D07CDF48E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14020D9-69C2-436F-B597-A17E5DCED75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8926E9AA-D6A7-465D-AAB0-E22C3930F9B9}"/>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12FD74DF-D280-4724-9FF5-81C5C462F69E}"/>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56E09DF-EAF6-48B3-BDE2-7E76B776E40C}"/>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492B0260-353B-478C-9919-20E71565D4DC}"/>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2A0DDBDE-0454-4E6B-A42C-E03DF0A15CDA}"/>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BB5A05A5-3FC8-498B-942D-06349C225092}"/>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9CCFBE-0100-4253-B5EB-B65FB54D00F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7EB4E1-13EB-43DB-BB82-F81F3FFAB8D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AB1A83-C228-4D51-813A-8DADFA42A3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A5BDDE5-E131-4D8E-9853-BAF0F9A13BC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4DA6C80-ACF9-4964-959F-84DFB3FC35E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100512</xdr:rowOff>
    </xdr:from>
    <xdr:to>
      <xdr:col>24</xdr:col>
      <xdr:colOff>114300</xdr:colOff>
      <xdr:row>41</xdr:row>
      <xdr:rowOff>30662</xdr:rowOff>
    </xdr:to>
    <xdr:sp macro="" textlink="">
      <xdr:nvSpPr>
        <xdr:cNvPr id="74" name="楕円 73">
          <a:extLst>
            <a:ext uri="{FF2B5EF4-FFF2-40B4-BE49-F238E27FC236}">
              <a16:creationId xmlns:a16="http://schemas.microsoft.com/office/drawing/2014/main" id="{8E88F5D2-518D-4732-A912-F95B007F6EE4}"/>
            </a:ext>
          </a:extLst>
        </xdr:cNvPr>
        <xdr:cNvSpPr/>
      </xdr:nvSpPr>
      <xdr:spPr>
        <a:xfrm>
          <a:off x="45847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78939</xdr:rowOff>
    </xdr:from>
    <xdr:ext cx="405111" cy="259045"/>
    <xdr:sp macro="" textlink="">
      <xdr:nvSpPr>
        <xdr:cNvPr id="75" name="【図書館】&#10;有形固定資産減価償却率該当値テキスト">
          <a:extLst>
            <a:ext uri="{FF2B5EF4-FFF2-40B4-BE49-F238E27FC236}">
              <a16:creationId xmlns:a16="http://schemas.microsoft.com/office/drawing/2014/main" id="{427DB3C7-D40C-4A3D-833D-64D4B45202E8}"/>
            </a:ext>
          </a:extLst>
        </xdr:cNvPr>
        <xdr:cNvSpPr txBox="1"/>
      </xdr:nvSpPr>
      <xdr:spPr>
        <a:xfrm>
          <a:off x="4673600"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59690</xdr:rowOff>
    </xdr:from>
    <xdr:to>
      <xdr:col>20</xdr:col>
      <xdr:colOff>38100</xdr:colOff>
      <xdr:row>40</xdr:row>
      <xdr:rowOff>161290</xdr:rowOff>
    </xdr:to>
    <xdr:sp macro="" textlink="">
      <xdr:nvSpPr>
        <xdr:cNvPr id="76" name="楕円 75">
          <a:extLst>
            <a:ext uri="{FF2B5EF4-FFF2-40B4-BE49-F238E27FC236}">
              <a16:creationId xmlns:a16="http://schemas.microsoft.com/office/drawing/2014/main" id="{611FD31A-7D35-4E27-8065-D65390D5FEEC}"/>
            </a:ext>
          </a:extLst>
        </xdr:cNvPr>
        <xdr:cNvSpPr/>
      </xdr:nvSpPr>
      <xdr:spPr>
        <a:xfrm>
          <a:off x="3746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110490</xdr:rowOff>
    </xdr:from>
    <xdr:to>
      <xdr:col>24</xdr:col>
      <xdr:colOff>63500</xdr:colOff>
      <xdr:row>40</xdr:row>
      <xdr:rowOff>151312</xdr:rowOff>
    </xdr:to>
    <xdr:cxnSp macro="">
      <xdr:nvCxnSpPr>
        <xdr:cNvPr id="77" name="直線コネクタ 76">
          <a:extLst>
            <a:ext uri="{FF2B5EF4-FFF2-40B4-BE49-F238E27FC236}">
              <a16:creationId xmlns:a16="http://schemas.microsoft.com/office/drawing/2014/main" id="{DFE8F7FC-21D5-4A26-A13C-858ACD7DABAA}"/>
            </a:ext>
          </a:extLst>
        </xdr:cNvPr>
        <xdr:cNvCxnSpPr/>
      </xdr:nvCxnSpPr>
      <xdr:spPr>
        <a:xfrm>
          <a:off x="3797300" y="696849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18869</xdr:rowOff>
    </xdr:from>
    <xdr:to>
      <xdr:col>15</xdr:col>
      <xdr:colOff>101600</xdr:colOff>
      <xdr:row>40</xdr:row>
      <xdr:rowOff>120469</xdr:rowOff>
    </xdr:to>
    <xdr:sp macro="" textlink="">
      <xdr:nvSpPr>
        <xdr:cNvPr id="78" name="楕円 77">
          <a:extLst>
            <a:ext uri="{FF2B5EF4-FFF2-40B4-BE49-F238E27FC236}">
              <a16:creationId xmlns:a16="http://schemas.microsoft.com/office/drawing/2014/main" id="{3D789919-BE7C-4F2B-B960-45ECA0F1BA61}"/>
            </a:ext>
          </a:extLst>
        </xdr:cNvPr>
        <xdr:cNvSpPr/>
      </xdr:nvSpPr>
      <xdr:spPr>
        <a:xfrm>
          <a:off x="2857500" y="687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69669</xdr:rowOff>
    </xdr:from>
    <xdr:to>
      <xdr:col>19</xdr:col>
      <xdr:colOff>177800</xdr:colOff>
      <xdr:row>40</xdr:row>
      <xdr:rowOff>110490</xdr:rowOff>
    </xdr:to>
    <xdr:cxnSp macro="">
      <xdr:nvCxnSpPr>
        <xdr:cNvPr id="79" name="直線コネクタ 78">
          <a:extLst>
            <a:ext uri="{FF2B5EF4-FFF2-40B4-BE49-F238E27FC236}">
              <a16:creationId xmlns:a16="http://schemas.microsoft.com/office/drawing/2014/main" id="{6DB027E9-EC94-494E-A346-9534D97717E5}"/>
            </a:ext>
          </a:extLst>
        </xdr:cNvPr>
        <xdr:cNvCxnSpPr/>
      </xdr:nvCxnSpPr>
      <xdr:spPr>
        <a:xfrm>
          <a:off x="2908300" y="692766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149497</xdr:rowOff>
    </xdr:from>
    <xdr:to>
      <xdr:col>10</xdr:col>
      <xdr:colOff>165100</xdr:colOff>
      <xdr:row>40</xdr:row>
      <xdr:rowOff>79647</xdr:rowOff>
    </xdr:to>
    <xdr:sp macro="" textlink="">
      <xdr:nvSpPr>
        <xdr:cNvPr id="80" name="楕円 79">
          <a:extLst>
            <a:ext uri="{FF2B5EF4-FFF2-40B4-BE49-F238E27FC236}">
              <a16:creationId xmlns:a16="http://schemas.microsoft.com/office/drawing/2014/main" id="{16F241CD-95A5-4062-8307-40C738E79153}"/>
            </a:ext>
          </a:extLst>
        </xdr:cNvPr>
        <xdr:cNvSpPr/>
      </xdr:nvSpPr>
      <xdr:spPr>
        <a:xfrm>
          <a:off x="1968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28847</xdr:rowOff>
    </xdr:from>
    <xdr:to>
      <xdr:col>15</xdr:col>
      <xdr:colOff>50800</xdr:colOff>
      <xdr:row>40</xdr:row>
      <xdr:rowOff>69669</xdr:rowOff>
    </xdr:to>
    <xdr:cxnSp macro="">
      <xdr:nvCxnSpPr>
        <xdr:cNvPr id="81" name="直線コネクタ 80">
          <a:extLst>
            <a:ext uri="{FF2B5EF4-FFF2-40B4-BE49-F238E27FC236}">
              <a16:creationId xmlns:a16="http://schemas.microsoft.com/office/drawing/2014/main" id="{45E16AD9-5958-4DD8-B4FF-C1167403A13F}"/>
            </a:ext>
          </a:extLst>
        </xdr:cNvPr>
        <xdr:cNvCxnSpPr/>
      </xdr:nvCxnSpPr>
      <xdr:spPr>
        <a:xfrm>
          <a:off x="2019300" y="688684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138067</xdr:rowOff>
    </xdr:from>
    <xdr:to>
      <xdr:col>6</xdr:col>
      <xdr:colOff>38100</xdr:colOff>
      <xdr:row>40</xdr:row>
      <xdr:rowOff>68217</xdr:rowOff>
    </xdr:to>
    <xdr:sp macro="" textlink="">
      <xdr:nvSpPr>
        <xdr:cNvPr id="82" name="楕円 81">
          <a:extLst>
            <a:ext uri="{FF2B5EF4-FFF2-40B4-BE49-F238E27FC236}">
              <a16:creationId xmlns:a16="http://schemas.microsoft.com/office/drawing/2014/main" id="{AF306480-C3F2-4F7D-B26B-36B621A683B2}"/>
            </a:ext>
          </a:extLst>
        </xdr:cNvPr>
        <xdr:cNvSpPr/>
      </xdr:nvSpPr>
      <xdr:spPr>
        <a:xfrm>
          <a:off x="1079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17417</xdr:rowOff>
    </xdr:from>
    <xdr:to>
      <xdr:col>10</xdr:col>
      <xdr:colOff>114300</xdr:colOff>
      <xdr:row>40</xdr:row>
      <xdr:rowOff>28847</xdr:rowOff>
    </xdr:to>
    <xdr:cxnSp macro="">
      <xdr:nvCxnSpPr>
        <xdr:cNvPr id="83" name="直線コネクタ 82">
          <a:extLst>
            <a:ext uri="{FF2B5EF4-FFF2-40B4-BE49-F238E27FC236}">
              <a16:creationId xmlns:a16="http://schemas.microsoft.com/office/drawing/2014/main" id="{0E951DC9-B33C-4C20-8EF2-77BAD4DEB5BE}"/>
            </a:ext>
          </a:extLst>
        </xdr:cNvPr>
        <xdr:cNvCxnSpPr/>
      </xdr:nvCxnSpPr>
      <xdr:spPr>
        <a:xfrm>
          <a:off x="1130300" y="68754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C6E09EBC-D0D3-4A37-94B8-AE5490118BFD}"/>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931AAC74-D25D-45E9-8FCB-53F0B52EEF99}"/>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7BD7A578-BD1D-42F2-B54B-E265D7432CB6}"/>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97A80CFC-1439-40C6-B652-31835B0DF202}"/>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152417</xdr:rowOff>
    </xdr:from>
    <xdr:ext cx="405111" cy="259045"/>
    <xdr:sp macro="" textlink="">
      <xdr:nvSpPr>
        <xdr:cNvPr id="88" name="n_1mainValue【図書館】&#10;有形固定資産減価償却率">
          <a:extLst>
            <a:ext uri="{FF2B5EF4-FFF2-40B4-BE49-F238E27FC236}">
              <a16:creationId xmlns:a16="http://schemas.microsoft.com/office/drawing/2014/main" id="{BC7ED985-306F-43BD-998A-7C8CDB4E42C7}"/>
            </a:ext>
          </a:extLst>
        </xdr:cNvPr>
        <xdr:cNvSpPr txBox="1"/>
      </xdr:nvSpPr>
      <xdr:spPr>
        <a:xfrm>
          <a:off x="3582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D654CE40-05EF-43C5-BAE7-74CB62CD5888}"/>
            </a:ext>
          </a:extLst>
        </xdr:cNvPr>
        <xdr:cNvSpPr txBox="1"/>
      </xdr:nvSpPr>
      <xdr:spPr>
        <a:xfrm>
          <a:off x="2705744" y="696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70774</xdr:rowOff>
    </xdr:from>
    <xdr:ext cx="405111" cy="259045"/>
    <xdr:sp macro="" textlink="">
      <xdr:nvSpPr>
        <xdr:cNvPr id="90" name="n_3mainValue【図書館】&#10;有形固定資産減価償却率">
          <a:extLst>
            <a:ext uri="{FF2B5EF4-FFF2-40B4-BE49-F238E27FC236}">
              <a16:creationId xmlns:a16="http://schemas.microsoft.com/office/drawing/2014/main" id="{18CE17ED-0733-4947-B375-DE0C8AEE97BB}"/>
            </a:ext>
          </a:extLst>
        </xdr:cNvPr>
        <xdr:cNvSpPr txBox="1"/>
      </xdr:nvSpPr>
      <xdr:spPr>
        <a:xfrm>
          <a:off x="1816744"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5C657975-6857-43E9-A7C3-2FFBF4F50C8D}"/>
            </a:ext>
          </a:extLst>
        </xdr:cNvPr>
        <xdr:cNvSpPr txBox="1"/>
      </xdr:nvSpPr>
      <xdr:spPr>
        <a:xfrm>
          <a:off x="927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495C942-4FA3-4103-8416-8010BD23DC8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D9AF34A-D153-4EF9-9F37-E21B042BD8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517B1EA-5256-4F20-B9F8-59D4C34064F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9181F36-B40C-4F4E-89C8-FFAE8203A9F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9D42177-1C44-4F8F-B549-04CA4825ED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14E8834-DF87-4AED-9535-9A1505E2FA7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9489CF2-AC43-4BC7-92FA-4F12F1158D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B03BC8B-56C9-414B-B461-4D6B6C821F2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849FF9B-1223-4ECA-9E2A-5BF2EAC578B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4E4C420-0F10-42DB-ABF7-438B4B49653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4C39CFF3-94BE-437D-9AC2-1F7FA4E7976E}"/>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8BEE0531-CA41-4929-B6B9-CC8A90B81DB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1CDC9B7F-CC5A-498E-9654-65FDFF3D22F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3C9FAA6-9119-44FC-8840-C1261D059BDA}"/>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AA5F178-E8B6-4C0C-9C87-12190E69401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4242A854-55AA-4E1E-957B-A95260C56DA2}"/>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CB92DAF6-FDF5-4E39-8490-AD411D1201C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10905B89-1F6F-4DC1-951E-861980A60636}"/>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3416D33-EA3C-475C-8820-5904CD73406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2C0C7B67-4886-4543-834A-C77969093F9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129271F9-C80B-4B21-A57E-B78BB848C5B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CBD65427-AE47-4AD1-8155-30F46F61768E}"/>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E58724F7-30F0-4C93-A738-4F865EEF4E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78789A9F-D48A-41AA-8822-36CC4646E8A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F9226B39-AE7E-4B5A-836B-459C5C8EA0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610D27DD-A51E-442C-9D65-A12A77DF09E8}"/>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1492010E-F90C-4744-954D-8A88A9210001}"/>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BC31965-A206-4DC3-BA02-0ADBD21E4F3F}"/>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24E49E45-A043-4A9B-88AA-8CFE0BFAD2B3}"/>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A246E768-B8D3-4397-8E51-4C5E3258FA45}"/>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5C3BEB74-9F05-47D8-AC00-6A1B96048DD2}"/>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553DB722-F384-45FC-AED8-E3685A80494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9077B2F5-50EF-4829-B27B-F52704486AE9}"/>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097484AC-C554-4E0C-ABD4-E57203EDEF61}"/>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E96086E6-2EAA-45CA-AC2B-AD58D343BAD3}"/>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2CD4D32B-A631-4270-B9A6-21DAD49D64F3}"/>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D2466FC-2297-409B-973E-9571076D05E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88740B-F507-488C-896D-06499C85DE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F61BCFC-6151-4331-B4A8-504BA80205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35C905C-1A49-421B-A2A9-045DEF3AE4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D049F90-865D-4CF5-92D0-31859C39C76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5806</xdr:rowOff>
    </xdr:from>
    <xdr:to>
      <xdr:col>55</xdr:col>
      <xdr:colOff>50800</xdr:colOff>
      <xdr:row>42</xdr:row>
      <xdr:rowOff>107406</xdr:rowOff>
    </xdr:to>
    <xdr:sp macro="" textlink="">
      <xdr:nvSpPr>
        <xdr:cNvPr id="133" name="楕円 132">
          <a:extLst>
            <a:ext uri="{FF2B5EF4-FFF2-40B4-BE49-F238E27FC236}">
              <a16:creationId xmlns:a16="http://schemas.microsoft.com/office/drawing/2014/main" id="{EAEB8163-BDC3-4FA3-82E8-7AB175DE4C3C}"/>
            </a:ext>
          </a:extLst>
        </xdr:cNvPr>
        <xdr:cNvSpPr/>
      </xdr:nvSpPr>
      <xdr:spPr>
        <a:xfrm>
          <a:off x="104267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92183</xdr:rowOff>
    </xdr:from>
    <xdr:ext cx="469744" cy="259045"/>
    <xdr:sp macro="" textlink="">
      <xdr:nvSpPr>
        <xdr:cNvPr id="134" name="【図書館】&#10;一人当たり面積該当値テキスト">
          <a:extLst>
            <a:ext uri="{FF2B5EF4-FFF2-40B4-BE49-F238E27FC236}">
              <a16:creationId xmlns:a16="http://schemas.microsoft.com/office/drawing/2014/main" id="{B7B1C9FF-4500-416C-8230-D57FDA01B769}"/>
            </a:ext>
          </a:extLst>
        </xdr:cNvPr>
        <xdr:cNvSpPr txBox="1"/>
      </xdr:nvSpPr>
      <xdr:spPr>
        <a:xfrm>
          <a:off x="10515600" y="712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5806</xdr:rowOff>
    </xdr:from>
    <xdr:to>
      <xdr:col>50</xdr:col>
      <xdr:colOff>165100</xdr:colOff>
      <xdr:row>42</xdr:row>
      <xdr:rowOff>107406</xdr:rowOff>
    </xdr:to>
    <xdr:sp macro="" textlink="">
      <xdr:nvSpPr>
        <xdr:cNvPr id="135" name="楕円 134">
          <a:extLst>
            <a:ext uri="{FF2B5EF4-FFF2-40B4-BE49-F238E27FC236}">
              <a16:creationId xmlns:a16="http://schemas.microsoft.com/office/drawing/2014/main" id="{FE0B0084-4C83-421D-9628-142860D29FD9}"/>
            </a:ext>
          </a:extLst>
        </xdr:cNvPr>
        <xdr:cNvSpPr/>
      </xdr:nvSpPr>
      <xdr:spPr>
        <a:xfrm>
          <a:off x="9588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56606</xdr:rowOff>
    </xdr:from>
    <xdr:to>
      <xdr:col>55</xdr:col>
      <xdr:colOff>0</xdr:colOff>
      <xdr:row>42</xdr:row>
      <xdr:rowOff>56606</xdr:rowOff>
    </xdr:to>
    <xdr:cxnSp macro="">
      <xdr:nvCxnSpPr>
        <xdr:cNvPr id="136" name="直線コネクタ 135">
          <a:extLst>
            <a:ext uri="{FF2B5EF4-FFF2-40B4-BE49-F238E27FC236}">
              <a16:creationId xmlns:a16="http://schemas.microsoft.com/office/drawing/2014/main" id="{D217F543-22CD-4493-ACE4-23B3DA00FF9F}"/>
            </a:ext>
          </a:extLst>
        </xdr:cNvPr>
        <xdr:cNvCxnSpPr/>
      </xdr:nvCxnSpPr>
      <xdr:spPr>
        <a:xfrm>
          <a:off x="9639300" y="72575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5806</xdr:rowOff>
    </xdr:from>
    <xdr:to>
      <xdr:col>46</xdr:col>
      <xdr:colOff>38100</xdr:colOff>
      <xdr:row>42</xdr:row>
      <xdr:rowOff>107406</xdr:rowOff>
    </xdr:to>
    <xdr:sp macro="" textlink="">
      <xdr:nvSpPr>
        <xdr:cNvPr id="137" name="楕円 136">
          <a:extLst>
            <a:ext uri="{FF2B5EF4-FFF2-40B4-BE49-F238E27FC236}">
              <a16:creationId xmlns:a16="http://schemas.microsoft.com/office/drawing/2014/main" id="{68433D41-6C0C-452C-93DA-D0176BB6206E}"/>
            </a:ext>
          </a:extLst>
        </xdr:cNvPr>
        <xdr:cNvSpPr/>
      </xdr:nvSpPr>
      <xdr:spPr>
        <a:xfrm>
          <a:off x="8699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56606</xdr:rowOff>
    </xdr:from>
    <xdr:to>
      <xdr:col>50</xdr:col>
      <xdr:colOff>114300</xdr:colOff>
      <xdr:row>42</xdr:row>
      <xdr:rowOff>56606</xdr:rowOff>
    </xdr:to>
    <xdr:cxnSp macro="">
      <xdr:nvCxnSpPr>
        <xdr:cNvPr id="138" name="直線コネクタ 137">
          <a:extLst>
            <a:ext uri="{FF2B5EF4-FFF2-40B4-BE49-F238E27FC236}">
              <a16:creationId xmlns:a16="http://schemas.microsoft.com/office/drawing/2014/main" id="{3AA14815-F1A8-468A-B862-176223F83D27}"/>
            </a:ext>
          </a:extLst>
        </xdr:cNvPr>
        <xdr:cNvCxnSpPr/>
      </xdr:nvCxnSpPr>
      <xdr:spPr>
        <a:xfrm>
          <a:off x="8750300" y="725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9072</xdr:rowOff>
    </xdr:from>
    <xdr:to>
      <xdr:col>41</xdr:col>
      <xdr:colOff>101600</xdr:colOff>
      <xdr:row>42</xdr:row>
      <xdr:rowOff>110672</xdr:rowOff>
    </xdr:to>
    <xdr:sp macro="" textlink="">
      <xdr:nvSpPr>
        <xdr:cNvPr id="139" name="楕円 138">
          <a:extLst>
            <a:ext uri="{FF2B5EF4-FFF2-40B4-BE49-F238E27FC236}">
              <a16:creationId xmlns:a16="http://schemas.microsoft.com/office/drawing/2014/main" id="{48A4D4C6-473F-4AF0-A55D-04F10FC4510A}"/>
            </a:ext>
          </a:extLst>
        </xdr:cNvPr>
        <xdr:cNvSpPr/>
      </xdr:nvSpPr>
      <xdr:spPr>
        <a:xfrm>
          <a:off x="7810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56606</xdr:rowOff>
    </xdr:from>
    <xdr:to>
      <xdr:col>45</xdr:col>
      <xdr:colOff>177800</xdr:colOff>
      <xdr:row>42</xdr:row>
      <xdr:rowOff>59872</xdr:rowOff>
    </xdr:to>
    <xdr:cxnSp macro="">
      <xdr:nvCxnSpPr>
        <xdr:cNvPr id="140" name="直線コネクタ 139">
          <a:extLst>
            <a:ext uri="{FF2B5EF4-FFF2-40B4-BE49-F238E27FC236}">
              <a16:creationId xmlns:a16="http://schemas.microsoft.com/office/drawing/2014/main" id="{29AC8BC7-34DF-4AFB-8B23-7C068C194C5F}"/>
            </a:ext>
          </a:extLst>
        </xdr:cNvPr>
        <xdr:cNvCxnSpPr/>
      </xdr:nvCxnSpPr>
      <xdr:spPr>
        <a:xfrm flipV="1">
          <a:off x="7861300" y="72575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9072</xdr:rowOff>
    </xdr:from>
    <xdr:to>
      <xdr:col>36</xdr:col>
      <xdr:colOff>165100</xdr:colOff>
      <xdr:row>42</xdr:row>
      <xdr:rowOff>110672</xdr:rowOff>
    </xdr:to>
    <xdr:sp macro="" textlink="">
      <xdr:nvSpPr>
        <xdr:cNvPr id="141" name="楕円 140">
          <a:extLst>
            <a:ext uri="{FF2B5EF4-FFF2-40B4-BE49-F238E27FC236}">
              <a16:creationId xmlns:a16="http://schemas.microsoft.com/office/drawing/2014/main" id="{983E5F54-A3DA-4088-B90F-F11B5CB37372}"/>
            </a:ext>
          </a:extLst>
        </xdr:cNvPr>
        <xdr:cNvSpPr/>
      </xdr:nvSpPr>
      <xdr:spPr>
        <a:xfrm>
          <a:off x="6921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59872</xdr:rowOff>
    </xdr:from>
    <xdr:to>
      <xdr:col>41</xdr:col>
      <xdr:colOff>50800</xdr:colOff>
      <xdr:row>42</xdr:row>
      <xdr:rowOff>59872</xdr:rowOff>
    </xdr:to>
    <xdr:cxnSp macro="">
      <xdr:nvCxnSpPr>
        <xdr:cNvPr id="142" name="直線コネクタ 141">
          <a:extLst>
            <a:ext uri="{FF2B5EF4-FFF2-40B4-BE49-F238E27FC236}">
              <a16:creationId xmlns:a16="http://schemas.microsoft.com/office/drawing/2014/main" id="{986CFF79-E732-4AEA-BE16-3BA5B97C0F70}"/>
            </a:ext>
          </a:extLst>
        </xdr:cNvPr>
        <xdr:cNvCxnSpPr/>
      </xdr:nvCxnSpPr>
      <xdr:spPr>
        <a:xfrm>
          <a:off x="69723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D675DB82-5031-4DFF-A0ED-71AF5EF938B9}"/>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F60D9B49-9ABB-46CE-AF93-C6018075B363}"/>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65BCC29C-8E42-4B62-8070-8459D0F64709}"/>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58F8173F-E168-4D29-92F7-23E2B321D32F}"/>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98533</xdr:rowOff>
    </xdr:from>
    <xdr:ext cx="469744" cy="259045"/>
    <xdr:sp macro="" textlink="">
      <xdr:nvSpPr>
        <xdr:cNvPr id="147" name="n_1mainValue【図書館】&#10;一人当たり面積">
          <a:extLst>
            <a:ext uri="{FF2B5EF4-FFF2-40B4-BE49-F238E27FC236}">
              <a16:creationId xmlns:a16="http://schemas.microsoft.com/office/drawing/2014/main" id="{6EB539A3-F5C9-4476-948F-9D4055BE963F}"/>
            </a:ext>
          </a:extLst>
        </xdr:cNvPr>
        <xdr:cNvSpPr txBox="1"/>
      </xdr:nvSpPr>
      <xdr:spPr>
        <a:xfrm>
          <a:off x="9391727" y="729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98533</xdr:rowOff>
    </xdr:from>
    <xdr:ext cx="469744" cy="259045"/>
    <xdr:sp macro="" textlink="">
      <xdr:nvSpPr>
        <xdr:cNvPr id="148" name="n_2mainValue【図書館】&#10;一人当たり面積">
          <a:extLst>
            <a:ext uri="{FF2B5EF4-FFF2-40B4-BE49-F238E27FC236}">
              <a16:creationId xmlns:a16="http://schemas.microsoft.com/office/drawing/2014/main" id="{C0CF8F1C-068D-43C3-B2E9-73EE92A4091E}"/>
            </a:ext>
          </a:extLst>
        </xdr:cNvPr>
        <xdr:cNvSpPr txBox="1"/>
      </xdr:nvSpPr>
      <xdr:spPr>
        <a:xfrm>
          <a:off x="8515427" y="729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101799</xdr:rowOff>
    </xdr:from>
    <xdr:ext cx="469744" cy="259045"/>
    <xdr:sp macro="" textlink="">
      <xdr:nvSpPr>
        <xdr:cNvPr id="149" name="n_3mainValue【図書館】&#10;一人当たり面積">
          <a:extLst>
            <a:ext uri="{FF2B5EF4-FFF2-40B4-BE49-F238E27FC236}">
              <a16:creationId xmlns:a16="http://schemas.microsoft.com/office/drawing/2014/main" id="{CD0B61CD-6FC4-41B2-82C2-7A5F1677C63B}"/>
            </a:ext>
          </a:extLst>
        </xdr:cNvPr>
        <xdr:cNvSpPr txBox="1"/>
      </xdr:nvSpPr>
      <xdr:spPr>
        <a:xfrm>
          <a:off x="7626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101799</xdr:rowOff>
    </xdr:from>
    <xdr:ext cx="469744" cy="259045"/>
    <xdr:sp macro="" textlink="">
      <xdr:nvSpPr>
        <xdr:cNvPr id="150" name="n_4mainValue【図書館】&#10;一人当たり面積">
          <a:extLst>
            <a:ext uri="{FF2B5EF4-FFF2-40B4-BE49-F238E27FC236}">
              <a16:creationId xmlns:a16="http://schemas.microsoft.com/office/drawing/2014/main" id="{D137B592-23DC-4746-AC41-6A177551C4D6}"/>
            </a:ext>
          </a:extLst>
        </xdr:cNvPr>
        <xdr:cNvSpPr txBox="1"/>
      </xdr:nvSpPr>
      <xdr:spPr>
        <a:xfrm>
          <a:off x="6737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F86B9839-CD71-4C04-9D4E-D3A8552E2C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CE6C321E-7479-4359-94BE-0C7B1749E8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95795811-20E5-4772-9D69-AFB43E939CF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B645CDB5-5CE2-4364-B39E-8F12861827E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8320A33B-61F8-4242-97F2-C872B3B1C5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6EF15E0D-B24B-4CA5-94A1-236AF92534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0BA3AD6-AE85-4D12-89C9-5ECFDD8A106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EFF10682-0E7E-41D6-A726-3ECF09DDDA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BCE0EDA-A4B7-4DEF-A46D-13551E141AF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3D4695AA-8C0A-4527-AE9A-38A3848BCC8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FE5CAB6-0065-4A72-8185-8C9EC34DC05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1CF79163-C4EA-46E5-BDA7-341B6E5CA79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7E703BC4-5B50-42E1-99C4-C75F5542E84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E11BF116-6B4A-4FCD-BAAD-2B567E668EA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4F869BDF-45CC-4B42-8204-9C6109C06A5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D4AFE38-55AA-435C-89CB-FFC8CEAF8CB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449F8E6-6D38-4449-B558-CCBE3C653F6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488C656D-FC42-44C0-8D84-A01A8150225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513E4BE8-5242-41A7-A2C9-02A2778476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3A040012-4F56-4FEB-8EAA-57EDFA28BF2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B1BC41C3-6AFD-4113-ACDB-C77E2CE047B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B73BC646-2C2B-4729-90D0-44526812C19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B9DF70F1-F0A2-484F-A810-3F8CB3C9FD7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3C538E01-5A3D-4C1F-8B08-67F4A18950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8C7E668-8AB7-4CBE-8DBF-28574B129E07}"/>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BCAE44D8-BAA1-46F1-A97E-3DF95238893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F542EB60-7632-4548-85E9-ECAFBE67CB5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39E1142-1D76-4624-B813-213865CFB012}"/>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C2B3EAED-3E77-422C-838E-54FE203AC7A4}"/>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CE8C08D-948B-48BD-AC69-7AC15387FB14}"/>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77E61402-1294-4FF0-8E7F-121755F1FB3D}"/>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8E7B34E4-FDAC-4686-8E3B-4C39B81AF401}"/>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3258744B-14BA-42A2-BAF3-ED63C6782BE2}"/>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9D6E1071-6337-4726-A70B-FE34E917481E}"/>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8D2334B7-54DC-44EA-ACFF-0C10FBE77007}"/>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8563B6-D7CB-4D42-93C0-D40E047FCE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7D195BF-E05F-44F1-8337-97D9082307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9D4C063-BC1C-4EBA-9986-790F7397DE2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4F929C7-0ED3-4D8B-B472-D3A72396497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7B05815-7DBD-4380-BD9C-2BE86F88FC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122555</xdr:rowOff>
    </xdr:from>
    <xdr:to>
      <xdr:col>24</xdr:col>
      <xdr:colOff>114300</xdr:colOff>
      <xdr:row>62</xdr:row>
      <xdr:rowOff>52705</xdr:rowOff>
    </xdr:to>
    <xdr:sp macro="" textlink="">
      <xdr:nvSpPr>
        <xdr:cNvPr id="191" name="楕円 190">
          <a:extLst>
            <a:ext uri="{FF2B5EF4-FFF2-40B4-BE49-F238E27FC236}">
              <a16:creationId xmlns:a16="http://schemas.microsoft.com/office/drawing/2014/main" id="{9772FE8A-0665-4F17-9323-F9EEE42F2354}"/>
            </a:ext>
          </a:extLst>
        </xdr:cNvPr>
        <xdr:cNvSpPr/>
      </xdr:nvSpPr>
      <xdr:spPr>
        <a:xfrm>
          <a:off x="4584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100982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EB6CB0F-DF75-4F18-A6F7-B3E8B1E70B41}"/>
            </a:ext>
          </a:extLst>
        </xdr:cNvPr>
        <xdr:cNvSpPr txBox="1"/>
      </xdr:nvSpPr>
      <xdr:spPr>
        <a:xfrm>
          <a:off x="4673600"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macro="" textlink="">
      <xdr:nvSpPr>
        <xdr:cNvPr id="193" name="楕円 192">
          <a:extLst>
            <a:ext uri="{FF2B5EF4-FFF2-40B4-BE49-F238E27FC236}">
              <a16:creationId xmlns:a16="http://schemas.microsoft.com/office/drawing/2014/main" id="{7B53BCD0-7869-49B3-82EE-8B1041B4762D}"/>
            </a:ext>
          </a:extLst>
        </xdr:cNvPr>
        <xdr:cNvSpPr/>
      </xdr:nvSpPr>
      <xdr:spPr>
        <a:xfrm>
          <a:off x="3746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62</xdr:row>
      <xdr:rowOff>1905</xdr:rowOff>
    </xdr:to>
    <xdr:cxnSp macro="">
      <xdr:nvCxnSpPr>
        <xdr:cNvPr id="194" name="直線コネクタ 193">
          <a:extLst>
            <a:ext uri="{FF2B5EF4-FFF2-40B4-BE49-F238E27FC236}">
              <a16:creationId xmlns:a16="http://schemas.microsoft.com/office/drawing/2014/main" id="{1498712D-C2B0-4494-8E14-34366E0CA8CC}"/>
            </a:ext>
          </a:extLst>
        </xdr:cNvPr>
        <xdr:cNvCxnSpPr/>
      </xdr:nvCxnSpPr>
      <xdr:spPr>
        <a:xfrm>
          <a:off x="3797300" y="105860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5" name="楕円 194">
          <a:extLst>
            <a:ext uri="{FF2B5EF4-FFF2-40B4-BE49-F238E27FC236}">
              <a16:creationId xmlns:a16="http://schemas.microsoft.com/office/drawing/2014/main" id="{D11ED4CD-4053-47B3-80CA-C3E6F99E89BC}"/>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127635</xdr:rowOff>
    </xdr:to>
    <xdr:cxnSp macro="">
      <xdr:nvCxnSpPr>
        <xdr:cNvPr id="196" name="直線コネクタ 195">
          <a:extLst>
            <a:ext uri="{FF2B5EF4-FFF2-40B4-BE49-F238E27FC236}">
              <a16:creationId xmlns:a16="http://schemas.microsoft.com/office/drawing/2014/main" id="{8BE0214D-B78D-49AC-A9F0-103B54A0FAAE}"/>
            </a:ext>
          </a:extLst>
        </xdr:cNvPr>
        <xdr:cNvCxnSpPr/>
      </xdr:nvCxnSpPr>
      <xdr:spPr>
        <a:xfrm>
          <a:off x="2908300" y="105498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17780</xdr:rowOff>
    </xdr:from>
    <xdr:to>
      <xdr:col>10</xdr:col>
      <xdr:colOff>165100</xdr:colOff>
      <xdr:row>61</xdr:row>
      <xdr:rowOff>119380</xdr:rowOff>
    </xdr:to>
    <xdr:sp macro="" textlink="">
      <xdr:nvSpPr>
        <xdr:cNvPr id="197" name="楕円 196">
          <a:extLst>
            <a:ext uri="{FF2B5EF4-FFF2-40B4-BE49-F238E27FC236}">
              <a16:creationId xmlns:a16="http://schemas.microsoft.com/office/drawing/2014/main" id="{17485266-0B76-4CB0-A76D-60F177DD2B39}"/>
            </a:ext>
          </a:extLst>
        </xdr:cNvPr>
        <xdr:cNvSpPr/>
      </xdr:nvSpPr>
      <xdr:spPr>
        <a:xfrm>
          <a:off x="196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68580</xdr:rowOff>
    </xdr:from>
    <xdr:to>
      <xdr:col>15</xdr:col>
      <xdr:colOff>50800</xdr:colOff>
      <xdr:row>61</xdr:row>
      <xdr:rowOff>91440</xdr:rowOff>
    </xdr:to>
    <xdr:cxnSp macro="">
      <xdr:nvCxnSpPr>
        <xdr:cNvPr id="198" name="直線コネクタ 197">
          <a:extLst>
            <a:ext uri="{FF2B5EF4-FFF2-40B4-BE49-F238E27FC236}">
              <a16:creationId xmlns:a16="http://schemas.microsoft.com/office/drawing/2014/main" id="{92406C74-4662-480A-A594-E53678E390AD}"/>
            </a:ext>
          </a:extLst>
        </xdr:cNvPr>
        <xdr:cNvCxnSpPr/>
      </xdr:nvCxnSpPr>
      <xdr:spPr>
        <a:xfrm>
          <a:off x="2019300" y="105270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168275</xdr:rowOff>
    </xdr:from>
    <xdr:to>
      <xdr:col>6</xdr:col>
      <xdr:colOff>38100</xdr:colOff>
      <xdr:row>61</xdr:row>
      <xdr:rowOff>98425</xdr:rowOff>
    </xdr:to>
    <xdr:sp macro="" textlink="">
      <xdr:nvSpPr>
        <xdr:cNvPr id="199" name="楕円 198">
          <a:extLst>
            <a:ext uri="{FF2B5EF4-FFF2-40B4-BE49-F238E27FC236}">
              <a16:creationId xmlns:a16="http://schemas.microsoft.com/office/drawing/2014/main" id="{B7471E9B-F02B-4788-BB35-827A17BF10EB}"/>
            </a:ext>
          </a:extLst>
        </xdr:cNvPr>
        <xdr:cNvSpPr/>
      </xdr:nvSpPr>
      <xdr:spPr>
        <a:xfrm>
          <a:off x="1079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47625</xdr:rowOff>
    </xdr:from>
    <xdr:to>
      <xdr:col>10</xdr:col>
      <xdr:colOff>114300</xdr:colOff>
      <xdr:row>61</xdr:row>
      <xdr:rowOff>68580</xdr:rowOff>
    </xdr:to>
    <xdr:cxnSp macro="">
      <xdr:nvCxnSpPr>
        <xdr:cNvPr id="200" name="直線コネクタ 199">
          <a:extLst>
            <a:ext uri="{FF2B5EF4-FFF2-40B4-BE49-F238E27FC236}">
              <a16:creationId xmlns:a16="http://schemas.microsoft.com/office/drawing/2014/main" id="{834B7CF4-3513-4E0F-AEF4-E65D2016EBF6}"/>
            </a:ext>
          </a:extLst>
        </xdr:cNvPr>
        <xdr:cNvCxnSpPr/>
      </xdr:nvCxnSpPr>
      <xdr:spPr>
        <a:xfrm>
          <a:off x="1130300" y="105060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F8F56D7F-3802-4460-ABB4-20CA8E71BE23}"/>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C1203628-585D-4A9F-B979-D57CFE5E144E}"/>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4A9C2BCF-7D71-4F38-B809-353CCB1F1812}"/>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92C1F132-4341-4A59-BF08-A5C6FA28A797}"/>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macro="" textlink="">
      <xdr:nvSpPr>
        <xdr:cNvPr id="205" name="n_1mainValue【体育館・プール】&#10;有形固定資産減価償却率">
          <a:extLst>
            <a:ext uri="{FF2B5EF4-FFF2-40B4-BE49-F238E27FC236}">
              <a16:creationId xmlns:a16="http://schemas.microsoft.com/office/drawing/2014/main" id="{D51F3BAA-A9F6-4F3F-AB74-0A782E041C7E}"/>
            </a:ext>
          </a:extLst>
        </xdr:cNvPr>
        <xdr:cNvSpPr txBox="1"/>
      </xdr:nvSpPr>
      <xdr:spPr>
        <a:xfrm>
          <a:off x="35820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6" name="n_2mainValue【体育館・プール】&#10;有形固定資産減価償却率">
          <a:extLst>
            <a:ext uri="{FF2B5EF4-FFF2-40B4-BE49-F238E27FC236}">
              <a16:creationId xmlns:a16="http://schemas.microsoft.com/office/drawing/2014/main" id="{87422DC6-5619-42B1-BD17-5AE451A13E9B}"/>
            </a:ext>
          </a:extLst>
        </xdr:cNvPr>
        <xdr:cNvSpPr txBox="1"/>
      </xdr:nvSpPr>
      <xdr:spPr>
        <a:xfrm>
          <a:off x="2705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110507</xdr:rowOff>
    </xdr:from>
    <xdr:ext cx="405111" cy="259045"/>
    <xdr:sp macro="" textlink="">
      <xdr:nvSpPr>
        <xdr:cNvPr id="207" name="n_3mainValue【体育館・プール】&#10;有形固定資産減価償却率">
          <a:extLst>
            <a:ext uri="{FF2B5EF4-FFF2-40B4-BE49-F238E27FC236}">
              <a16:creationId xmlns:a16="http://schemas.microsoft.com/office/drawing/2014/main" id="{9432C0E8-C6CA-4EB7-8D54-655480A28D40}"/>
            </a:ext>
          </a:extLst>
        </xdr:cNvPr>
        <xdr:cNvSpPr txBox="1"/>
      </xdr:nvSpPr>
      <xdr:spPr>
        <a:xfrm>
          <a:off x="1816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89552</xdr:rowOff>
    </xdr:from>
    <xdr:ext cx="405111" cy="259045"/>
    <xdr:sp macro="" textlink="">
      <xdr:nvSpPr>
        <xdr:cNvPr id="208" name="n_4mainValue【体育館・プール】&#10;有形固定資産減価償却率">
          <a:extLst>
            <a:ext uri="{FF2B5EF4-FFF2-40B4-BE49-F238E27FC236}">
              <a16:creationId xmlns:a16="http://schemas.microsoft.com/office/drawing/2014/main" id="{532501F1-BD49-4CE3-8E1A-BDD226414863}"/>
            </a:ext>
          </a:extLst>
        </xdr:cNvPr>
        <xdr:cNvSpPr txBox="1"/>
      </xdr:nvSpPr>
      <xdr:spPr>
        <a:xfrm>
          <a:off x="927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12AC9A8-D93E-425E-B06F-6679B814633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71F3D8F-46F7-4EDE-A62F-D6610BFBDF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2662B7F-CFDF-4ECB-9EA8-D5D7BE6B4D1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5CEE990-4D1D-4528-869F-3A765591AB2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0F897F1-FC8C-4869-8504-E12B84BF31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0B94F8F-7DB0-45FC-9A99-20AA28807D1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90ED222-2B89-461F-B904-C0253F071C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2D0A300-239C-44D5-B622-47535A29C86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EA1D09E-B0FC-4A27-BEA7-22B6C59ABF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F88DD56-024C-427D-AFD0-0615A37BAE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386C67B-91A5-4F8D-ACE6-524FEBBB381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7511331D-C94C-49B1-8FFE-0E189597D34C}"/>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32958A0-34C6-411D-8BF9-F2F1136703E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96B67609-26B7-4062-AD7B-7D6446DFD83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8B91659C-BEA1-445F-AFE7-9EAC998102C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EFEB15CE-98AB-419E-B783-9D6C96AB30C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817FDBEE-DF1D-4461-B785-416CDAF4620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8F52D762-A08B-4BFD-B743-9123176B491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7F403F32-4BB8-4529-98AA-752F2F6B148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FFD0D294-C1A2-4E00-AA2C-0D40AD4276BC}"/>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4B5A3C04-BD97-403A-AF95-2482186FE8A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2EB31886-0495-4505-8132-D15FBF36C4F6}"/>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E8CF52A3-484C-454C-BDE7-A3F9973CE7A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B0514DF8-A4F2-40BA-8D20-61D698328BF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AA491AA1-BE2B-45CB-B9B4-E1831F2513C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BC39D7D4-0871-4E5F-AC2B-8253BAB6308E}"/>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68EF30D7-D094-43F7-8DFD-3296344D8A72}"/>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50C22C98-B3FB-414E-9BDE-0C0258EBF60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F095903-D18A-4C6F-A870-3664A0C10747}"/>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3DB9FD58-9684-4ED1-BA3D-E86951DBC447}"/>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2D0B349E-942E-43C2-A38A-C68830AF47C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53E8BC3F-76F7-4BE0-92F0-D8712D1EA0AB}"/>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510D0426-3B7D-41A2-8F56-E008C1E1B8E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1DB66508-8AF7-40F3-A123-E088246C16C1}"/>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992AD4AF-D6F2-4365-87C2-B291598E853C}"/>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506C1060-2030-49ED-B7B1-23CE5440B428}"/>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E3AC4C0-5E41-42E1-A93F-FE59EF173F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D4B7613-53E5-44F2-9135-409A6696C7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349A581-E290-4CDD-9104-C992268069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E0C50391-0677-4E99-BF48-E621161772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A4CDF8F-FD05-42B1-8815-BB0DFF9B8C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23767</xdr:rowOff>
    </xdr:from>
    <xdr:to>
      <xdr:col>55</xdr:col>
      <xdr:colOff>50800</xdr:colOff>
      <xdr:row>61</xdr:row>
      <xdr:rowOff>125367</xdr:rowOff>
    </xdr:to>
    <xdr:sp macro="" textlink="">
      <xdr:nvSpPr>
        <xdr:cNvPr id="250" name="楕円 249">
          <a:extLst>
            <a:ext uri="{FF2B5EF4-FFF2-40B4-BE49-F238E27FC236}">
              <a16:creationId xmlns:a16="http://schemas.microsoft.com/office/drawing/2014/main" id="{314AAC13-E615-4BD8-A6E1-48A31205510B}"/>
            </a:ext>
          </a:extLst>
        </xdr:cNvPr>
        <xdr:cNvSpPr/>
      </xdr:nvSpPr>
      <xdr:spPr>
        <a:xfrm>
          <a:off x="104267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46644</xdr:rowOff>
    </xdr:from>
    <xdr:ext cx="469744" cy="259045"/>
    <xdr:sp macro="" textlink="">
      <xdr:nvSpPr>
        <xdr:cNvPr id="251" name="【体育館・プール】&#10;一人当たり面積該当値テキスト">
          <a:extLst>
            <a:ext uri="{FF2B5EF4-FFF2-40B4-BE49-F238E27FC236}">
              <a16:creationId xmlns:a16="http://schemas.microsoft.com/office/drawing/2014/main" id="{305418B8-7565-4E8C-AB53-6B19F5CF8D71}"/>
            </a:ext>
          </a:extLst>
        </xdr:cNvPr>
        <xdr:cNvSpPr txBox="1"/>
      </xdr:nvSpPr>
      <xdr:spPr>
        <a:xfrm>
          <a:off x="10515600" y="1033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39007</xdr:rowOff>
    </xdr:from>
    <xdr:to>
      <xdr:col>50</xdr:col>
      <xdr:colOff>165100</xdr:colOff>
      <xdr:row>61</xdr:row>
      <xdr:rowOff>140607</xdr:rowOff>
    </xdr:to>
    <xdr:sp macro="" textlink="">
      <xdr:nvSpPr>
        <xdr:cNvPr id="252" name="楕円 251">
          <a:extLst>
            <a:ext uri="{FF2B5EF4-FFF2-40B4-BE49-F238E27FC236}">
              <a16:creationId xmlns:a16="http://schemas.microsoft.com/office/drawing/2014/main" id="{3AD202C2-2BA4-4E67-8410-0C80F907ED74}"/>
            </a:ext>
          </a:extLst>
        </xdr:cNvPr>
        <xdr:cNvSpPr/>
      </xdr:nvSpPr>
      <xdr:spPr>
        <a:xfrm>
          <a:off x="9588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74567</xdr:rowOff>
    </xdr:from>
    <xdr:to>
      <xdr:col>55</xdr:col>
      <xdr:colOff>0</xdr:colOff>
      <xdr:row>61</xdr:row>
      <xdr:rowOff>89807</xdr:rowOff>
    </xdr:to>
    <xdr:cxnSp macro="">
      <xdr:nvCxnSpPr>
        <xdr:cNvPr id="253" name="直線コネクタ 252">
          <a:extLst>
            <a:ext uri="{FF2B5EF4-FFF2-40B4-BE49-F238E27FC236}">
              <a16:creationId xmlns:a16="http://schemas.microsoft.com/office/drawing/2014/main" id="{5FA5EC2E-8A82-41F6-8622-8A67A9FB25C4}"/>
            </a:ext>
          </a:extLst>
        </xdr:cNvPr>
        <xdr:cNvCxnSpPr/>
      </xdr:nvCxnSpPr>
      <xdr:spPr>
        <a:xfrm flipV="1">
          <a:off x="9639300" y="10533017"/>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46627</xdr:rowOff>
    </xdr:from>
    <xdr:to>
      <xdr:col>46</xdr:col>
      <xdr:colOff>38100</xdr:colOff>
      <xdr:row>61</xdr:row>
      <xdr:rowOff>148227</xdr:rowOff>
    </xdr:to>
    <xdr:sp macro="" textlink="">
      <xdr:nvSpPr>
        <xdr:cNvPr id="254" name="楕円 253">
          <a:extLst>
            <a:ext uri="{FF2B5EF4-FFF2-40B4-BE49-F238E27FC236}">
              <a16:creationId xmlns:a16="http://schemas.microsoft.com/office/drawing/2014/main" id="{1E9FD8C8-A841-4A51-8BE7-41DF5E5C09C8}"/>
            </a:ext>
          </a:extLst>
        </xdr:cNvPr>
        <xdr:cNvSpPr/>
      </xdr:nvSpPr>
      <xdr:spPr>
        <a:xfrm>
          <a:off x="8699500" y="1050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89807</xdr:rowOff>
    </xdr:from>
    <xdr:to>
      <xdr:col>50</xdr:col>
      <xdr:colOff>114300</xdr:colOff>
      <xdr:row>61</xdr:row>
      <xdr:rowOff>97427</xdr:rowOff>
    </xdr:to>
    <xdr:cxnSp macro="">
      <xdr:nvCxnSpPr>
        <xdr:cNvPr id="255" name="直線コネクタ 254">
          <a:extLst>
            <a:ext uri="{FF2B5EF4-FFF2-40B4-BE49-F238E27FC236}">
              <a16:creationId xmlns:a16="http://schemas.microsoft.com/office/drawing/2014/main" id="{FF61E39A-C282-41D4-A6E0-ED2275CEE5C6}"/>
            </a:ext>
          </a:extLst>
        </xdr:cNvPr>
        <xdr:cNvCxnSpPr/>
      </xdr:nvCxnSpPr>
      <xdr:spPr>
        <a:xfrm flipV="1">
          <a:off x="8750300" y="1054825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123916</xdr:rowOff>
    </xdr:from>
    <xdr:to>
      <xdr:col>41</xdr:col>
      <xdr:colOff>101600</xdr:colOff>
      <xdr:row>62</xdr:row>
      <xdr:rowOff>54066</xdr:rowOff>
    </xdr:to>
    <xdr:sp macro="" textlink="">
      <xdr:nvSpPr>
        <xdr:cNvPr id="256" name="楕円 255">
          <a:extLst>
            <a:ext uri="{FF2B5EF4-FFF2-40B4-BE49-F238E27FC236}">
              <a16:creationId xmlns:a16="http://schemas.microsoft.com/office/drawing/2014/main" id="{3520FA6E-CD31-4040-9ABE-C9E1F54A3135}"/>
            </a:ext>
          </a:extLst>
        </xdr:cNvPr>
        <xdr:cNvSpPr/>
      </xdr:nvSpPr>
      <xdr:spPr>
        <a:xfrm>
          <a:off x="7810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97427</xdr:rowOff>
    </xdr:from>
    <xdr:to>
      <xdr:col>45</xdr:col>
      <xdr:colOff>177800</xdr:colOff>
      <xdr:row>62</xdr:row>
      <xdr:rowOff>3266</xdr:rowOff>
    </xdr:to>
    <xdr:cxnSp macro="">
      <xdr:nvCxnSpPr>
        <xdr:cNvPr id="257" name="直線コネクタ 256">
          <a:extLst>
            <a:ext uri="{FF2B5EF4-FFF2-40B4-BE49-F238E27FC236}">
              <a16:creationId xmlns:a16="http://schemas.microsoft.com/office/drawing/2014/main" id="{537CDCF8-5EAB-48C2-9785-2BBD2B97E06D}"/>
            </a:ext>
          </a:extLst>
        </xdr:cNvPr>
        <xdr:cNvCxnSpPr/>
      </xdr:nvCxnSpPr>
      <xdr:spPr>
        <a:xfrm flipV="1">
          <a:off x="7861300" y="10555877"/>
          <a:ext cx="889000" cy="7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131535</xdr:rowOff>
    </xdr:from>
    <xdr:to>
      <xdr:col>36</xdr:col>
      <xdr:colOff>165100</xdr:colOff>
      <xdr:row>62</xdr:row>
      <xdr:rowOff>61685</xdr:rowOff>
    </xdr:to>
    <xdr:sp macro="" textlink="">
      <xdr:nvSpPr>
        <xdr:cNvPr id="258" name="楕円 257">
          <a:extLst>
            <a:ext uri="{FF2B5EF4-FFF2-40B4-BE49-F238E27FC236}">
              <a16:creationId xmlns:a16="http://schemas.microsoft.com/office/drawing/2014/main" id="{71B32621-C6DA-4524-A3A8-45A88882EA3F}"/>
            </a:ext>
          </a:extLst>
        </xdr:cNvPr>
        <xdr:cNvSpPr/>
      </xdr:nvSpPr>
      <xdr:spPr>
        <a:xfrm>
          <a:off x="6921500" y="105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3266</xdr:rowOff>
    </xdr:from>
    <xdr:to>
      <xdr:col>41</xdr:col>
      <xdr:colOff>50800</xdr:colOff>
      <xdr:row>62</xdr:row>
      <xdr:rowOff>10885</xdr:rowOff>
    </xdr:to>
    <xdr:cxnSp macro="">
      <xdr:nvCxnSpPr>
        <xdr:cNvPr id="259" name="直線コネクタ 258">
          <a:extLst>
            <a:ext uri="{FF2B5EF4-FFF2-40B4-BE49-F238E27FC236}">
              <a16:creationId xmlns:a16="http://schemas.microsoft.com/office/drawing/2014/main" id="{02C8C3BC-EA3D-47B4-86D1-451D9C9D6659}"/>
            </a:ext>
          </a:extLst>
        </xdr:cNvPr>
        <xdr:cNvCxnSpPr/>
      </xdr:nvCxnSpPr>
      <xdr:spPr>
        <a:xfrm flipV="1">
          <a:off x="6972300" y="1063316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9CC51873-2058-43ED-98DE-6399E66108D4}"/>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C4E04753-8E6E-41A1-93E6-F580492EBF1A}"/>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17AF86AC-97A0-4990-AF60-1C2F9AF3AA5B}"/>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483DAA93-0CBF-42FF-B84C-3CB2B58AC758}"/>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157134</xdr:rowOff>
    </xdr:from>
    <xdr:ext cx="469744" cy="259045"/>
    <xdr:sp macro="" textlink="">
      <xdr:nvSpPr>
        <xdr:cNvPr id="264" name="n_1mainValue【体育館・プール】&#10;一人当たり面積">
          <a:extLst>
            <a:ext uri="{FF2B5EF4-FFF2-40B4-BE49-F238E27FC236}">
              <a16:creationId xmlns:a16="http://schemas.microsoft.com/office/drawing/2014/main" id="{8C11AA22-0DC5-4A90-A88C-0FBD32BEEC6C}"/>
            </a:ext>
          </a:extLst>
        </xdr:cNvPr>
        <xdr:cNvSpPr txBox="1"/>
      </xdr:nvSpPr>
      <xdr:spPr>
        <a:xfrm>
          <a:off x="93917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164754</xdr:rowOff>
    </xdr:from>
    <xdr:ext cx="469744" cy="259045"/>
    <xdr:sp macro="" textlink="">
      <xdr:nvSpPr>
        <xdr:cNvPr id="265" name="n_2mainValue【体育館・プール】&#10;一人当たり面積">
          <a:extLst>
            <a:ext uri="{FF2B5EF4-FFF2-40B4-BE49-F238E27FC236}">
              <a16:creationId xmlns:a16="http://schemas.microsoft.com/office/drawing/2014/main" id="{033A19A1-FD90-4709-A230-3F7A71793ED5}"/>
            </a:ext>
          </a:extLst>
        </xdr:cNvPr>
        <xdr:cNvSpPr txBox="1"/>
      </xdr:nvSpPr>
      <xdr:spPr>
        <a:xfrm>
          <a:off x="8515427" y="1028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70593</xdr:rowOff>
    </xdr:from>
    <xdr:ext cx="469744" cy="259045"/>
    <xdr:sp macro="" textlink="">
      <xdr:nvSpPr>
        <xdr:cNvPr id="266" name="n_3mainValue【体育館・プール】&#10;一人当たり面積">
          <a:extLst>
            <a:ext uri="{FF2B5EF4-FFF2-40B4-BE49-F238E27FC236}">
              <a16:creationId xmlns:a16="http://schemas.microsoft.com/office/drawing/2014/main" id="{521FE58A-7BF5-403A-B1B4-C91CE1883F9E}"/>
            </a:ext>
          </a:extLst>
        </xdr:cNvPr>
        <xdr:cNvSpPr txBox="1"/>
      </xdr:nvSpPr>
      <xdr:spPr>
        <a:xfrm>
          <a:off x="7626427" y="1035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78212</xdr:rowOff>
    </xdr:from>
    <xdr:ext cx="469744" cy="259045"/>
    <xdr:sp macro="" textlink="">
      <xdr:nvSpPr>
        <xdr:cNvPr id="267" name="n_4mainValue【体育館・プール】&#10;一人当たり面積">
          <a:extLst>
            <a:ext uri="{FF2B5EF4-FFF2-40B4-BE49-F238E27FC236}">
              <a16:creationId xmlns:a16="http://schemas.microsoft.com/office/drawing/2014/main" id="{20C4AE7F-C593-482C-9141-574A9202A0EB}"/>
            </a:ext>
          </a:extLst>
        </xdr:cNvPr>
        <xdr:cNvSpPr txBox="1"/>
      </xdr:nvSpPr>
      <xdr:spPr>
        <a:xfrm>
          <a:off x="6737427" y="1036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AAA31DA-CEC7-45C0-AF90-9315798CDC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3B2037E7-A9F5-44A1-B59F-C9D4536D40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3CEB3AD2-AAF1-4525-B099-091253D39A5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5371E6F2-77E2-41B8-B840-8EFCB74068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AF9E064-695F-4D15-9E7D-7166C967BA8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9181F04E-732C-4BAE-8023-9D23F4235F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920F8AB9-1AB9-4334-B753-99DD73EEE5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DD462E7B-07C8-426D-9908-2424EAC648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1E110B05-DD9D-4ABB-8F2A-F8E20DC13F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DE310829-433F-4530-A622-3FDAF77B23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245D3DD9-3EC5-4A40-992B-6634601BC6F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77CD29A5-CFFA-463C-AECA-71DDEE94262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CD21F969-3E47-47B9-BF32-AFBE7C5C5F6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D1E17969-F5BD-4DDC-83EB-F67AF22529F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FB6E2769-E922-4DB7-AA1A-A28082B0B95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13374BE4-5D29-49ED-AF3D-57832DEA8EF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F9A1D4DF-3C78-46AC-A4A3-30E37C94369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55339A25-1508-4627-B22E-01190A89179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7F3C697A-A22A-4140-87E7-6D3DAAB9F7D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65B7257E-47E9-4497-8386-FD12F218EFE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FA881A8A-06C3-4B40-9F24-6CCE52F4A1D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BB42E0F-50C3-46A8-892D-5DCBAF617C7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7981075D-3ACE-4839-8994-F78516F1B6A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4390CCF1-354E-4EC7-A89B-90E21F6728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77426813-7169-42AA-BDB0-F840D611A0E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7C145320-759C-4707-B128-1E0C8F1A1F2B}"/>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9236FAA2-4E18-4F4C-9C76-68C6081C83D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23C4893E-BE01-4F07-9C42-6B90EDA60D7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0AF1BFCB-0585-44B3-946A-CD839FB7D351}"/>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15802FE2-BE2F-41C8-B50F-3F1D3F9175D9}"/>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D48E2811-1566-43A8-9E49-58BC53B9764B}"/>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195C0E44-A34C-4E78-8D2C-0337B7C5869F}"/>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B1395471-E761-4707-A4C9-DB5A9002D8FE}"/>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1281F258-DF3B-45FD-9623-8AFEE86EEA4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EF6FB71-B93E-46A9-AAB9-0FE4D58887A4}"/>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8253C0CA-7187-4E6A-995A-5FE8C23A8791}"/>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CBE6A3B-54C7-43C4-8EFD-BADEE49858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07C4E14-B97D-40DB-8BED-DAF7EACCAC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2657BC6-3EB0-4140-8774-6C59EA42E17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460DF5A-B6DD-42F0-866E-EC92175DCA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C7C48046-BE01-49B7-B4D2-55C8265BC01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39551</xdr:rowOff>
    </xdr:from>
    <xdr:to>
      <xdr:col>24</xdr:col>
      <xdr:colOff>114300</xdr:colOff>
      <xdr:row>86</xdr:row>
      <xdr:rowOff>141151</xdr:rowOff>
    </xdr:to>
    <xdr:sp macro="" textlink="">
      <xdr:nvSpPr>
        <xdr:cNvPr id="309" name="楕円 308">
          <a:extLst>
            <a:ext uri="{FF2B5EF4-FFF2-40B4-BE49-F238E27FC236}">
              <a16:creationId xmlns:a16="http://schemas.microsoft.com/office/drawing/2014/main" id="{72745558-D9B5-4BD5-87E3-663AD30F8F40}"/>
            </a:ext>
          </a:extLst>
        </xdr:cNvPr>
        <xdr:cNvSpPr/>
      </xdr:nvSpPr>
      <xdr:spPr>
        <a:xfrm>
          <a:off x="45847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125928</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07759322-CF52-4829-8BF2-517022B51925}"/>
            </a:ext>
          </a:extLst>
        </xdr:cNvPr>
        <xdr:cNvSpPr txBox="1"/>
      </xdr:nvSpPr>
      <xdr:spPr>
        <a:xfrm>
          <a:off x="4673600" y="1469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34652</xdr:rowOff>
    </xdr:from>
    <xdr:to>
      <xdr:col>20</xdr:col>
      <xdr:colOff>38100</xdr:colOff>
      <xdr:row>86</xdr:row>
      <xdr:rowOff>136252</xdr:rowOff>
    </xdr:to>
    <xdr:sp macro="" textlink="">
      <xdr:nvSpPr>
        <xdr:cNvPr id="311" name="楕円 310">
          <a:extLst>
            <a:ext uri="{FF2B5EF4-FFF2-40B4-BE49-F238E27FC236}">
              <a16:creationId xmlns:a16="http://schemas.microsoft.com/office/drawing/2014/main" id="{D76F1DCD-9D7D-448A-B868-E22DDD168701}"/>
            </a:ext>
          </a:extLst>
        </xdr:cNvPr>
        <xdr:cNvSpPr/>
      </xdr:nvSpPr>
      <xdr:spPr>
        <a:xfrm>
          <a:off x="37465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85452</xdr:rowOff>
    </xdr:from>
    <xdr:to>
      <xdr:col>24</xdr:col>
      <xdr:colOff>63500</xdr:colOff>
      <xdr:row>86</xdr:row>
      <xdr:rowOff>90351</xdr:rowOff>
    </xdr:to>
    <xdr:cxnSp macro="">
      <xdr:nvCxnSpPr>
        <xdr:cNvPr id="312" name="直線コネクタ 311">
          <a:extLst>
            <a:ext uri="{FF2B5EF4-FFF2-40B4-BE49-F238E27FC236}">
              <a16:creationId xmlns:a16="http://schemas.microsoft.com/office/drawing/2014/main" id="{40816035-7F05-4E15-946A-21B521D427BB}"/>
            </a:ext>
          </a:extLst>
        </xdr:cNvPr>
        <xdr:cNvCxnSpPr/>
      </xdr:nvCxnSpPr>
      <xdr:spPr>
        <a:xfrm>
          <a:off x="3797300" y="1483015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13" name="楕円 312">
          <a:extLst>
            <a:ext uri="{FF2B5EF4-FFF2-40B4-BE49-F238E27FC236}">
              <a16:creationId xmlns:a16="http://schemas.microsoft.com/office/drawing/2014/main" id="{73EFC590-AB83-4F85-945E-29BDBB04FECB}"/>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85452</xdr:rowOff>
    </xdr:from>
    <xdr:to>
      <xdr:col>19</xdr:col>
      <xdr:colOff>177800</xdr:colOff>
      <xdr:row>86</xdr:row>
      <xdr:rowOff>168729</xdr:rowOff>
    </xdr:to>
    <xdr:cxnSp macro="">
      <xdr:nvCxnSpPr>
        <xdr:cNvPr id="314" name="直線コネクタ 313">
          <a:extLst>
            <a:ext uri="{FF2B5EF4-FFF2-40B4-BE49-F238E27FC236}">
              <a16:creationId xmlns:a16="http://schemas.microsoft.com/office/drawing/2014/main" id="{A63C8469-A9DA-4F3D-82C9-EAE0C3CA39AE}"/>
            </a:ext>
          </a:extLst>
        </xdr:cNvPr>
        <xdr:cNvCxnSpPr/>
      </xdr:nvCxnSpPr>
      <xdr:spPr>
        <a:xfrm flipV="1">
          <a:off x="2908300" y="14830152"/>
          <a:ext cx="889000" cy="8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15" name="楕円 314">
          <a:extLst>
            <a:ext uri="{FF2B5EF4-FFF2-40B4-BE49-F238E27FC236}">
              <a16:creationId xmlns:a16="http://schemas.microsoft.com/office/drawing/2014/main" id="{26AF2F91-77CF-47DF-82C5-062EB5412E49}"/>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6" name="直線コネクタ 315">
          <a:extLst>
            <a:ext uri="{FF2B5EF4-FFF2-40B4-BE49-F238E27FC236}">
              <a16:creationId xmlns:a16="http://schemas.microsoft.com/office/drawing/2014/main" id="{C87E0C24-D2A7-43F7-B137-7EC60E2BFB8E}"/>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7" name="楕円 316">
          <a:extLst>
            <a:ext uri="{FF2B5EF4-FFF2-40B4-BE49-F238E27FC236}">
              <a16:creationId xmlns:a16="http://schemas.microsoft.com/office/drawing/2014/main" id="{828FC59E-0409-4C3E-8ADC-E812775F0424}"/>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8" name="直線コネクタ 317">
          <a:extLst>
            <a:ext uri="{FF2B5EF4-FFF2-40B4-BE49-F238E27FC236}">
              <a16:creationId xmlns:a16="http://schemas.microsoft.com/office/drawing/2014/main" id="{38CF64BB-19F1-497A-8569-35FFCEC26D0B}"/>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74563105-D865-4527-95BE-CBC4354D2E61}"/>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1BB2EE5B-A7E7-40A1-981E-16578D4B6F28}"/>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9DB5F214-843D-45DE-A4EC-5F99ECA18A33}"/>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B5779CDE-E4DB-403A-9D70-3C87C862EC71}"/>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127379</xdr:rowOff>
    </xdr:from>
    <xdr:ext cx="405111" cy="259045"/>
    <xdr:sp macro="" textlink="">
      <xdr:nvSpPr>
        <xdr:cNvPr id="323" name="n_1mainValue【福祉施設】&#10;有形固定資産減価償却率">
          <a:extLst>
            <a:ext uri="{FF2B5EF4-FFF2-40B4-BE49-F238E27FC236}">
              <a16:creationId xmlns:a16="http://schemas.microsoft.com/office/drawing/2014/main" id="{5B7F399C-DB5B-4B0E-A595-90004BB3334E}"/>
            </a:ext>
          </a:extLst>
        </xdr:cNvPr>
        <xdr:cNvSpPr txBox="1"/>
      </xdr:nvSpPr>
      <xdr:spPr>
        <a:xfrm>
          <a:off x="3582044" y="1487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24" name="n_2mainValue【福祉施設】&#10;有形固定資産減価償却率">
          <a:extLst>
            <a:ext uri="{FF2B5EF4-FFF2-40B4-BE49-F238E27FC236}">
              <a16:creationId xmlns:a16="http://schemas.microsoft.com/office/drawing/2014/main" id="{DFF39089-E28E-4C90-A2E2-A88BA941B2C8}"/>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25" name="n_3mainValue【福祉施設】&#10;有形固定資産減価償却率">
          <a:extLst>
            <a:ext uri="{FF2B5EF4-FFF2-40B4-BE49-F238E27FC236}">
              <a16:creationId xmlns:a16="http://schemas.microsoft.com/office/drawing/2014/main" id="{CBD8F5FC-0986-4370-BE69-6FEC3A58119B}"/>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6" name="n_4mainValue【福祉施設】&#10;有形固定資産減価償却率">
          <a:extLst>
            <a:ext uri="{FF2B5EF4-FFF2-40B4-BE49-F238E27FC236}">
              <a16:creationId xmlns:a16="http://schemas.microsoft.com/office/drawing/2014/main" id="{13803453-6EC0-4B41-94D0-9732F7746EB8}"/>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C8E699C-2ED4-4F30-83C3-9045A2003B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E2287858-BE19-49F3-8B42-6D0062ACE7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4536803E-749A-4505-9917-167A1ACB34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604DD80B-7D6B-4CA8-AA70-A3CCB139197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41214C37-9D66-45FA-AC71-E8AF4A2CBCC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E604CB13-9306-4E95-BB9F-FE5B1B2B46C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DCE6EE2D-0BCF-4A41-A9AE-8CF6E96BFF9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65FC69A9-2E34-44DB-AB30-4BA85E65ECF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8D878290-C6A6-44AB-B2B2-FA545F40BD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5B8220E7-C1AD-4FE3-A5F1-8A0078D1DB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42FFDEEF-D7DA-41AF-87EB-7310760D540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2AA51E85-3424-4465-849B-FB4E227D78C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375CC295-5A1A-4F87-9A4F-9AA88BD9437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934FD114-35F4-48B5-B999-F1A1E7BE754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AC16B4C6-D509-4E4A-B620-6996B80CD18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119F48C5-40C9-471C-A642-A984E06FE4F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F280A20B-A702-49CB-B2B0-46EFAD0DF54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3B9E4AD9-70A2-48D7-831A-6638E842D59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2BC56E53-96D7-40D4-8006-BA995953701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2378C323-84C8-4C03-9914-027BD5DDF50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8BB84D58-94A8-434C-8C9D-76196972727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B9EC5D51-01C4-4FED-8AC7-B647292DDC2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60A59E57-76DD-4C04-9D56-F4C1356C65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3A0B3E7D-174F-443D-986D-5DE242AAE0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34C0A299-0752-47DA-A124-4E1EA0A248D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CD851BEB-0499-4AA0-8143-2A6079D882D7}"/>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9E017452-9517-465C-ADE3-59C34A59A939}"/>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D5A4F1F7-2987-4950-9AD0-F16B7220FE22}"/>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FC9AF810-3A65-4456-AD45-D31F62F43A44}"/>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932234E1-2E4D-44F7-A7E6-D6151543483C}"/>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F3A084C9-673A-49C5-9A68-204550BA4E43}"/>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A669911-B31F-4C87-9642-CACEF830A90F}"/>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EFBEACC-4EAD-4AA0-B662-7B7E6A43C7A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A07A86A-80EE-4AD6-A723-09EEE7F98739}"/>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FC837B69-874F-4C1E-A683-AB6A72E9F8C7}"/>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C424F53C-E280-495F-AA9D-64397E7F3C45}"/>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C74F101-85A7-4C92-9822-B25531541B1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693B5B6-69FA-4B99-ABB9-C048307C5E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F188991-45D7-4F68-94AC-58A826F3E56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4784453A-E751-45BC-ACBF-282BCBBD1B4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BE961CDC-5EA7-41DC-83F7-E3D9F65FE3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56969</xdr:rowOff>
    </xdr:from>
    <xdr:to>
      <xdr:col>55</xdr:col>
      <xdr:colOff>50800</xdr:colOff>
      <xdr:row>86</xdr:row>
      <xdr:rowOff>158569</xdr:rowOff>
    </xdr:to>
    <xdr:sp macro="" textlink="">
      <xdr:nvSpPr>
        <xdr:cNvPr id="368" name="楕円 367">
          <a:extLst>
            <a:ext uri="{FF2B5EF4-FFF2-40B4-BE49-F238E27FC236}">
              <a16:creationId xmlns:a16="http://schemas.microsoft.com/office/drawing/2014/main" id="{723F3C32-7D66-47ED-9E1E-1BE54AE91A6B}"/>
            </a:ext>
          </a:extLst>
        </xdr:cNvPr>
        <xdr:cNvSpPr/>
      </xdr:nvSpPr>
      <xdr:spPr>
        <a:xfrm>
          <a:off x="104267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143346</xdr:rowOff>
    </xdr:from>
    <xdr:ext cx="469744" cy="259045"/>
    <xdr:sp macro="" textlink="">
      <xdr:nvSpPr>
        <xdr:cNvPr id="369" name="【福祉施設】&#10;一人当たり面積該当値テキスト">
          <a:extLst>
            <a:ext uri="{FF2B5EF4-FFF2-40B4-BE49-F238E27FC236}">
              <a16:creationId xmlns:a16="http://schemas.microsoft.com/office/drawing/2014/main" id="{795D3F8F-E3F1-47C4-A91D-B0C2D1F93DBD}"/>
            </a:ext>
          </a:extLst>
        </xdr:cNvPr>
        <xdr:cNvSpPr txBox="1"/>
      </xdr:nvSpPr>
      <xdr:spPr>
        <a:xfrm>
          <a:off x="10515600" y="1471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58057</xdr:rowOff>
    </xdr:from>
    <xdr:to>
      <xdr:col>50</xdr:col>
      <xdr:colOff>165100</xdr:colOff>
      <xdr:row>86</xdr:row>
      <xdr:rowOff>159657</xdr:rowOff>
    </xdr:to>
    <xdr:sp macro="" textlink="">
      <xdr:nvSpPr>
        <xdr:cNvPr id="370" name="楕円 369">
          <a:extLst>
            <a:ext uri="{FF2B5EF4-FFF2-40B4-BE49-F238E27FC236}">
              <a16:creationId xmlns:a16="http://schemas.microsoft.com/office/drawing/2014/main" id="{4C0C4736-B22E-480D-AB0C-2C21BAF850F8}"/>
            </a:ext>
          </a:extLst>
        </xdr:cNvPr>
        <xdr:cNvSpPr/>
      </xdr:nvSpPr>
      <xdr:spPr>
        <a:xfrm>
          <a:off x="9588500" y="14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107769</xdr:rowOff>
    </xdr:from>
    <xdr:to>
      <xdr:col>55</xdr:col>
      <xdr:colOff>0</xdr:colOff>
      <xdr:row>86</xdr:row>
      <xdr:rowOff>108857</xdr:rowOff>
    </xdr:to>
    <xdr:cxnSp macro="">
      <xdr:nvCxnSpPr>
        <xdr:cNvPr id="371" name="直線コネクタ 370">
          <a:extLst>
            <a:ext uri="{FF2B5EF4-FFF2-40B4-BE49-F238E27FC236}">
              <a16:creationId xmlns:a16="http://schemas.microsoft.com/office/drawing/2014/main" id="{875EB907-9A7C-44FC-A3D0-59FB03D7C9FD}"/>
            </a:ext>
          </a:extLst>
        </xdr:cNvPr>
        <xdr:cNvCxnSpPr/>
      </xdr:nvCxnSpPr>
      <xdr:spPr>
        <a:xfrm flipV="1">
          <a:off x="9639300" y="1485246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16692</xdr:rowOff>
    </xdr:from>
    <xdr:to>
      <xdr:col>46</xdr:col>
      <xdr:colOff>38100</xdr:colOff>
      <xdr:row>86</xdr:row>
      <xdr:rowOff>118292</xdr:rowOff>
    </xdr:to>
    <xdr:sp macro="" textlink="">
      <xdr:nvSpPr>
        <xdr:cNvPr id="372" name="楕円 371">
          <a:extLst>
            <a:ext uri="{FF2B5EF4-FFF2-40B4-BE49-F238E27FC236}">
              <a16:creationId xmlns:a16="http://schemas.microsoft.com/office/drawing/2014/main" id="{0ABB9ECD-DE91-4718-B87F-D09EC2A5F927}"/>
            </a:ext>
          </a:extLst>
        </xdr:cNvPr>
        <xdr:cNvSpPr/>
      </xdr:nvSpPr>
      <xdr:spPr>
        <a:xfrm>
          <a:off x="8699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67492</xdr:rowOff>
    </xdr:from>
    <xdr:to>
      <xdr:col>50</xdr:col>
      <xdr:colOff>114300</xdr:colOff>
      <xdr:row>86</xdr:row>
      <xdr:rowOff>108857</xdr:rowOff>
    </xdr:to>
    <xdr:cxnSp macro="">
      <xdr:nvCxnSpPr>
        <xdr:cNvPr id="373" name="直線コネクタ 372">
          <a:extLst>
            <a:ext uri="{FF2B5EF4-FFF2-40B4-BE49-F238E27FC236}">
              <a16:creationId xmlns:a16="http://schemas.microsoft.com/office/drawing/2014/main" id="{AD43064D-790D-406D-A0EC-4D61BD6B3E94}"/>
            </a:ext>
          </a:extLst>
        </xdr:cNvPr>
        <xdr:cNvCxnSpPr/>
      </xdr:nvCxnSpPr>
      <xdr:spPr>
        <a:xfrm>
          <a:off x="8750300" y="14812192"/>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17780</xdr:rowOff>
    </xdr:from>
    <xdr:to>
      <xdr:col>41</xdr:col>
      <xdr:colOff>101600</xdr:colOff>
      <xdr:row>86</xdr:row>
      <xdr:rowOff>119380</xdr:rowOff>
    </xdr:to>
    <xdr:sp macro="" textlink="">
      <xdr:nvSpPr>
        <xdr:cNvPr id="374" name="楕円 373">
          <a:extLst>
            <a:ext uri="{FF2B5EF4-FFF2-40B4-BE49-F238E27FC236}">
              <a16:creationId xmlns:a16="http://schemas.microsoft.com/office/drawing/2014/main" id="{1A9F90F8-6BDB-4A42-8642-8B2BA8E48754}"/>
            </a:ext>
          </a:extLst>
        </xdr:cNvPr>
        <xdr:cNvSpPr/>
      </xdr:nvSpPr>
      <xdr:spPr>
        <a:xfrm>
          <a:off x="781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67492</xdr:rowOff>
    </xdr:from>
    <xdr:to>
      <xdr:col>45</xdr:col>
      <xdr:colOff>177800</xdr:colOff>
      <xdr:row>86</xdr:row>
      <xdr:rowOff>68580</xdr:rowOff>
    </xdr:to>
    <xdr:cxnSp macro="">
      <xdr:nvCxnSpPr>
        <xdr:cNvPr id="375" name="直線コネクタ 374">
          <a:extLst>
            <a:ext uri="{FF2B5EF4-FFF2-40B4-BE49-F238E27FC236}">
              <a16:creationId xmlns:a16="http://schemas.microsoft.com/office/drawing/2014/main" id="{ABAFB2FD-1673-4BBC-B76D-EC5145A51EF8}"/>
            </a:ext>
          </a:extLst>
        </xdr:cNvPr>
        <xdr:cNvCxnSpPr/>
      </xdr:nvCxnSpPr>
      <xdr:spPr>
        <a:xfrm flipV="1">
          <a:off x="7861300" y="148121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76" name="楕円 375">
          <a:extLst>
            <a:ext uri="{FF2B5EF4-FFF2-40B4-BE49-F238E27FC236}">
              <a16:creationId xmlns:a16="http://schemas.microsoft.com/office/drawing/2014/main" id="{87134AB6-2D97-437D-8395-9D82A0374319}"/>
            </a:ext>
          </a:extLst>
        </xdr:cNvPr>
        <xdr:cNvSpPr/>
      </xdr:nvSpPr>
      <xdr:spPr>
        <a:xfrm>
          <a:off x="6921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68580</xdr:rowOff>
    </xdr:from>
    <xdr:to>
      <xdr:col>41</xdr:col>
      <xdr:colOff>50800</xdr:colOff>
      <xdr:row>86</xdr:row>
      <xdr:rowOff>70757</xdr:rowOff>
    </xdr:to>
    <xdr:cxnSp macro="">
      <xdr:nvCxnSpPr>
        <xdr:cNvPr id="377" name="直線コネクタ 376">
          <a:extLst>
            <a:ext uri="{FF2B5EF4-FFF2-40B4-BE49-F238E27FC236}">
              <a16:creationId xmlns:a16="http://schemas.microsoft.com/office/drawing/2014/main" id="{28A376DE-4B9C-45E9-83D4-7938A1ED3C8F}"/>
            </a:ext>
          </a:extLst>
        </xdr:cNvPr>
        <xdr:cNvCxnSpPr/>
      </xdr:nvCxnSpPr>
      <xdr:spPr>
        <a:xfrm flipV="1">
          <a:off x="6972300" y="148132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7BF3F20B-9071-4E60-B445-8AFE55207D7F}"/>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8323833E-01FE-4A01-9470-ED82FA4AFED8}"/>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E4E7C5DA-C5D4-466F-BCA2-BB6C0A0CC8E3}"/>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25C90390-9F65-4A9B-83E1-3D0BAF252E75}"/>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150784</xdr:rowOff>
    </xdr:from>
    <xdr:ext cx="469744" cy="259045"/>
    <xdr:sp macro="" textlink="">
      <xdr:nvSpPr>
        <xdr:cNvPr id="382" name="n_1mainValue【福祉施設】&#10;一人当たり面積">
          <a:extLst>
            <a:ext uri="{FF2B5EF4-FFF2-40B4-BE49-F238E27FC236}">
              <a16:creationId xmlns:a16="http://schemas.microsoft.com/office/drawing/2014/main" id="{6457F099-6729-4F73-8ADB-7CD111F56AC1}"/>
            </a:ext>
          </a:extLst>
        </xdr:cNvPr>
        <xdr:cNvSpPr txBox="1"/>
      </xdr:nvSpPr>
      <xdr:spPr>
        <a:xfrm>
          <a:off x="9391727"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109419</xdr:rowOff>
    </xdr:from>
    <xdr:ext cx="469744" cy="259045"/>
    <xdr:sp macro="" textlink="">
      <xdr:nvSpPr>
        <xdr:cNvPr id="383" name="n_2mainValue【福祉施設】&#10;一人当たり面積">
          <a:extLst>
            <a:ext uri="{FF2B5EF4-FFF2-40B4-BE49-F238E27FC236}">
              <a16:creationId xmlns:a16="http://schemas.microsoft.com/office/drawing/2014/main" id="{BC141DDE-2E37-4A94-8B4F-4EE54BC79716}"/>
            </a:ext>
          </a:extLst>
        </xdr:cNvPr>
        <xdr:cNvSpPr txBox="1"/>
      </xdr:nvSpPr>
      <xdr:spPr>
        <a:xfrm>
          <a:off x="8515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110507</xdr:rowOff>
    </xdr:from>
    <xdr:ext cx="469744" cy="259045"/>
    <xdr:sp macro="" textlink="">
      <xdr:nvSpPr>
        <xdr:cNvPr id="384" name="n_3mainValue【福祉施設】&#10;一人当たり面積">
          <a:extLst>
            <a:ext uri="{FF2B5EF4-FFF2-40B4-BE49-F238E27FC236}">
              <a16:creationId xmlns:a16="http://schemas.microsoft.com/office/drawing/2014/main" id="{A89335BC-0F65-4B99-AE2F-27A6418D8EFD}"/>
            </a:ext>
          </a:extLst>
        </xdr:cNvPr>
        <xdr:cNvSpPr txBox="1"/>
      </xdr:nvSpPr>
      <xdr:spPr>
        <a:xfrm>
          <a:off x="7626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85" name="n_4mainValue【福祉施設】&#10;一人当たり面積">
          <a:extLst>
            <a:ext uri="{FF2B5EF4-FFF2-40B4-BE49-F238E27FC236}">
              <a16:creationId xmlns:a16="http://schemas.microsoft.com/office/drawing/2014/main" id="{F9F120CE-BEB8-4260-83AE-067C77330264}"/>
            </a:ext>
          </a:extLst>
        </xdr:cNvPr>
        <xdr:cNvSpPr txBox="1"/>
      </xdr:nvSpPr>
      <xdr:spPr>
        <a:xfrm>
          <a:off x="6737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1977AA28-9D43-465A-8E41-2BC637360B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B7EC8FD4-DA3D-4802-82A9-88645E10E46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2F427808-C759-445E-AFA2-BAE07A21D2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EBEC3F29-7FC2-4D4B-B8BE-3FD8F0C743E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59DFD5CA-E2D5-45D8-A509-82BE0D6FA2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EF5FC65D-3594-44AA-906B-D6E24CF9FD3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89A88633-07C0-4BEC-BD33-4331F552315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964B8D3A-4C7E-4D0A-BB59-9626EDB84C6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B7ACEC89-D8CE-45AB-872F-25E8A26F64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9FC5D437-BE16-43A2-841F-52D1D1D03E5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3846AD2D-75E2-4B6B-B4F5-9844B15100D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8191B6F2-0C62-42BD-8E92-75956FD5C66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48DC3A6B-C67B-4E55-A118-84D88C37011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A6466624-507A-4441-AF80-70732AA69C4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0B12CD06-0425-4059-86F0-C8990127C9E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3C0E4D19-5C6C-42B0-B753-5085BA49005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26273235-AF48-4814-8CDB-EC40BF7BFC3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D0D62DA7-3DD7-4CDD-BAF8-D1C5EFBBB9B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482362BF-8742-4D6A-83B4-792F947D8C4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93CBF8C3-995C-48B2-8D00-EC2391672DE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637A4C2C-7F25-4D78-BC87-9067E7F4B54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2988B9CB-EB0C-4736-BFE2-5B88C00E640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0CC5C6C7-3443-4560-9D5D-E87E32ECDF0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C8E7E00F-FE66-40DD-A362-D3F20E7244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7CABA163-A84F-495B-8F12-063277C2F6B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D7D83A6D-232F-4F2C-870C-07CCBF8D6721}"/>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A990C1CF-F776-4067-A369-CC8016A87BF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039B8670-F88D-4852-BC53-6B07AB7A0F4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C2B61CB2-D288-45F5-A630-D144905F1CB7}"/>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E6F51D34-0554-4B92-B7D4-EEB9A9650AC3}"/>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BB4FBCB3-0820-4882-A58C-C302DA61B2A0}"/>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C5393F4C-931F-42CF-92CA-0C5C744B7B3F}"/>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307859A7-BFDF-4087-855F-95A500A961D7}"/>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9E36CF81-87DA-403E-A041-FCC64FD21F34}"/>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69186A25-4653-406F-B046-DE315F081C63}"/>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3A8AF2A6-9942-43B1-B89A-ADCB373BA1F9}"/>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B14924D0-5B52-4E5F-AF49-01B24DD98EC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B86F0A64-B5CF-4814-86D2-CBFB89DD331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4E29BA6E-D2E4-4E8B-9776-B11BA1DDD91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989EBD85-BD26-4B21-BBBD-1EE2BCCDFAF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DEB8F360-4AAF-4C26-9F4F-BC59FE2254D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43362</xdr:rowOff>
    </xdr:from>
    <xdr:to>
      <xdr:col>24</xdr:col>
      <xdr:colOff>114300</xdr:colOff>
      <xdr:row>107</xdr:row>
      <xdr:rowOff>144962</xdr:rowOff>
    </xdr:to>
    <xdr:sp macro="" textlink="">
      <xdr:nvSpPr>
        <xdr:cNvPr id="427" name="楕円 426">
          <a:extLst>
            <a:ext uri="{FF2B5EF4-FFF2-40B4-BE49-F238E27FC236}">
              <a16:creationId xmlns:a16="http://schemas.microsoft.com/office/drawing/2014/main" id="{06E5B798-C0D1-4FEF-85F9-C823950DDE20}"/>
            </a:ext>
          </a:extLst>
        </xdr:cNvPr>
        <xdr:cNvSpPr/>
      </xdr:nvSpPr>
      <xdr:spPr>
        <a:xfrm>
          <a:off x="45847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21789</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1C99DB6C-93E3-4FC5-936F-60A4D9F5716F}"/>
            </a:ext>
          </a:extLst>
        </xdr:cNvPr>
        <xdr:cNvSpPr txBox="1"/>
      </xdr:nvSpPr>
      <xdr:spPr>
        <a:xfrm>
          <a:off x="4673600"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2539</xdr:rowOff>
    </xdr:from>
    <xdr:to>
      <xdr:col>20</xdr:col>
      <xdr:colOff>38100</xdr:colOff>
      <xdr:row>107</xdr:row>
      <xdr:rowOff>104139</xdr:rowOff>
    </xdr:to>
    <xdr:sp macro="" textlink="">
      <xdr:nvSpPr>
        <xdr:cNvPr id="429" name="楕円 428">
          <a:extLst>
            <a:ext uri="{FF2B5EF4-FFF2-40B4-BE49-F238E27FC236}">
              <a16:creationId xmlns:a16="http://schemas.microsoft.com/office/drawing/2014/main" id="{09AC6731-CE18-4706-92E3-DA0648973C6F}"/>
            </a:ext>
          </a:extLst>
        </xdr:cNvPr>
        <xdr:cNvSpPr/>
      </xdr:nvSpPr>
      <xdr:spPr>
        <a:xfrm>
          <a:off x="3746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53339</xdr:rowOff>
    </xdr:from>
    <xdr:to>
      <xdr:col>24</xdr:col>
      <xdr:colOff>63500</xdr:colOff>
      <xdr:row>107</xdr:row>
      <xdr:rowOff>94162</xdr:rowOff>
    </xdr:to>
    <xdr:cxnSp macro="">
      <xdr:nvCxnSpPr>
        <xdr:cNvPr id="430" name="直線コネクタ 429">
          <a:extLst>
            <a:ext uri="{FF2B5EF4-FFF2-40B4-BE49-F238E27FC236}">
              <a16:creationId xmlns:a16="http://schemas.microsoft.com/office/drawing/2014/main" id="{ACA2AB44-00EF-40A7-84C3-88DDAAD6FC40}"/>
            </a:ext>
          </a:extLst>
        </xdr:cNvPr>
        <xdr:cNvCxnSpPr/>
      </xdr:nvCxnSpPr>
      <xdr:spPr>
        <a:xfrm>
          <a:off x="3797300" y="18398489"/>
          <a:ext cx="8382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133169</xdr:rowOff>
    </xdr:from>
    <xdr:to>
      <xdr:col>15</xdr:col>
      <xdr:colOff>101600</xdr:colOff>
      <xdr:row>107</xdr:row>
      <xdr:rowOff>63319</xdr:rowOff>
    </xdr:to>
    <xdr:sp macro="" textlink="">
      <xdr:nvSpPr>
        <xdr:cNvPr id="431" name="楕円 430">
          <a:extLst>
            <a:ext uri="{FF2B5EF4-FFF2-40B4-BE49-F238E27FC236}">
              <a16:creationId xmlns:a16="http://schemas.microsoft.com/office/drawing/2014/main" id="{BAB6C9A6-14F9-482C-BF62-68417F899CAE}"/>
            </a:ext>
          </a:extLst>
        </xdr:cNvPr>
        <xdr:cNvSpPr/>
      </xdr:nvSpPr>
      <xdr:spPr>
        <a:xfrm>
          <a:off x="2857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12519</xdr:rowOff>
    </xdr:from>
    <xdr:to>
      <xdr:col>19</xdr:col>
      <xdr:colOff>177800</xdr:colOff>
      <xdr:row>107</xdr:row>
      <xdr:rowOff>53339</xdr:rowOff>
    </xdr:to>
    <xdr:cxnSp macro="">
      <xdr:nvCxnSpPr>
        <xdr:cNvPr id="432" name="直線コネクタ 431">
          <a:extLst>
            <a:ext uri="{FF2B5EF4-FFF2-40B4-BE49-F238E27FC236}">
              <a16:creationId xmlns:a16="http://schemas.microsoft.com/office/drawing/2014/main" id="{096F460F-ABE4-4D40-B93D-3485C4B59165}"/>
            </a:ext>
          </a:extLst>
        </xdr:cNvPr>
        <xdr:cNvCxnSpPr/>
      </xdr:nvCxnSpPr>
      <xdr:spPr>
        <a:xfrm>
          <a:off x="2908300" y="18357669"/>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92348</xdr:rowOff>
    </xdr:from>
    <xdr:to>
      <xdr:col>10</xdr:col>
      <xdr:colOff>165100</xdr:colOff>
      <xdr:row>107</xdr:row>
      <xdr:rowOff>22498</xdr:rowOff>
    </xdr:to>
    <xdr:sp macro="" textlink="">
      <xdr:nvSpPr>
        <xdr:cNvPr id="433" name="楕円 432">
          <a:extLst>
            <a:ext uri="{FF2B5EF4-FFF2-40B4-BE49-F238E27FC236}">
              <a16:creationId xmlns:a16="http://schemas.microsoft.com/office/drawing/2014/main" id="{A45D691A-79EF-420C-925D-76A633FC333C}"/>
            </a:ext>
          </a:extLst>
        </xdr:cNvPr>
        <xdr:cNvSpPr/>
      </xdr:nvSpPr>
      <xdr:spPr>
        <a:xfrm>
          <a:off x="1968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143148</xdr:rowOff>
    </xdr:from>
    <xdr:to>
      <xdr:col>15</xdr:col>
      <xdr:colOff>50800</xdr:colOff>
      <xdr:row>107</xdr:row>
      <xdr:rowOff>12519</xdr:rowOff>
    </xdr:to>
    <xdr:cxnSp macro="">
      <xdr:nvCxnSpPr>
        <xdr:cNvPr id="434" name="直線コネクタ 433">
          <a:extLst>
            <a:ext uri="{FF2B5EF4-FFF2-40B4-BE49-F238E27FC236}">
              <a16:creationId xmlns:a16="http://schemas.microsoft.com/office/drawing/2014/main" id="{36E09F81-33CA-4CC1-9418-181C19CF2741}"/>
            </a:ext>
          </a:extLst>
        </xdr:cNvPr>
        <xdr:cNvCxnSpPr/>
      </xdr:nvCxnSpPr>
      <xdr:spPr>
        <a:xfrm>
          <a:off x="2019300" y="1831684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80918</xdr:rowOff>
    </xdr:from>
    <xdr:to>
      <xdr:col>6</xdr:col>
      <xdr:colOff>38100</xdr:colOff>
      <xdr:row>107</xdr:row>
      <xdr:rowOff>11068</xdr:rowOff>
    </xdr:to>
    <xdr:sp macro="" textlink="">
      <xdr:nvSpPr>
        <xdr:cNvPr id="435" name="楕円 434">
          <a:extLst>
            <a:ext uri="{FF2B5EF4-FFF2-40B4-BE49-F238E27FC236}">
              <a16:creationId xmlns:a16="http://schemas.microsoft.com/office/drawing/2014/main" id="{E1B85939-EA28-4F8E-9BF7-894684CBF3AD}"/>
            </a:ext>
          </a:extLst>
        </xdr:cNvPr>
        <xdr:cNvSpPr/>
      </xdr:nvSpPr>
      <xdr:spPr>
        <a:xfrm>
          <a:off x="1079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131718</xdr:rowOff>
    </xdr:from>
    <xdr:to>
      <xdr:col>10</xdr:col>
      <xdr:colOff>114300</xdr:colOff>
      <xdr:row>106</xdr:row>
      <xdr:rowOff>143148</xdr:rowOff>
    </xdr:to>
    <xdr:cxnSp macro="">
      <xdr:nvCxnSpPr>
        <xdr:cNvPr id="436" name="直線コネクタ 435">
          <a:extLst>
            <a:ext uri="{FF2B5EF4-FFF2-40B4-BE49-F238E27FC236}">
              <a16:creationId xmlns:a16="http://schemas.microsoft.com/office/drawing/2014/main" id="{DC6925CA-EA72-4BBA-811D-9E81DED75356}"/>
            </a:ext>
          </a:extLst>
        </xdr:cNvPr>
        <xdr:cNvCxnSpPr/>
      </xdr:nvCxnSpPr>
      <xdr:spPr>
        <a:xfrm>
          <a:off x="1130300" y="1830541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3C657584-D119-44BC-848C-E0618EFA288B}"/>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41A5A4A4-1A9F-476D-973E-FA7E0443C5A3}"/>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545208F1-43A2-4397-9269-88397AE9F85B}"/>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8581BB55-3819-4AFF-A89C-B5E021B8BDCB}"/>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95266</xdr:rowOff>
    </xdr:from>
    <xdr:ext cx="405111" cy="259045"/>
    <xdr:sp macro="" textlink="">
      <xdr:nvSpPr>
        <xdr:cNvPr id="441" name="n_1mainValue【市民会館】&#10;有形固定資産減価償却率">
          <a:extLst>
            <a:ext uri="{FF2B5EF4-FFF2-40B4-BE49-F238E27FC236}">
              <a16:creationId xmlns:a16="http://schemas.microsoft.com/office/drawing/2014/main" id="{A70585FC-F430-48A0-B3BD-EB1AFEB36DC0}"/>
            </a:ext>
          </a:extLst>
        </xdr:cNvPr>
        <xdr:cNvSpPr txBox="1"/>
      </xdr:nvSpPr>
      <xdr:spPr>
        <a:xfrm>
          <a:off x="35820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54446</xdr:rowOff>
    </xdr:from>
    <xdr:ext cx="405111" cy="259045"/>
    <xdr:sp macro="" textlink="">
      <xdr:nvSpPr>
        <xdr:cNvPr id="442" name="n_2mainValue【市民会館】&#10;有形固定資産減価償却率">
          <a:extLst>
            <a:ext uri="{FF2B5EF4-FFF2-40B4-BE49-F238E27FC236}">
              <a16:creationId xmlns:a16="http://schemas.microsoft.com/office/drawing/2014/main" id="{35C27EE2-3B45-4CC4-8509-D74DC4B37DED}"/>
            </a:ext>
          </a:extLst>
        </xdr:cNvPr>
        <xdr:cNvSpPr txBox="1"/>
      </xdr:nvSpPr>
      <xdr:spPr>
        <a:xfrm>
          <a:off x="2705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13625</xdr:rowOff>
    </xdr:from>
    <xdr:ext cx="405111" cy="259045"/>
    <xdr:sp macro="" textlink="">
      <xdr:nvSpPr>
        <xdr:cNvPr id="443" name="n_3mainValue【市民会館】&#10;有形固定資産減価償却率">
          <a:extLst>
            <a:ext uri="{FF2B5EF4-FFF2-40B4-BE49-F238E27FC236}">
              <a16:creationId xmlns:a16="http://schemas.microsoft.com/office/drawing/2014/main" id="{D2B3C396-9207-441C-98DB-46D4A8F06927}"/>
            </a:ext>
          </a:extLst>
        </xdr:cNvPr>
        <xdr:cNvSpPr txBox="1"/>
      </xdr:nvSpPr>
      <xdr:spPr>
        <a:xfrm>
          <a:off x="1816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2195</xdr:rowOff>
    </xdr:from>
    <xdr:ext cx="405111" cy="259045"/>
    <xdr:sp macro="" textlink="">
      <xdr:nvSpPr>
        <xdr:cNvPr id="444" name="n_4mainValue【市民会館】&#10;有形固定資産減価償却率">
          <a:extLst>
            <a:ext uri="{FF2B5EF4-FFF2-40B4-BE49-F238E27FC236}">
              <a16:creationId xmlns:a16="http://schemas.microsoft.com/office/drawing/2014/main" id="{788AD1E8-4054-4EBD-B3FF-62E58E278145}"/>
            </a:ext>
          </a:extLst>
        </xdr:cNvPr>
        <xdr:cNvSpPr txBox="1"/>
      </xdr:nvSpPr>
      <xdr:spPr>
        <a:xfrm>
          <a:off x="927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6D96A056-339A-4505-BC35-59557D8083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DEFD1221-8C7B-435E-B0D6-BC7DF6FEAB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ADAD6CD3-3B36-4062-9F7A-71A8A0A452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11F22C1D-7D88-4661-89B1-496076A693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6448D066-2BF6-4118-830C-E1B7AE09C0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3A87575B-406B-4E06-9B91-30C894483D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21D944AB-3BED-4C33-9D07-E1A29536D8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7AF1FE95-481B-4589-8412-470BBE99633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92FB1CA3-B65B-4F60-B480-5CB7C5A16F0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5FA6D9A4-FD54-45D3-A3E1-1AB6E0D63AA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18A001E4-B286-427E-8154-BAA1017FC13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E3CBB61A-7633-4813-9536-3BDEFF8EFB0F}"/>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5D8EE588-A4D1-4EAC-A81D-B5A539961AD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56ED8094-27D0-4CD6-BD96-E1CA46869233}"/>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5EDC2A5D-4412-4428-AED7-13B904C26EC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B90CA8B7-607D-4FA5-A11C-99C4B13640BB}"/>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0B6C441D-7308-469A-A055-9AE3341E33F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993EB2A2-E0AF-40C9-AC52-1E3176DD275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12B2AB37-1ED7-49E7-B262-940F8DCF158C}"/>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B3CE23BF-66DE-42F5-A37F-786505633DBA}"/>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9112A0B0-4954-42DF-AC3C-519FB76C2DBD}"/>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3EE99C78-2D40-4709-BF99-419BA5F0E30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9B66371D-EED5-45CD-8FDF-F75C26A3B2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9D0512D3-A095-43CF-95F2-5ED2276D231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E9CED60F-5E9C-4F54-BC2E-4D2275189B3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550D805A-D01D-47A2-8C8C-958953E56D5B}"/>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85CF5224-B8DF-46A1-83F6-5693C4A55763}"/>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3C53A8FD-376E-4797-8274-EE9A47E744DF}"/>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1B113BA3-3CFC-4FDB-B49B-E5D0C463006F}"/>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B319C5A0-4857-4338-ADC0-3CA13B8C6227}"/>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7A5F0A81-437D-4776-A2BC-BFB0BBFCD7D2}"/>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FB9109AA-9F90-41C7-8BF0-AC71008A1A03}"/>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E6022C39-E502-4E53-A27C-3F57475B21FB}"/>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96E79542-4875-43D8-82CB-691F03B8BDD5}"/>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42291B95-1D3F-4661-92E2-68C0B8D9DB09}"/>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9A546267-0A41-49CC-B1CC-2BC3AD409F93}"/>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F3A6723-8B0A-4B2B-9D77-64C2E894303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C7468829-FBCE-418B-B830-C368B404F12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85B8816C-246A-4684-9F13-44D6924A451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F35776B3-4261-44C9-81B4-1526B9F69D9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68E7E47B-4ED9-45EE-8135-2227C5FF7FC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89081</xdr:rowOff>
    </xdr:from>
    <xdr:to>
      <xdr:col>55</xdr:col>
      <xdr:colOff>50800</xdr:colOff>
      <xdr:row>108</xdr:row>
      <xdr:rowOff>19231</xdr:rowOff>
    </xdr:to>
    <xdr:sp macro="" textlink="">
      <xdr:nvSpPr>
        <xdr:cNvPr id="486" name="楕円 485">
          <a:extLst>
            <a:ext uri="{FF2B5EF4-FFF2-40B4-BE49-F238E27FC236}">
              <a16:creationId xmlns:a16="http://schemas.microsoft.com/office/drawing/2014/main" id="{F9F73EDE-B383-4678-88CC-EA1977657F68}"/>
            </a:ext>
          </a:extLst>
        </xdr:cNvPr>
        <xdr:cNvSpPr/>
      </xdr:nvSpPr>
      <xdr:spPr>
        <a:xfrm>
          <a:off x="10426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67508</xdr:rowOff>
    </xdr:from>
    <xdr:ext cx="469744" cy="259045"/>
    <xdr:sp macro="" textlink="">
      <xdr:nvSpPr>
        <xdr:cNvPr id="487" name="【市民会館】&#10;一人当たり面積該当値テキスト">
          <a:extLst>
            <a:ext uri="{FF2B5EF4-FFF2-40B4-BE49-F238E27FC236}">
              <a16:creationId xmlns:a16="http://schemas.microsoft.com/office/drawing/2014/main" id="{3E45B067-9041-46D8-9799-CDAAAF027C45}"/>
            </a:ext>
          </a:extLst>
        </xdr:cNvPr>
        <xdr:cNvSpPr txBox="1"/>
      </xdr:nvSpPr>
      <xdr:spPr>
        <a:xfrm>
          <a:off x="10515600"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93980</xdr:rowOff>
    </xdr:from>
    <xdr:to>
      <xdr:col>50</xdr:col>
      <xdr:colOff>165100</xdr:colOff>
      <xdr:row>108</xdr:row>
      <xdr:rowOff>24130</xdr:rowOff>
    </xdr:to>
    <xdr:sp macro="" textlink="">
      <xdr:nvSpPr>
        <xdr:cNvPr id="488" name="楕円 487">
          <a:extLst>
            <a:ext uri="{FF2B5EF4-FFF2-40B4-BE49-F238E27FC236}">
              <a16:creationId xmlns:a16="http://schemas.microsoft.com/office/drawing/2014/main" id="{66950AA4-4E82-4384-A0D9-07F948F734C8}"/>
            </a:ext>
          </a:extLst>
        </xdr:cNvPr>
        <xdr:cNvSpPr/>
      </xdr:nvSpPr>
      <xdr:spPr>
        <a:xfrm>
          <a:off x="9588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139881</xdr:rowOff>
    </xdr:from>
    <xdr:to>
      <xdr:col>55</xdr:col>
      <xdr:colOff>0</xdr:colOff>
      <xdr:row>107</xdr:row>
      <xdr:rowOff>144780</xdr:rowOff>
    </xdr:to>
    <xdr:cxnSp macro="">
      <xdr:nvCxnSpPr>
        <xdr:cNvPr id="489" name="直線コネクタ 488">
          <a:extLst>
            <a:ext uri="{FF2B5EF4-FFF2-40B4-BE49-F238E27FC236}">
              <a16:creationId xmlns:a16="http://schemas.microsoft.com/office/drawing/2014/main" id="{F4F2DA8E-08B5-4655-B67D-F5086F9B7D36}"/>
            </a:ext>
          </a:extLst>
        </xdr:cNvPr>
        <xdr:cNvCxnSpPr/>
      </xdr:nvCxnSpPr>
      <xdr:spPr>
        <a:xfrm flipV="1">
          <a:off x="9639300" y="18485031"/>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97245</xdr:rowOff>
    </xdr:from>
    <xdr:to>
      <xdr:col>46</xdr:col>
      <xdr:colOff>38100</xdr:colOff>
      <xdr:row>108</xdr:row>
      <xdr:rowOff>27395</xdr:rowOff>
    </xdr:to>
    <xdr:sp macro="" textlink="">
      <xdr:nvSpPr>
        <xdr:cNvPr id="490" name="楕円 489">
          <a:extLst>
            <a:ext uri="{FF2B5EF4-FFF2-40B4-BE49-F238E27FC236}">
              <a16:creationId xmlns:a16="http://schemas.microsoft.com/office/drawing/2014/main" id="{FFED70CB-1DCC-4EB4-B1FE-17ABCB096617}"/>
            </a:ext>
          </a:extLst>
        </xdr:cNvPr>
        <xdr:cNvSpPr/>
      </xdr:nvSpPr>
      <xdr:spPr>
        <a:xfrm>
          <a:off x="8699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144780</xdr:rowOff>
    </xdr:from>
    <xdr:to>
      <xdr:col>50</xdr:col>
      <xdr:colOff>114300</xdr:colOff>
      <xdr:row>107</xdr:row>
      <xdr:rowOff>148045</xdr:rowOff>
    </xdr:to>
    <xdr:cxnSp macro="">
      <xdr:nvCxnSpPr>
        <xdr:cNvPr id="491" name="直線コネクタ 490">
          <a:extLst>
            <a:ext uri="{FF2B5EF4-FFF2-40B4-BE49-F238E27FC236}">
              <a16:creationId xmlns:a16="http://schemas.microsoft.com/office/drawing/2014/main" id="{0512FD99-5B18-477E-A8D4-758C905AD7A5}"/>
            </a:ext>
          </a:extLst>
        </xdr:cNvPr>
        <xdr:cNvCxnSpPr/>
      </xdr:nvCxnSpPr>
      <xdr:spPr>
        <a:xfrm flipV="1">
          <a:off x="8750300" y="184899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100512</xdr:rowOff>
    </xdr:from>
    <xdr:to>
      <xdr:col>41</xdr:col>
      <xdr:colOff>101600</xdr:colOff>
      <xdr:row>108</xdr:row>
      <xdr:rowOff>30662</xdr:rowOff>
    </xdr:to>
    <xdr:sp macro="" textlink="">
      <xdr:nvSpPr>
        <xdr:cNvPr id="492" name="楕円 491">
          <a:extLst>
            <a:ext uri="{FF2B5EF4-FFF2-40B4-BE49-F238E27FC236}">
              <a16:creationId xmlns:a16="http://schemas.microsoft.com/office/drawing/2014/main" id="{969A06AC-3B50-46EA-A9CA-5ACF86C8BEE6}"/>
            </a:ext>
          </a:extLst>
        </xdr:cNvPr>
        <xdr:cNvSpPr/>
      </xdr:nvSpPr>
      <xdr:spPr>
        <a:xfrm>
          <a:off x="7810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148045</xdr:rowOff>
    </xdr:from>
    <xdr:to>
      <xdr:col>45</xdr:col>
      <xdr:colOff>177800</xdr:colOff>
      <xdr:row>107</xdr:row>
      <xdr:rowOff>151312</xdr:rowOff>
    </xdr:to>
    <xdr:cxnSp macro="">
      <xdr:nvCxnSpPr>
        <xdr:cNvPr id="493" name="直線コネクタ 492">
          <a:extLst>
            <a:ext uri="{FF2B5EF4-FFF2-40B4-BE49-F238E27FC236}">
              <a16:creationId xmlns:a16="http://schemas.microsoft.com/office/drawing/2014/main" id="{32F60364-D212-4F82-83BD-86FFA83E02EE}"/>
            </a:ext>
          </a:extLst>
        </xdr:cNvPr>
        <xdr:cNvCxnSpPr/>
      </xdr:nvCxnSpPr>
      <xdr:spPr>
        <a:xfrm flipV="1">
          <a:off x="7861300" y="1849319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105411</xdr:rowOff>
    </xdr:from>
    <xdr:to>
      <xdr:col>36</xdr:col>
      <xdr:colOff>165100</xdr:colOff>
      <xdr:row>108</xdr:row>
      <xdr:rowOff>35561</xdr:rowOff>
    </xdr:to>
    <xdr:sp macro="" textlink="">
      <xdr:nvSpPr>
        <xdr:cNvPr id="494" name="楕円 493">
          <a:extLst>
            <a:ext uri="{FF2B5EF4-FFF2-40B4-BE49-F238E27FC236}">
              <a16:creationId xmlns:a16="http://schemas.microsoft.com/office/drawing/2014/main" id="{63C10E72-7AAB-4A8E-9108-2DE19D41E912}"/>
            </a:ext>
          </a:extLst>
        </xdr:cNvPr>
        <xdr:cNvSpPr/>
      </xdr:nvSpPr>
      <xdr:spPr>
        <a:xfrm>
          <a:off x="6921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151312</xdr:rowOff>
    </xdr:from>
    <xdr:to>
      <xdr:col>41</xdr:col>
      <xdr:colOff>50800</xdr:colOff>
      <xdr:row>107</xdr:row>
      <xdr:rowOff>156211</xdr:rowOff>
    </xdr:to>
    <xdr:cxnSp macro="">
      <xdr:nvCxnSpPr>
        <xdr:cNvPr id="495" name="直線コネクタ 494">
          <a:extLst>
            <a:ext uri="{FF2B5EF4-FFF2-40B4-BE49-F238E27FC236}">
              <a16:creationId xmlns:a16="http://schemas.microsoft.com/office/drawing/2014/main" id="{84B42DE8-8FC3-468D-AE15-261948553AF5}"/>
            </a:ext>
          </a:extLst>
        </xdr:cNvPr>
        <xdr:cNvCxnSpPr/>
      </xdr:nvCxnSpPr>
      <xdr:spPr>
        <a:xfrm flipV="1">
          <a:off x="6972300" y="1849646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2B0EF404-D634-44C1-B6AE-2DFD96639276}"/>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64C312DE-2B19-446A-96E4-775F40F7C18C}"/>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92D289B9-3B70-42AB-A26A-6C4A7F3B74E9}"/>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36BFBCA2-68A5-4373-9858-65CE326C86FC}"/>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15257</xdr:rowOff>
    </xdr:from>
    <xdr:ext cx="469744" cy="259045"/>
    <xdr:sp macro="" textlink="">
      <xdr:nvSpPr>
        <xdr:cNvPr id="500" name="n_1mainValue【市民会館】&#10;一人当たり面積">
          <a:extLst>
            <a:ext uri="{FF2B5EF4-FFF2-40B4-BE49-F238E27FC236}">
              <a16:creationId xmlns:a16="http://schemas.microsoft.com/office/drawing/2014/main" id="{8AE5C32B-8725-4696-9CA3-004E25BECBA4}"/>
            </a:ext>
          </a:extLst>
        </xdr:cNvPr>
        <xdr:cNvSpPr txBox="1"/>
      </xdr:nvSpPr>
      <xdr:spPr>
        <a:xfrm>
          <a:off x="9391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18522</xdr:rowOff>
    </xdr:from>
    <xdr:ext cx="469744" cy="259045"/>
    <xdr:sp macro="" textlink="">
      <xdr:nvSpPr>
        <xdr:cNvPr id="501" name="n_2mainValue【市民会館】&#10;一人当たり面積">
          <a:extLst>
            <a:ext uri="{FF2B5EF4-FFF2-40B4-BE49-F238E27FC236}">
              <a16:creationId xmlns:a16="http://schemas.microsoft.com/office/drawing/2014/main" id="{D622C5ED-D5EF-4C7D-8276-07A57199FB37}"/>
            </a:ext>
          </a:extLst>
        </xdr:cNvPr>
        <xdr:cNvSpPr txBox="1"/>
      </xdr:nvSpPr>
      <xdr:spPr>
        <a:xfrm>
          <a:off x="8515427" y="1853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21789</xdr:rowOff>
    </xdr:from>
    <xdr:ext cx="469744" cy="259045"/>
    <xdr:sp macro="" textlink="">
      <xdr:nvSpPr>
        <xdr:cNvPr id="502" name="n_3mainValue【市民会館】&#10;一人当たり面積">
          <a:extLst>
            <a:ext uri="{FF2B5EF4-FFF2-40B4-BE49-F238E27FC236}">
              <a16:creationId xmlns:a16="http://schemas.microsoft.com/office/drawing/2014/main" id="{C14D3FB0-7913-4DD8-AFD3-9FA2D9ED2E72}"/>
            </a:ext>
          </a:extLst>
        </xdr:cNvPr>
        <xdr:cNvSpPr txBox="1"/>
      </xdr:nvSpPr>
      <xdr:spPr>
        <a:xfrm>
          <a:off x="7626427" y="1853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26688</xdr:rowOff>
    </xdr:from>
    <xdr:ext cx="469744" cy="259045"/>
    <xdr:sp macro="" textlink="">
      <xdr:nvSpPr>
        <xdr:cNvPr id="503" name="n_4mainValue【市民会館】&#10;一人当たり面積">
          <a:extLst>
            <a:ext uri="{FF2B5EF4-FFF2-40B4-BE49-F238E27FC236}">
              <a16:creationId xmlns:a16="http://schemas.microsoft.com/office/drawing/2014/main" id="{9C6FC108-370C-4413-BB2B-B82A91EC445A}"/>
            </a:ext>
          </a:extLst>
        </xdr:cNvPr>
        <xdr:cNvSpPr txBox="1"/>
      </xdr:nvSpPr>
      <xdr:spPr>
        <a:xfrm>
          <a:off x="6737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2095A804-35D9-48FB-8D4E-BEA07BC66F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12218188-E217-407E-96AC-B6D1700828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92A29C88-BDCE-4CE6-ADB9-3062F3946D8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D4DAD69A-4567-4423-A4F5-DB5D748B20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FBE5C7F0-BDA9-4505-870F-3C7C9F3307C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1DD3C673-07E8-4BE1-A509-047C214E6A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C84D3051-7912-4F25-A3A2-F68B5AA068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E56820C2-EC12-4506-8EB9-7D7FA8F90DE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BFC1CDAF-C478-409D-8E77-911294C30D8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25FC6BF7-C077-4635-90AE-4D45F3D284A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BEDD666A-001E-4E7C-97AB-2137F7B6547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7E4A778D-C0CA-4ABA-BCAA-0463C752FEE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CC9CA054-C904-4384-A0A4-9949312EBCA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F5752B1B-1FBD-46FF-94ED-19A904743BF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88A78C17-B6F3-4397-9235-09A28440B60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A75158CC-1783-4C21-AD53-B1D195A2DC1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C42B6B18-20F9-4E65-9925-E1E91CACC32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CBFDE781-3C01-4787-8D6E-315394B142C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032E7196-7944-46E4-A88C-A32F2BC393C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107A1EB6-71BE-4F0F-AC74-65F11550F1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8273DE4F-73C0-4D87-BBB5-85F6C7E9747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8B42226F-8C48-471D-A7CE-67C89AA1E4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A192E5A3-F71C-47AE-8D8E-76C90117D18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95E8A293-59E3-4302-964F-DCF360A0B6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99D3F398-CA7F-49BB-968F-B88BC1D57617}"/>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6062CB48-146A-474B-BB16-BC401E06483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E64BE3D2-78A6-43B0-9D98-7D4B0FF90DB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11A6A601-82ED-4574-B935-2FA743BCEA6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54B2849D-A3DC-4913-8493-3C26B7F928E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6EFE58BB-F8F9-462C-8F90-48B6B14BE7EE}"/>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9E2DDCF7-D15E-4412-9F40-47DAC7533267}"/>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AA890524-8B4F-4625-96B6-4D9F0601ACAC}"/>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C44405BA-4851-4A17-880D-D1F4FFBADCA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02072294-AB64-4EC7-B254-C88F9CDF1427}"/>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F114FE5E-2EF1-40AC-AD84-E0550530B7BB}"/>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2268BF36-C9CE-441D-819F-3C852827167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3DEEC0FC-9BB5-4D4A-93E3-823E1187E5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52E6FD7D-089B-4577-A7D4-B6D2AC6EDF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4F166AD1-099F-4B00-BCEF-F87ED5EDE5F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8767D80F-38BD-401F-AFB5-40BFA0DE347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84455</xdr:rowOff>
    </xdr:from>
    <xdr:to>
      <xdr:col>85</xdr:col>
      <xdr:colOff>177800</xdr:colOff>
      <xdr:row>38</xdr:row>
      <xdr:rowOff>14605</xdr:rowOff>
    </xdr:to>
    <xdr:sp macro="" textlink="">
      <xdr:nvSpPr>
        <xdr:cNvPr id="544" name="楕円 543">
          <a:extLst>
            <a:ext uri="{FF2B5EF4-FFF2-40B4-BE49-F238E27FC236}">
              <a16:creationId xmlns:a16="http://schemas.microsoft.com/office/drawing/2014/main" id="{5AEE7A26-99F8-47E4-880C-BB1A2D647BF2}"/>
            </a:ext>
          </a:extLst>
        </xdr:cNvPr>
        <xdr:cNvSpPr/>
      </xdr:nvSpPr>
      <xdr:spPr>
        <a:xfrm>
          <a:off x="16268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107332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68755DB8-E91A-4221-A1F2-143B9B40A16D}"/>
            </a:ext>
          </a:extLst>
        </xdr:cNvPr>
        <xdr:cNvSpPr txBox="1"/>
      </xdr:nvSpPr>
      <xdr:spPr>
        <a:xfrm>
          <a:off x="16357600"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17780</xdr:rowOff>
    </xdr:from>
    <xdr:to>
      <xdr:col>81</xdr:col>
      <xdr:colOff>101600</xdr:colOff>
      <xdr:row>37</xdr:row>
      <xdr:rowOff>119380</xdr:rowOff>
    </xdr:to>
    <xdr:sp macro="" textlink="">
      <xdr:nvSpPr>
        <xdr:cNvPr id="546" name="楕円 545">
          <a:extLst>
            <a:ext uri="{FF2B5EF4-FFF2-40B4-BE49-F238E27FC236}">
              <a16:creationId xmlns:a16="http://schemas.microsoft.com/office/drawing/2014/main" id="{31497210-EC40-46E1-A184-9FC3A7EEF4CB}"/>
            </a:ext>
          </a:extLst>
        </xdr:cNvPr>
        <xdr:cNvSpPr/>
      </xdr:nvSpPr>
      <xdr:spPr>
        <a:xfrm>
          <a:off x="15430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68580</xdr:rowOff>
    </xdr:from>
    <xdr:to>
      <xdr:col>85</xdr:col>
      <xdr:colOff>127000</xdr:colOff>
      <xdr:row>37</xdr:row>
      <xdr:rowOff>135255</xdr:rowOff>
    </xdr:to>
    <xdr:cxnSp macro="">
      <xdr:nvCxnSpPr>
        <xdr:cNvPr id="547" name="直線コネクタ 546">
          <a:extLst>
            <a:ext uri="{FF2B5EF4-FFF2-40B4-BE49-F238E27FC236}">
              <a16:creationId xmlns:a16="http://schemas.microsoft.com/office/drawing/2014/main" id="{70537A01-79EC-4C92-8B8A-E5E6A6DC879A}"/>
            </a:ext>
          </a:extLst>
        </xdr:cNvPr>
        <xdr:cNvCxnSpPr/>
      </xdr:nvCxnSpPr>
      <xdr:spPr>
        <a:xfrm>
          <a:off x="15481300" y="641223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119380</xdr:rowOff>
    </xdr:to>
    <xdr:sp macro="" textlink="">
      <xdr:nvSpPr>
        <xdr:cNvPr id="548" name="楕円 547">
          <a:extLst>
            <a:ext uri="{FF2B5EF4-FFF2-40B4-BE49-F238E27FC236}">
              <a16:creationId xmlns:a16="http://schemas.microsoft.com/office/drawing/2014/main" id="{95AA276B-0A46-41D8-9F64-D931DEB14650}"/>
            </a:ext>
          </a:extLst>
        </xdr:cNvPr>
        <xdr:cNvSpPr/>
      </xdr:nvSpPr>
      <xdr:spPr>
        <a:xfrm>
          <a:off x="14541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68580</xdr:rowOff>
    </xdr:from>
    <xdr:to>
      <xdr:col>81</xdr:col>
      <xdr:colOff>50800</xdr:colOff>
      <xdr:row>38</xdr:row>
      <xdr:rowOff>68580</xdr:rowOff>
    </xdr:to>
    <xdr:cxnSp macro="">
      <xdr:nvCxnSpPr>
        <xdr:cNvPr id="549" name="直線コネクタ 548">
          <a:extLst>
            <a:ext uri="{FF2B5EF4-FFF2-40B4-BE49-F238E27FC236}">
              <a16:creationId xmlns:a16="http://schemas.microsoft.com/office/drawing/2014/main" id="{34ADA52E-8349-4C62-92C9-29A5F946EFDE}"/>
            </a:ext>
          </a:extLst>
        </xdr:cNvPr>
        <xdr:cNvCxnSpPr/>
      </xdr:nvCxnSpPr>
      <xdr:spPr>
        <a:xfrm flipV="1">
          <a:off x="14592300" y="641223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139700</xdr:rowOff>
    </xdr:from>
    <xdr:to>
      <xdr:col>72</xdr:col>
      <xdr:colOff>38100</xdr:colOff>
      <xdr:row>38</xdr:row>
      <xdr:rowOff>69850</xdr:rowOff>
    </xdr:to>
    <xdr:sp macro="" textlink="">
      <xdr:nvSpPr>
        <xdr:cNvPr id="550" name="楕円 549">
          <a:extLst>
            <a:ext uri="{FF2B5EF4-FFF2-40B4-BE49-F238E27FC236}">
              <a16:creationId xmlns:a16="http://schemas.microsoft.com/office/drawing/2014/main" id="{BF842855-C254-42DA-9A95-0ED7EA65E590}"/>
            </a:ext>
          </a:extLst>
        </xdr:cNvPr>
        <xdr:cNvSpPr/>
      </xdr:nvSpPr>
      <xdr:spPr>
        <a:xfrm>
          <a:off x="1365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19050</xdr:rowOff>
    </xdr:from>
    <xdr:to>
      <xdr:col>76</xdr:col>
      <xdr:colOff>114300</xdr:colOff>
      <xdr:row>38</xdr:row>
      <xdr:rowOff>68580</xdr:rowOff>
    </xdr:to>
    <xdr:cxnSp macro="">
      <xdr:nvCxnSpPr>
        <xdr:cNvPr id="551" name="直線コネクタ 550">
          <a:extLst>
            <a:ext uri="{FF2B5EF4-FFF2-40B4-BE49-F238E27FC236}">
              <a16:creationId xmlns:a16="http://schemas.microsoft.com/office/drawing/2014/main" id="{1C19A0B3-882B-4A1E-8A7F-7D1126E491FF}"/>
            </a:ext>
          </a:extLst>
        </xdr:cNvPr>
        <xdr:cNvCxnSpPr/>
      </xdr:nvCxnSpPr>
      <xdr:spPr>
        <a:xfrm>
          <a:off x="13703300" y="65341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80645</xdr:rowOff>
    </xdr:from>
    <xdr:to>
      <xdr:col>67</xdr:col>
      <xdr:colOff>101600</xdr:colOff>
      <xdr:row>38</xdr:row>
      <xdr:rowOff>10795</xdr:rowOff>
    </xdr:to>
    <xdr:sp macro="" textlink="">
      <xdr:nvSpPr>
        <xdr:cNvPr id="552" name="楕円 551">
          <a:extLst>
            <a:ext uri="{FF2B5EF4-FFF2-40B4-BE49-F238E27FC236}">
              <a16:creationId xmlns:a16="http://schemas.microsoft.com/office/drawing/2014/main" id="{3D3E7965-57C6-4C22-952D-2ED91CA92252}"/>
            </a:ext>
          </a:extLst>
        </xdr:cNvPr>
        <xdr:cNvSpPr/>
      </xdr:nvSpPr>
      <xdr:spPr>
        <a:xfrm>
          <a:off x="12763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131445</xdr:rowOff>
    </xdr:from>
    <xdr:to>
      <xdr:col>71</xdr:col>
      <xdr:colOff>177800</xdr:colOff>
      <xdr:row>38</xdr:row>
      <xdr:rowOff>19050</xdr:rowOff>
    </xdr:to>
    <xdr:cxnSp macro="">
      <xdr:nvCxnSpPr>
        <xdr:cNvPr id="553" name="直線コネクタ 552">
          <a:extLst>
            <a:ext uri="{FF2B5EF4-FFF2-40B4-BE49-F238E27FC236}">
              <a16:creationId xmlns:a16="http://schemas.microsoft.com/office/drawing/2014/main" id="{9FA1D1AD-F642-4AA9-A0F4-1E37B8265924}"/>
            </a:ext>
          </a:extLst>
        </xdr:cNvPr>
        <xdr:cNvCxnSpPr/>
      </xdr:nvCxnSpPr>
      <xdr:spPr>
        <a:xfrm>
          <a:off x="12814300" y="647509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F6B229B1-5A00-4290-884E-38A1E8279E3A}"/>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96B354C0-C78B-43AB-A781-C6F296201561}"/>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A9151D7A-FEBF-423C-9761-F1BEEFA7F63D}"/>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4439899D-2A2B-4DA8-B63A-9D2B86AE2CE5}"/>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135907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C16494FC-D7DB-4ADB-B9A2-9BB29FA7A340}"/>
            </a:ext>
          </a:extLst>
        </xdr:cNvPr>
        <xdr:cNvSpPr txBox="1"/>
      </xdr:nvSpPr>
      <xdr:spPr>
        <a:xfrm>
          <a:off x="152660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110507</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F1DAFF64-7F7E-43EF-95B2-2C28722353D4}"/>
            </a:ext>
          </a:extLst>
        </xdr:cNvPr>
        <xdr:cNvSpPr txBox="1"/>
      </xdr:nvSpPr>
      <xdr:spPr>
        <a:xfrm>
          <a:off x="14389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86377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7BC77399-B4D6-4050-B717-F75CE1B80110}"/>
            </a:ext>
          </a:extLst>
        </xdr:cNvPr>
        <xdr:cNvSpPr txBox="1"/>
      </xdr:nvSpPr>
      <xdr:spPr>
        <a:xfrm>
          <a:off x="13500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27322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0A0C6CA5-E997-4A1A-9F47-C35CDCFA4487}"/>
            </a:ext>
          </a:extLst>
        </xdr:cNvPr>
        <xdr:cNvSpPr txBox="1"/>
      </xdr:nvSpPr>
      <xdr:spPr>
        <a:xfrm>
          <a:off x="12611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A79126E8-A5E2-45CA-BD53-035763E8678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6E8F58E-F401-4FEB-822B-07DE72BD488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8E906EFC-8D45-4A05-BB1B-4F6C9FD1DE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9B580BA1-106B-49B9-AA0E-2D32B2FB8B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93702AF4-0A32-4413-9B6D-AE85293618E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8D06D1E3-CBB3-49F7-B90F-43A98258D2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99188D0D-A4D8-4E93-A7F2-21DEAAED77B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AD6E46A1-A7A8-4C30-A195-D2393BEFB9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88716D37-42C8-4399-9162-2879D0CDEF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600EDAED-9178-4570-9FAF-465D2B25D5E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BD16ADB9-9F47-49AC-97F3-E1E4C94CED9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45FD463A-089F-4ED9-B80C-5974ABCD963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5092328A-8DC3-4327-8C11-41CFB99AD10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5F77CD67-C766-4005-B312-5D5390640A1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FD3E70DF-905F-4ED7-9731-AE5D9E9E918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E4A0CA34-AF09-4DB5-A562-B1343EF4523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41CB8EE2-B9F5-490B-8937-06C25F552C3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F657142E-43A0-4176-8EDD-4901CEC83F1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72CD62CF-BAEA-4A3F-8D1C-56D237F0968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99A87EED-AB4F-4AD2-9468-640306C9CFD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37324E9D-B0FD-401E-859A-3E4675D8FDE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570D1F4F-E16D-464C-8FEF-E2ED791E4FCF}"/>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643EE2B7-C0B5-4A84-A103-10BDA72E93B8}"/>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CE41EA19-5DBD-4B71-A47D-2986CCD96123}"/>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4E1A08E1-E801-4C82-8389-0F8B0855387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7CCF3E11-1AF0-4BCC-A12D-219A60FAD7A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EE0D39A3-A956-41DB-B39A-8880CDCB7B77}"/>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BEBF007A-4B7E-45A3-BA4F-74A55B4E7835}"/>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C161ADFB-8B7A-4101-B246-BF143F274BF9}"/>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1D856170-1936-49B6-B731-9ACA20ACAAE6}"/>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69224A02-440A-49B3-AC3E-134F8061A034}"/>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1716EE9E-CC8C-4D0B-BE40-A71A652A7792}"/>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D292CE7E-2F1D-4454-AF94-781886818F5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3938F4F7-12C0-4D00-9854-7EF4ECDB80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E6C738E0-1A5E-4012-BB03-0EBFD42C80B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87632C6D-556A-48B2-9C35-E4105157A17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7B28D673-A911-4345-98A8-5E7C733800E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150232</xdr:rowOff>
    </xdr:from>
    <xdr:to>
      <xdr:col>116</xdr:col>
      <xdr:colOff>114300</xdr:colOff>
      <xdr:row>40</xdr:row>
      <xdr:rowOff>80382</xdr:rowOff>
    </xdr:to>
    <xdr:sp macro="" textlink="">
      <xdr:nvSpPr>
        <xdr:cNvPr id="599" name="楕円 598">
          <a:extLst>
            <a:ext uri="{FF2B5EF4-FFF2-40B4-BE49-F238E27FC236}">
              <a16:creationId xmlns:a16="http://schemas.microsoft.com/office/drawing/2014/main" id="{E457001B-716A-44E7-AD9F-40E36534123F}"/>
            </a:ext>
          </a:extLst>
        </xdr:cNvPr>
        <xdr:cNvSpPr/>
      </xdr:nvSpPr>
      <xdr:spPr>
        <a:xfrm>
          <a:off x="22110700" y="683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128659</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ED679EAB-FB0A-49C9-B2B6-061DF94D3597}"/>
            </a:ext>
          </a:extLst>
        </xdr:cNvPr>
        <xdr:cNvSpPr txBox="1"/>
      </xdr:nvSpPr>
      <xdr:spPr>
        <a:xfrm>
          <a:off x="22199600" y="681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158427</xdr:rowOff>
    </xdr:from>
    <xdr:to>
      <xdr:col>112</xdr:col>
      <xdr:colOff>38100</xdr:colOff>
      <xdr:row>40</xdr:row>
      <xdr:rowOff>88577</xdr:rowOff>
    </xdr:to>
    <xdr:sp macro="" textlink="">
      <xdr:nvSpPr>
        <xdr:cNvPr id="601" name="楕円 600">
          <a:extLst>
            <a:ext uri="{FF2B5EF4-FFF2-40B4-BE49-F238E27FC236}">
              <a16:creationId xmlns:a16="http://schemas.microsoft.com/office/drawing/2014/main" id="{DD1C6351-78EE-4F0E-BE89-3F8EA710D4AC}"/>
            </a:ext>
          </a:extLst>
        </xdr:cNvPr>
        <xdr:cNvSpPr/>
      </xdr:nvSpPr>
      <xdr:spPr>
        <a:xfrm>
          <a:off x="21272500" y="684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29582</xdr:rowOff>
    </xdr:from>
    <xdr:to>
      <xdr:col>116</xdr:col>
      <xdr:colOff>63500</xdr:colOff>
      <xdr:row>40</xdr:row>
      <xdr:rowOff>37777</xdr:rowOff>
    </xdr:to>
    <xdr:cxnSp macro="">
      <xdr:nvCxnSpPr>
        <xdr:cNvPr id="602" name="直線コネクタ 601">
          <a:extLst>
            <a:ext uri="{FF2B5EF4-FFF2-40B4-BE49-F238E27FC236}">
              <a16:creationId xmlns:a16="http://schemas.microsoft.com/office/drawing/2014/main" id="{589488DE-27DE-42BF-B201-215505B32707}"/>
            </a:ext>
          </a:extLst>
        </xdr:cNvPr>
        <xdr:cNvCxnSpPr/>
      </xdr:nvCxnSpPr>
      <xdr:spPr>
        <a:xfrm flipV="1">
          <a:off x="21323300" y="6887582"/>
          <a:ext cx="838200" cy="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58179</xdr:rowOff>
    </xdr:from>
    <xdr:to>
      <xdr:col>107</xdr:col>
      <xdr:colOff>101600</xdr:colOff>
      <xdr:row>39</xdr:row>
      <xdr:rowOff>159779</xdr:rowOff>
    </xdr:to>
    <xdr:sp macro="" textlink="">
      <xdr:nvSpPr>
        <xdr:cNvPr id="603" name="楕円 602">
          <a:extLst>
            <a:ext uri="{FF2B5EF4-FFF2-40B4-BE49-F238E27FC236}">
              <a16:creationId xmlns:a16="http://schemas.microsoft.com/office/drawing/2014/main" id="{5E2BFD97-F9FE-4BEB-BBDE-A23EDE7868EE}"/>
            </a:ext>
          </a:extLst>
        </xdr:cNvPr>
        <xdr:cNvSpPr/>
      </xdr:nvSpPr>
      <xdr:spPr>
        <a:xfrm>
          <a:off x="20383500" y="674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108979</xdr:rowOff>
    </xdr:from>
    <xdr:to>
      <xdr:col>111</xdr:col>
      <xdr:colOff>177800</xdr:colOff>
      <xdr:row>40</xdr:row>
      <xdr:rowOff>37777</xdr:rowOff>
    </xdr:to>
    <xdr:cxnSp macro="">
      <xdr:nvCxnSpPr>
        <xdr:cNvPr id="604" name="直線コネクタ 603">
          <a:extLst>
            <a:ext uri="{FF2B5EF4-FFF2-40B4-BE49-F238E27FC236}">
              <a16:creationId xmlns:a16="http://schemas.microsoft.com/office/drawing/2014/main" id="{797D2B26-6FF0-4E73-955A-969BDB986F85}"/>
            </a:ext>
          </a:extLst>
        </xdr:cNvPr>
        <xdr:cNvCxnSpPr/>
      </xdr:nvCxnSpPr>
      <xdr:spPr>
        <a:xfrm>
          <a:off x="20434300" y="6795529"/>
          <a:ext cx="889000" cy="10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64187</xdr:rowOff>
    </xdr:from>
    <xdr:to>
      <xdr:col>102</xdr:col>
      <xdr:colOff>165100</xdr:colOff>
      <xdr:row>39</xdr:row>
      <xdr:rowOff>165787</xdr:rowOff>
    </xdr:to>
    <xdr:sp macro="" textlink="">
      <xdr:nvSpPr>
        <xdr:cNvPr id="605" name="楕円 604">
          <a:extLst>
            <a:ext uri="{FF2B5EF4-FFF2-40B4-BE49-F238E27FC236}">
              <a16:creationId xmlns:a16="http://schemas.microsoft.com/office/drawing/2014/main" id="{3864437D-9320-44B1-89AC-FE80F591DFB8}"/>
            </a:ext>
          </a:extLst>
        </xdr:cNvPr>
        <xdr:cNvSpPr/>
      </xdr:nvSpPr>
      <xdr:spPr>
        <a:xfrm>
          <a:off x="19494500" y="675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108979</xdr:rowOff>
    </xdr:from>
    <xdr:to>
      <xdr:col>107</xdr:col>
      <xdr:colOff>50800</xdr:colOff>
      <xdr:row>39</xdr:row>
      <xdr:rowOff>114987</xdr:rowOff>
    </xdr:to>
    <xdr:cxnSp macro="">
      <xdr:nvCxnSpPr>
        <xdr:cNvPr id="606" name="直線コネクタ 605">
          <a:extLst>
            <a:ext uri="{FF2B5EF4-FFF2-40B4-BE49-F238E27FC236}">
              <a16:creationId xmlns:a16="http://schemas.microsoft.com/office/drawing/2014/main" id="{838A21B9-896D-429F-B6A7-B3E66E2D8FC6}"/>
            </a:ext>
          </a:extLst>
        </xdr:cNvPr>
        <xdr:cNvCxnSpPr/>
      </xdr:nvCxnSpPr>
      <xdr:spPr>
        <a:xfrm flipV="1">
          <a:off x="19545300" y="6795529"/>
          <a:ext cx="889000" cy="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69124</xdr:rowOff>
    </xdr:from>
    <xdr:to>
      <xdr:col>98</xdr:col>
      <xdr:colOff>38100</xdr:colOff>
      <xdr:row>39</xdr:row>
      <xdr:rowOff>170724</xdr:rowOff>
    </xdr:to>
    <xdr:sp macro="" textlink="">
      <xdr:nvSpPr>
        <xdr:cNvPr id="607" name="楕円 606">
          <a:extLst>
            <a:ext uri="{FF2B5EF4-FFF2-40B4-BE49-F238E27FC236}">
              <a16:creationId xmlns:a16="http://schemas.microsoft.com/office/drawing/2014/main" id="{26628810-CF3B-4FE5-AEF2-D882AA003868}"/>
            </a:ext>
          </a:extLst>
        </xdr:cNvPr>
        <xdr:cNvSpPr/>
      </xdr:nvSpPr>
      <xdr:spPr>
        <a:xfrm>
          <a:off x="18605500" y="675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114987</xdr:rowOff>
    </xdr:from>
    <xdr:to>
      <xdr:col>102</xdr:col>
      <xdr:colOff>114300</xdr:colOff>
      <xdr:row>39</xdr:row>
      <xdr:rowOff>119924</xdr:rowOff>
    </xdr:to>
    <xdr:cxnSp macro="">
      <xdr:nvCxnSpPr>
        <xdr:cNvPr id="608" name="直線コネクタ 607">
          <a:extLst>
            <a:ext uri="{FF2B5EF4-FFF2-40B4-BE49-F238E27FC236}">
              <a16:creationId xmlns:a16="http://schemas.microsoft.com/office/drawing/2014/main" id="{BC7E2FBD-8076-4B2E-AF78-E065B2B2A50B}"/>
            </a:ext>
          </a:extLst>
        </xdr:cNvPr>
        <xdr:cNvCxnSpPr/>
      </xdr:nvCxnSpPr>
      <xdr:spPr>
        <a:xfrm flipV="1">
          <a:off x="18656300" y="6801537"/>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9E41223A-11FD-4AAD-8803-487FE1F82EED}"/>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F1025DAC-1923-4767-86CF-5A843FD9192B}"/>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3077856A-8642-42E5-8021-F8A2BAD30330}"/>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9364DB06-01C8-43AC-ADDA-0400393465A0}"/>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79704</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04E7E1D0-A160-41C8-9C77-4EFB73F4FF2A}"/>
            </a:ext>
          </a:extLst>
        </xdr:cNvPr>
        <xdr:cNvSpPr txBox="1"/>
      </xdr:nvSpPr>
      <xdr:spPr>
        <a:xfrm>
          <a:off x="21011095" y="693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150906</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2B8FD3DF-5823-42E3-84D2-2703D1362C94}"/>
            </a:ext>
          </a:extLst>
        </xdr:cNvPr>
        <xdr:cNvSpPr txBox="1"/>
      </xdr:nvSpPr>
      <xdr:spPr>
        <a:xfrm>
          <a:off x="20134795" y="6837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10864</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FCE75D08-1E36-47C0-92D8-692E57D3383A}"/>
            </a:ext>
          </a:extLst>
        </xdr:cNvPr>
        <xdr:cNvSpPr txBox="1"/>
      </xdr:nvSpPr>
      <xdr:spPr>
        <a:xfrm>
          <a:off x="19245795" y="652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15801</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9FCB149E-2538-4AE4-8A7F-628451988F13}"/>
            </a:ext>
          </a:extLst>
        </xdr:cNvPr>
        <xdr:cNvSpPr txBox="1"/>
      </xdr:nvSpPr>
      <xdr:spPr>
        <a:xfrm>
          <a:off x="18356795" y="653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4CAF4F85-D728-4A99-97CD-1A09F6319AA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F0DDAA4F-F891-491B-B6BA-DFEA261918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47BDBA7A-90CB-4B32-A023-487428354AC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D3F5447E-408C-4B29-B5D6-0346AD7C0B7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8B8B701F-A93D-44B9-AEC0-2969A07358A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6E9A4F21-907D-4A75-8050-E7BAA519FB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F0302C83-F69C-462B-8EE1-1ADB69257B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CF4903E7-9F05-46A0-BC13-A9092EB1061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6C007CBC-4F2C-4EEC-B147-92290B19D5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BBE4E296-6140-4CE4-842F-7FD3DCE01F1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5EF90855-9C70-48E3-A56F-3C5EE73054D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6B970E0B-A3F1-494E-A453-5EDDDFAD955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0B76B9FE-0162-433E-9389-29ECB363EAF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7655C553-3BAA-45E1-A992-ADE0C83688A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985EDC1C-C2BF-4440-8A3E-38397F06813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5A2E189D-D3ED-4BE5-99F6-E208BB337B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FC7823F0-9BE3-49CD-B0E0-A1715A31768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A6F242EF-DBF9-4998-B175-20C1893DFB2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74F9C0CC-267A-4D03-A254-C48D2F38651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69F61BA8-46BD-451A-A2D8-1F13A3B80F3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1B001493-BA91-4015-967A-273CB6FDBD8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CA02A8CA-39A1-4C4A-BFAD-2E8EDB6640C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F2C63414-C1B6-4C17-84BD-4D5E8A38B7F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5C2D1576-3073-4489-9054-931251C04CB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DCFC96E1-EBD9-48B9-AFA8-1017B549858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F14BFDDF-D8E8-429D-A5B9-826BB5894A95}"/>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24E9043F-2937-4ECD-8ABC-8B9C63E9436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CAFB9C54-374A-4E3D-82B2-0254C56BB1F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76234C1C-5323-4619-A6F6-F7C156709FA1}"/>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8C1ED66F-901D-470F-A90D-AEBE29589379}"/>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B7245815-3C54-4312-8AE6-597F594FDF72}"/>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D5CA7693-7E40-4DC9-BBD2-349508478F57}"/>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429C6DA5-A621-41B2-AA67-FADC995E99B4}"/>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8F1FA4E3-3702-4B87-8322-CC4A977B095B}"/>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43BC6017-2F69-44A3-BADC-E70D6F03BA24}"/>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D5F7B46C-AE62-47DC-A381-00CE0DD14100}"/>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75B10425-5EE1-4E42-A3E3-EA0EC46B5D9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F9D377BE-AA7A-49DA-BC95-F1D6A9F195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F0C2B877-948E-487C-9E44-C5105D0F041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A13ACD64-029D-4F1A-9DC9-50310B66406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EE8AE391-66A0-4D60-A844-ADD8D188403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658" name="楕円 657">
          <a:extLst>
            <a:ext uri="{FF2B5EF4-FFF2-40B4-BE49-F238E27FC236}">
              <a16:creationId xmlns:a16="http://schemas.microsoft.com/office/drawing/2014/main" id="{08F33FE4-B301-475C-96FB-F90DB4BD1C53}"/>
            </a:ext>
          </a:extLst>
        </xdr:cNvPr>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30F9F11F-747B-4F3B-9AE7-A9F5DE06D261}"/>
            </a:ext>
          </a:extLst>
        </xdr:cNvPr>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30843</xdr:rowOff>
    </xdr:from>
    <xdr:to>
      <xdr:col>81</xdr:col>
      <xdr:colOff>101600</xdr:colOff>
      <xdr:row>62</xdr:row>
      <xdr:rowOff>132443</xdr:rowOff>
    </xdr:to>
    <xdr:sp macro="" textlink="">
      <xdr:nvSpPr>
        <xdr:cNvPr id="660" name="楕円 659">
          <a:extLst>
            <a:ext uri="{FF2B5EF4-FFF2-40B4-BE49-F238E27FC236}">
              <a16:creationId xmlns:a16="http://schemas.microsoft.com/office/drawing/2014/main" id="{A363F520-8C33-420B-8BF8-68A76CB878D5}"/>
            </a:ext>
          </a:extLst>
        </xdr:cNvPr>
        <xdr:cNvSpPr/>
      </xdr:nvSpPr>
      <xdr:spPr>
        <a:xfrm>
          <a:off x="15430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81643</xdr:rowOff>
    </xdr:from>
    <xdr:to>
      <xdr:col>85</xdr:col>
      <xdr:colOff>127000</xdr:colOff>
      <xdr:row>62</xdr:row>
      <xdr:rowOff>114300</xdr:rowOff>
    </xdr:to>
    <xdr:cxnSp macro="">
      <xdr:nvCxnSpPr>
        <xdr:cNvPr id="661" name="直線コネクタ 660">
          <a:extLst>
            <a:ext uri="{FF2B5EF4-FFF2-40B4-BE49-F238E27FC236}">
              <a16:creationId xmlns:a16="http://schemas.microsoft.com/office/drawing/2014/main" id="{00D842B9-1320-4D5F-B58B-F3BB71CC6BAB}"/>
            </a:ext>
          </a:extLst>
        </xdr:cNvPr>
        <xdr:cNvCxnSpPr/>
      </xdr:nvCxnSpPr>
      <xdr:spPr>
        <a:xfrm>
          <a:off x="15481300" y="107115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169635</xdr:rowOff>
    </xdr:from>
    <xdr:to>
      <xdr:col>76</xdr:col>
      <xdr:colOff>165100</xdr:colOff>
      <xdr:row>62</xdr:row>
      <xdr:rowOff>99785</xdr:rowOff>
    </xdr:to>
    <xdr:sp macro="" textlink="">
      <xdr:nvSpPr>
        <xdr:cNvPr id="662" name="楕円 661">
          <a:extLst>
            <a:ext uri="{FF2B5EF4-FFF2-40B4-BE49-F238E27FC236}">
              <a16:creationId xmlns:a16="http://schemas.microsoft.com/office/drawing/2014/main" id="{F03299EE-2622-499B-AF6B-855D09C9718B}"/>
            </a:ext>
          </a:extLst>
        </xdr:cNvPr>
        <xdr:cNvSpPr/>
      </xdr:nvSpPr>
      <xdr:spPr>
        <a:xfrm>
          <a:off x="14541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48985</xdr:rowOff>
    </xdr:from>
    <xdr:to>
      <xdr:col>81</xdr:col>
      <xdr:colOff>50800</xdr:colOff>
      <xdr:row>62</xdr:row>
      <xdr:rowOff>81643</xdr:rowOff>
    </xdr:to>
    <xdr:cxnSp macro="">
      <xdr:nvCxnSpPr>
        <xdr:cNvPr id="663" name="直線コネクタ 662">
          <a:extLst>
            <a:ext uri="{FF2B5EF4-FFF2-40B4-BE49-F238E27FC236}">
              <a16:creationId xmlns:a16="http://schemas.microsoft.com/office/drawing/2014/main" id="{AA320B96-1540-4112-A657-A37AD5F1485B}"/>
            </a:ext>
          </a:extLst>
        </xdr:cNvPr>
        <xdr:cNvCxnSpPr/>
      </xdr:nvCxnSpPr>
      <xdr:spPr>
        <a:xfrm>
          <a:off x="14592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664" name="楕円 663">
          <a:extLst>
            <a:ext uri="{FF2B5EF4-FFF2-40B4-BE49-F238E27FC236}">
              <a16:creationId xmlns:a16="http://schemas.microsoft.com/office/drawing/2014/main" id="{AE176D8B-5084-4B5B-B745-530234995992}"/>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48985</xdr:rowOff>
    </xdr:to>
    <xdr:cxnSp macro="">
      <xdr:nvCxnSpPr>
        <xdr:cNvPr id="665" name="直線コネクタ 664">
          <a:extLst>
            <a:ext uri="{FF2B5EF4-FFF2-40B4-BE49-F238E27FC236}">
              <a16:creationId xmlns:a16="http://schemas.microsoft.com/office/drawing/2014/main" id="{EF265C6D-64E5-4803-B93D-0A9ECA1A43EF}"/>
            </a:ext>
          </a:extLst>
        </xdr:cNvPr>
        <xdr:cNvCxnSpPr/>
      </xdr:nvCxnSpPr>
      <xdr:spPr>
        <a:xfrm>
          <a:off x="13703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104322</xdr:rowOff>
    </xdr:from>
    <xdr:to>
      <xdr:col>67</xdr:col>
      <xdr:colOff>101600</xdr:colOff>
      <xdr:row>62</xdr:row>
      <xdr:rowOff>34472</xdr:rowOff>
    </xdr:to>
    <xdr:sp macro="" textlink="">
      <xdr:nvSpPr>
        <xdr:cNvPr id="666" name="楕円 665">
          <a:extLst>
            <a:ext uri="{FF2B5EF4-FFF2-40B4-BE49-F238E27FC236}">
              <a16:creationId xmlns:a16="http://schemas.microsoft.com/office/drawing/2014/main" id="{C7BA4838-2D0D-4349-B95D-1C1308239C47}"/>
            </a:ext>
          </a:extLst>
        </xdr:cNvPr>
        <xdr:cNvSpPr/>
      </xdr:nvSpPr>
      <xdr:spPr>
        <a:xfrm>
          <a:off x="12763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155122</xdr:rowOff>
    </xdr:from>
    <xdr:to>
      <xdr:col>71</xdr:col>
      <xdr:colOff>177800</xdr:colOff>
      <xdr:row>62</xdr:row>
      <xdr:rowOff>16328</xdr:rowOff>
    </xdr:to>
    <xdr:cxnSp macro="">
      <xdr:nvCxnSpPr>
        <xdr:cNvPr id="667" name="直線コネクタ 666">
          <a:extLst>
            <a:ext uri="{FF2B5EF4-FFF2-40B4-BE49-F238E27FC236}">
              <a16:creationId xmlns:a16="http://schemas.microsoft.com/office/drawing/2014/main" id="{757601CD-C443-4E3E-9E2E-FA7D39F2A746}"/>
            </a:ext>
          </a:extLst>
        </xdr:cNvPr>
        <xdr:cNvCxnSpPr/>
      </xdr:nvCxnSpPr>
      <xdr:spPr>
        <a:xfrm>
          <a:off x="12814300" y="1061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B9746E2B-5E4F-45EB-962D-508243625FAD}"/>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BBF45E49-628B-4254-AAE9-CC1DA5B7A95B}"/>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4153E3DD-1F9E-44CD-89B0-3838CFC658C2}"/>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3093B5E8-585B-43A4-8E1C-500E445BBF4B}"/>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123570</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E3EDC845-99C8-40E6-A164-D5D76D8AE99D}"/>
            </a:ext>
          </a:extLst>
        </xdr:cNvPr>
        <xdr:cNvSpPr txBox="1"/>
      </xdr:nvSpPr>
      <xdr:spPr>
        <a:xfrm>
          <a:off x="152660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90912</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A06B6837-2EB2-47D7-BFD0-321B383C68E3}"/>
            </a:ext>
          </a:extLst>
        </xdr:cNvPr>
        <xdr:cNvSpPr txBox="1"/>
      </xdr:nvSpPr>
      <xdr:spPr>
        <a:xfrm>
          <a:off x="14389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99ECE7CE-2825-4C8B-B29E-3975D792FE85}"/>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25599</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FFC4BA02-4141-4552-9CF7-F50C14D01996}"/>
            </a:ext>
          </a:extLst>
        </xdr:cNvPr>
        <xdr:cNvSpPr txBox="1"/>
      </xdr:nvSpPr>
      <xdr:spPr>
        <a:xfrm>
          <a:off x="12611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9A1351BC-D3D5-43A6-BE2D-E876938A25E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790BA559-DC6B-4B05-8517-08A9055250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BA1EDA5F-7DB9-46F5-9027-4153E4E93E8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AC864EFB-FF98-4323-BEC0-E1B4333BA42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5791EF67-7815-4004-A9A9-BE5944CD122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5186D22D-37B4-4B47-975E-34C8DA20E2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170B3C79-B0D4-4105-9A2D-7530AD51F3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FFA8C5F7-D30E-4600-B130-D273D1AB712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EF109A04-11C2-45FA-B685-EBCCBF887E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4789F7EC-FF94-44EC-A488-B212AAAB0E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7BB27A50-DE27-40F7-88E8-563CD2A0CC7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AB92CC4F-4243-4090-B5AC-E2C9C18FF63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8C0A1E98-5BCE-4548-B82D-AA9959283BD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9F733E69-7C49-494E-8838-8F4AE4E595D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AC4B59B5-E678-4839-B77A-81CC9D6E988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191046E9-2A7D-4305-AB40-45C3566CB6A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2311B04C-4F8B-442B-83ED-6DA2DD17160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EDD31C60-A5E3-4F23-8255-D79841E58CE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5078AC0C-D557-4C9B-80E7-7D988061BEA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3AF4A1B6-1BA7-48DC-80F5-70A1AAE3748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7A144641-0F58-4F9B-9B65-25B9DC4CA46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5E53C0CA-4DD8-4B88-AB14-820DD35E45A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76879E9F-F8E0-44F8-A7EE-9DD6729E506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E54D5D11-4549-48F6-B659-F160D4B217D4}"/>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0ABC55FE-2587-4B3A-88D6-230E4217B41F}"/>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8A07F541-7601-4F8A-9321-DBD3F767A051}"/>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7AB1D211-B5AE-465E-A7C8-D315857B170F}"/>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664F33CC-032B-4FDC-A2C2-7C721DBA59A7}"/>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D4BC100F-26BB-40BF-9C60-09B8FC04F438}"/>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AF1BBF1D-757B-4003-9376-32334CEA5744}"/>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95C5E35C-655E-40AE-8158-CB13408E6AFA}"/>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7445A24E-0685-4D26-9519-74FA27A6ED7F}"/>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D589693B-C31D-4A35-B6C0-BBB04A85BBE3}"/>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164B9AE8-C388-4A70-9B1B-0AA24DBA5ED5}"/>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D8390690-E3FD-44AD-AF81-2175CC9B69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0D1D936-3BEE-40DE-8471-2938393CF7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36A63FFA-78AE-415C-94C7-148B7C4746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6F02BFCB-D73B-4E91-8B18-AD2EC46A48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A50C58BE-DA99-4792-9607-772AF3274D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40640</xdr:rowOff>
    </xdr:from>
    <xdr:to>
      <xdr:col>116</xdr:col>
      <xdr:colOff>114300</xdr:colOff>
      <xdr:row>63</xdr:row>
      <xdr:rowOff>142240</xdr:rowOff>
    </xdr:to>
    <xdr:sp macro="" textlink="">
      <xdr:nvSpPr>
        <xdr:cNvPr id="715" name="楕円 714">
          <a:extLst>
            <a:ext uri="{FF2B5EF4-FFF2-40B4-BE49-F238E27FC236}">
              <a16:creationId xmlns:a16="http://schemas.microsoft.com/office/drawing/2014/main" id="{98B650B5-B444-48B4-8FAB-DB3CAF855D4D}"/>
            </a:ext>
          </a:extLst>
        </xdr:cNvPr>
        <xdr:cNvSpPr/>
      </xdr:nvSpPr>
      <xdr:spPr>
        <a:xfrm>
          <a:off x="22110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127017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A2E68F59-F785-4D5C-873C-0135C0D642D0}"/>
            </a:ext>
          </a:extLst>
        </xdr:cNvPr>
        <xdr:cNvSpPr txBox="1"/>
      </xdr:nvSpPr>
      <xdr:spPr>
        <a:xfrm>
          <a:off x="22199600"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717" name="楕円 716">
          <a:extLst>
            <a:ext uri="{FF2B5EF4-FFF2-40B4-BE49-F238E27FC236}">
              <a16:creationId xmlns:a16="http://schemas.microsoft.com/office/drawing/2014/main" id="{0716375F-3C4D-4EE3-8F51-736D13BE30F4}"/>
            </a:ext>
          </a:extLst>
        </xdr:cNvPr>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91440</xdr:rowOff>
    </xdr:from>
    <xdr:to>
      <xdr:col>116</xdr:col>
      <xdr:colOff>63500</xdr:colOff>
      <xdr:row>63</xdr:row>
      <xdr:rowOff>95250</xdr:rowOff>
    </xdr:to>
    <xdr:cxnSp macro="">
      <xdr:nvCxnSpPr>
        <xdr:cNvPr id="718" name="直線コネクタ 717">
          <a:extLst>
            <a:ext uri="{FF2B5EF4-FFF2-40B4-BE49-F238E27FC236}">
              <a16:creationId xmlns:a16="http://schemas.microsoft.com/office/drawing/2014/main" id="{F3B9535B-FB25-4CEE-A6CE-30F75BDF194A}"/>
            </a:ext>
          </a:extLst>
        </xdr:cNvPr>
        <xdr:cNvCxnSpPr/>
      </xdr:nvCxnSpPr>
      <xdr:spPr>
        <a:xfrm flipV="1">
          <a:off x="21323300" y="108927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719" name="楕円 718">
          <a:extLst>
            <a:ext uri="{FF2B5EF4-FFF2-40B4-BE49-F238E27FC236}">
              <a16:creationId xmlns:a16="http://schemas.microsoft.com/office/drawing/2014/main" id="{7349990F-87DF-46FA-B76B-BC2064A613A6}"/>
            </a:ext>
          </a:extLst>
        </xdr:cNvPr>
        <xdr:cNvSpPr/>
      </xdr:nvSpPr>
      <xdr:spPr>
        <a:xfrm>
          <a:off x="20383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720" name="直線コネクタ 719">
          <a:extLst>
            <a:ext uri="{FF2B5EF4-FFF2-40B4-BE49-F238E27FC236}">
              <a16:creationId xmlns:a16="http://schemas.microsoft.com/office/drawing/2014/main" id="{9F2872EE-98A7-4A0D-8F5F-1287926A8876}"/>
            </a:ext>
          </a:extLst>
        </xdr:cNvPr>
        <xdr:cNvCxnSpPr/>
      </xdr:nvCxnSpPr>
      <xdr:spPr>
        <a:xfrm>
          <a:off x="20434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48260</xdr:rowOff>
    </xdr:from>
    <xdr:to>
      <xdr:col>102</xdr:col>
      <xdr:colOff>165100</xdr:colOff>
      <xdr:row>63</xdr:row>
      <xdr:rowOff>149860</xdr:rowOff>
    </xdr:to>
    <xdr:sp macro="" textlink="">
      <xdr:nvSpPr>
        <xdr:cNvPr id="721" name="楕円 720">
          <a:extLst>
            <a:ext uri="{FF2B5EF4-FFF2-40B4-BE49-F238E27FC236}">
              <a16:creationId xmlns:a16="http://schemas.microsoft.com/office/drawing/2014/main" id="{7A90C020-66C3-4CCF-86B7-ADDA857B8C4B}"/>
            </a:ext>
          </a:extLst>
        </xdr:cNvPr>
        <xdr:cNvSpPr/>
      </xdr:nvSpPr>
      <xdr:spPr>
        <a:xfrm>
          <a:off x="19494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99060</xdr:rowOff>
    </xdr:to>
    <xdr:cxnSp macro="">
      <xdr:nvCxnSpPr>
        <xdr:cNvPr id="722" name="直線コネクタ 721">
          <a:extLst>
            <a:ext uri="{FF2B5EF4-FFF2-40B4-BE49-F238E27FC236}">
              <a16:creationId xmlns:a16="http://schemas.microsoft.com/office/drawing/2014/main" id="{18332228-2E7F-4F6F-8C5C-CCFF139B2B7E}"/>
            </a:ext>
          </a:extLst>
        </xdr:cNvPr>
        <xdr:cNvCxnSpPr/>
      </xdr:nvCxnSpPr>
      <xdr:spPr>
        <a:xfrm flipV="1">
          <a:off x="19545300" y="1089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23" name="楕円 722">
          <a:extLst>
            <a:ext uri="{FF2B5EF4-FFF2-40B4-BE49-F238E27FC236}">
              <a16:creationId xmlns:a16="http://schemas.microsoft.com/office/drawing/2014/main" id="{5C17C8A1-2A3B-40A4-B8A1-526C7C276C36}"/>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99060</xdr:rowOff>
    </xdr:from>
    <xdr:to>
      <xdr:col>102</xdr:col>
      <xdr:colOff>114300</xdr:colOff>
      <xdr:row>63</xdr:row>
      <xdr:rowOff>102870</xdr:rowOff>
    </xdr:to>
    <xdr:cxnSp macro="">
      <xdr:nvCxnSpPr>
        <xdr:cNvPr id="724" name="直線コネクタ 723">
          <a:extLst>
            <a:ext uri="{FF2B5EF4-FFF2-40B4-BE49-F238E27FC236}">
              <a16:creationId xmlns:a16="http://schemas.microsoft.com/office/drawing/2014/main" id="{CA360D89-CDC5-45B0-AA5A-BDBA6246E3F9}"/>
            </a:ext>
          </a:extLst>
        </xdr:cNvPr>
        <xdr:cNvCxnSpPr/>
      </xdr:nvCxnSpPr>
      <xdr:spPr>
        <a:xfrm flipV="1">
          <a:off x="18656300" y="1090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CA1DD8C6-70A3-4241-83EF-7F3A26C69AA8}"/>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8E44B92A-7B0E-4A48-884A-2F35AB0C5E34}"/>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E2975566-DDCC-4475-AE12-28F87ACA8E74}"/>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a:extLst>
            <a:ext uri="{FF2B5EF4-FFF2-40B4-BE49-F238E27FC236}">
              <a16:creationId xmlns:a16="http://schemas.microsoft.com/office/drawing/2014/main" id="{57A19AF6-FBB7-4246-8884-08876D95053C}"/>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729" name="n_1mainValue【保健センター・保健所】&#10;一人当たり面積">
          <a:extLst>
            <a:ext uri="{FF2B5EF4-FFF2-40B4-BE49-F238E27FC236}">
              <a16:creationId xmlns:a16="http://schemas.microsoft.com/office/drawing/2014/main" id="{C4D02302-1DF2-4286-9DB2-7D2F63B85FAD}"/>
            </a:ext>
          </a:extLst>
        </xdr:cNvPr>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730" name="n_2mainValue【保健センター・保健所】&#10;一人当たり面積">
          <a:extLst>
            <a:ext uri="{FF2B5EF4-FFF2-40B4-BE49-F238E27FC236}">
              <a16:creationId xmlns:a16="http://schemas.microsoft.com/office/drawing/2014/main" id="{7D36FC8C-CA8F-4AC4-9121-2463D61230CC}"/>
            </a:ext>
          </a:extLst>
        </xdr:cNvPr>
        <xdr:cNvSpPr txBox="1"/>
      </xdr:nvSpPr>
      <xdr:spPr>
        <a:xfrm>
          <a:off x="20199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140987</xdr:rowOff>
    </xdr:from>
    <xdr:ext cx="469744" cy="259045"/>
    <xdr:sp macro="" textlink="">
      <xdr:nvSpPr>
        <xdr:cNvPr id="731" name="n_3mainValue【保健センター・保健所】&#10;一人当たり面積">
          <a:extLst>
            <a:ext uri="{FF2B5EF4-FFF2-40B4-BE49-F238E27FC236}">
              <a16:creationId xmlns:a16="http://schemas.microsoft.com/office/drawing/2014/main" id="{894B5BAE-2333-4060-8AE4-A9C558FA002E}"/>
            </a:ext>
          </a:extLst>
        </xdr:cNvPr>
        <xdr:cNvSpPr txBox="1"/>
      </xdr:nvSpPr>
      <xdr:spPr>
        <a:xfrm>
          <a:off x="19310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32" name="n_4mainValue【保健センター・保健所】&#10;一人当たり面積">
          <a:extLst>
            <a:ext uri="{FF2B5EF4-FFF2-40B4-BE49-F238E27FC236}">
              <a16:creationId xmlns:a16="http://schemas.microsoft.com/office/drawing/2014/main" id="{88E5F365-DD51-4E83-AF9A-425ACEECB730}"/>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404F44E2-C848-47ED-96D9-BD80D31E3F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FF352023-8498-4BF5-BB9A-34EDAB812D6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3A011029-D4BD-4883-B806-D3D63B14CE6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43474904-6D38-4A67-ACFD-4246A2DBAB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001125BA-2267-4501-9A84-9E47585D8F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71EE2356-BC7E-4981-8A35-DA65A8BC84B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9857C3A6-506D-4112-B77E-2B30B119B8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5B548596-EE0E-4B30-A98C-9D015DF4DE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C91AC05D-3673-46F8-B233-FFF27D1CD29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9EBE352B-92CD-4397-92E6-228AFEC313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FEDEF18D-0D74-4D37-A558-3A33DB96BE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E27AE717-CDE6-45A8-A060-692741B043B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6F41AF8A-5BF9-4217-8DFD-9A73ABED798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F48D9733-73D6-42D7-8A86-5BC77969BE1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C8E7F7BA-84D7-48CB-8BF2-A9204CAB9D3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F6935AC2-6901-417A-AADC-DB6B54BC079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A639D9E6-3A02-4A09-8053-271D4DD6F8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D055AAFF-F99A-4654-8FF4-9186D80E30B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A5A73759-94C8-43F8-81F2-A69FCE00E61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9778B6A1-6C75-4804-925E-B149F52993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AC461504-8324-47FA-BD2B-5B1EC0A2BD1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825D6FF8-72EF-4388-955E-DEBA5E86CB9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76B2F322-D641-4F3C-BD42-A88B76F6E65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0905E188-FBB9-4D6A-AD7D-5F28FB49B36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3FA91076-CBF2-428F-9BF4-97E98FDF160A}"/>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B967DCE8-74C8-4A4B-8964-78895DE6D8ED}"/>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2A85E06C-39B3-4C17-8423-B46E5F00F146}"/>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2378B563-8EEC-4AFC-9ED2-00D8CEE2E94E}"/>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6538B563-2108-4EAA-BE45-173B0676E73C}"/>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48238C00-3EED-4110-9519-67E6D233A82A}"/>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6581B0DC-2B4A-43EB-9DB7-8C5ED44B234E}"/>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7E1D23CC-4373-42C5-83A1-40625E5126B7}"/>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082386F9-0859-462A-818F-758CBE0E53CA}"/>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AE7CE09B-5173-4A1F-A2DC-3E5EF4608B5A}"/>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EB0AA2CC-BD51-476F-99A9-BB380B04A0B2}"/>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DD022C3-FC03-4C24-BDF9-4A637065829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40773B97-FC01-4500-BDFD-502786FA0B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E3899391-35FC-4DD5-AF1A-4B058FE817B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685B52D-4176-45B4-839D-3ACB5325A7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0E4A1F1C-89FE-454E-96EF-3FE4D3979D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135889</xdr:rowOff>
    </xdr:from>
    <xdr:to>
      <xdr:col>85</xdr:col>
      <xdr:colOff>177800</xdr:colOff>
      <xdr:row>82</xdr:row>
      <xdr:rowOff>66039</xdr:rowOff>
    </xdr:to>
    <xdr:sp macro="" textlink="">
      <xdr:nvSpPr>
        <xdr:cNvPr id="773" name="楕円 772">
          <a:extLst>
            <a:ext uri="{FF2B5EF4-FFF2-40B4-BE49-F238E27FC236}">
              <a16:creationId xmlns:a16="http://schemas.microsoft.com/office/drawing/2014/main" id="{708E577E-114A-47BE-A55E-09AB43EC7B30}"/>
            </a:ext>
          </a:extLst>
        </xdr:cNvPr>
        <xdr:cNvSpPr/>
      </xdr:nvSpPr>
      <xdr:spPr>
        <a:xfrm>
          <a:off x="16268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158766</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71B45F87-BF28-4AFD-964E-E8EDFC26ABC8}"/>
            </a:ext>
          </a:extLst>
        </xdr:cNvPr>
        <xdr:cNvSpPr txBox="1"/>
      </xdr:nvSpPr>
      <xdr:spPr>
        <a:xfrm>
          <a:off x="16357600"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93980</xdr:rowOff>
    </xdr:from>
    <xdr:to>
      <xdr:col>81</xdr:col>
      <xdr:colOff>101600</xdr:colOff>
      <xdr:row>82</xdr:row>
      <xdr:rowOff>24130</xdr:rowOff>
    </xdr:to>
    <xdr:sp macro="" textlink="">
      <xdr:nvSpPr>
        <xdr:cNvPr id="775" name="楕円 774">
          <a:extLst>
            <a:ext uri="{FF2B5EF4-FFF2-40B4-BE49-F238E27FC236}">
              <a16:creationId xmlns:a16="http://schemas.microsoft.com/office/drawing/2014/main" id="{0702B62C-5A6A-4674-94BC-2DE70CB5DEB0}"/>
            </a:ext>
          </a:extLst>
        </xdr:cNvPr>
        <xdr:cNvSpPr/>
      </xdr:nvSpPr>
      <xdr:spPr>
        <a:xfrm>
          <a:off x="15430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144780</xdr:rowOff>
    </xdr:from>
    <xdr:to>
      <xdr:col>85</xdr:col>
      <xdr:colOff>127000</xdr:colOff>
      <xdr:row>82</xdr:row>
      <xdr:rowOff>15239</xdr:rowOff>
    </xdr:to>
    <xdr:cxnSp macro="">
      <xdr:nvCxnSpPr>
        <xdr:cNvPr id="776" name="直線コネクタ 775">
          <a:extLst>
            <a:ext uri="{FF2B5EF4-FFF2-40B4-BE49-F238E27FC236}">
              <a16:creationId xmlns:a16="http://schemas.microsoft.com/office/drawing/2014/main" id="{42F98217-444C-4D7C-BBA6-E05AE4CA5CC5}"/>
            </a:ext>
          </a:extLst>
        </xdr:cNvPr>
        <xdr:cNvCxnSpPr/>
      </xdr:nvCxnSpPr>
      <xdr:spPr>
        <a:xfrm>
          <a:off x="15481300" y="140322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macro="" textlink="">
      <xdr:nvSpPr>
        <xdr:cNvPr id="777" name="楕円 776">
          <a:extLst>
            <a:ext uri="{FF2B5EF4-FFF2-40B4-BE49-F238E27FC236}">
              <a16:creationId xmlns:a16="http://schemas.microsoft.com/office/drawing/2014/main" id="{ACBDDC0A-F2A3-40C6-9EF3-E43C887F4E7F}"/>
            </a:ext>
          </a:extLst>
        </xdr:cNvPr>
        <xdr:cNvSpPr/>
      </xdr:nvSpPr>
      <xdr:spPr>
        <a:xfrm>
          <a:off x="14541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81</xdr:row>
      <xdr:rowOff>144780</xdr:rowOff>
    </xdr:to>
    <xdr:cxnSp macro="">
      <xdr:nvCxnSpPr>
        <xdr:cNvPr id="778" name="直線コネクタ 777">
          <a:extLst>
            <a:ext uri="{FF2B5EF4-FFF2-40B4-BE49-F238E27FC236}">
              <a16:creationId xmlns:a16="http://schemas.microsoft.com/office/drawing/2014/main" id="{E501AB6B-A87D-485E-BA44-9D480C7095CB}"/>
            </a:ext>
          </a:extLst>
        </xdr:cNvPr>
        <xdr:cNvCxnSpPr/>
      </xdr:nvCxnSpPr>
      <xdr:spPr>
        <a:xfrm>
          <a:off x="14592300" y="139884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107950</xdr:rowOff>
    </xdr:to>
    <xdr:sp macro="" textlink="">
      <xdr:nvSpPr>
        <xdr:cNvPr id="779" name="楕円 778">
          <a:extLst>
            <a:ext uri="{FF2B5EF4-FFF2-40B4-BE49-F238E27FC236}">
              <a16:creationId xmlns:a16="http://schemas.microsoft.com/office/drawing/2014/main" id="{866AD56B-4E8E-4B78-A806-89E07FE3DF8E}"/>
            </a:ext>
          </a:extLst>
        </xdr:cNvPr>
        <xdr:cNvSpPr/>
      </xdr:nvSpPr>
      <xdr:spPr>
        <a:xfrm>
          <a:off x="1365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57150</xdr:rowOff>
    </xdr:from>
    <xdr:to>
      <xdr:col>76</xdr:col>
      <xdr:colOff>114300</xdr:colOff>
      <xdr:row>81</xdr:row>
      <xdr:rowOff>100964</xdr:rowOff>
    </xdr:to>
    <xdr:cxnSp macro="">
      <xdr:nvCxnSpPr>
        <xdr:cNvPr id="780" name="直線コネクタ 779">
          <a:extLst>
            <a:ext uri="{FF2B5EF4-FFF2-40B4-BE49-F238E27FC236}">
              <a16:creationId xmlns:a16="http://schemas.microsoft.com/office/drawing/2014/main" id="{562D0985-ED13-47DB-ABE0-A784444B7066}"/>
            </a:ext>
          </a:extLst>
        </xdr:cNvPr>
        <xdr:cNvCxnSpPr/>
      </xdr:nvCxnSpPr>
      <xdr:spPr>
        <a:xfrm>
          <a:off x="13703300" y="139446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133986</xdr:rowOff>
    </xdr:from>
    <xdr:to>
      <xdr:col>67</xdr:col>
      <xdr:colOff>101600</xdr:colOff>
      <xdr:row>81</xdr:row>
      <xdr:rowOff>64136</xdr:rowOff>
    </xdr:to>
    <xdr:sp macro="" textlink="">
      <xdr:nvSpPr>
        <xdr:cNvPr id="781" name="楕円 780">
          <a:extLst>
            <a:ext uri="{FF2B5EF4-FFF2-40B4-BE49-F238E27FC236}">
              <a16:creationId xmlns:a16="http://schemas.microsoft.com/office/drawing/2014/main" id="{3E05ACC6-88A2-4EBC-A66C-0EBDF9340737}"/>
            </a:ext>
          </a:extLst>
        </xdr:cNvPr>
        <xdr:cNvSpPr/>
      </xdr:nvSpPr>
      <xdr:spPr>
        <a:xfrm>
          <a:off x="12763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13336</xdr:rowOff>
    </xdr:from>
    <xdr:to>
      <xdr:col>71</xdr:col>
      <xdr:colOff>177800</xdr:colOff>
      <xdr:row>81</xdr:row>
      <xdr:rowOff>57150</xdr:rowOff>
    </xdr:to>
    <xdr:cxnSp macro="">
      <xdr:nvCxnSpPr>
        <xdr:cNvPr id="782" name="直線コネクタ 781">
          <a:extLst>
            <a:ext uri="{FF2B5EF4-FFF2-40B4-BE49-F238E27FC236}">
              <a16:creationId xmlns:a16="http://schemas.microsoft.com/office/drawing/2014/main" id="{5AD0CA9E-1525-4B7A-852D-6269DAA40759}"/>
            </a:ext>
          </a:extLst>
        </xdr:cNvPr>
        <xdr:cNvCxnSpPr/>
      </xdr:nvCxnSpPr>
      <xdr:spPr>
        <a:xfrm>
          <a:off x="12814300" y="139007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63B12EFA-D00A-4DE1-A6B3-97CAAEA2CAD6}"/>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386EF9ED-34CD-40E9-937D-3C0372D9DC64}"/>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FDD89C18-FB6D-4AF0-BB78-9CE53AC9EB20}"/>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C28B092A-2009-4FE1-AFB3-38A490D1C9E6}"/>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40657</xdr:rowOff>
    </xdr:from>
    <xdr:ext cx="405111" cy="259045"/>
    <xdr:sp macro="" textlink="">
      <xdr:nvSpPr>
        <xdr:cNvPr id="787" name="n_1mainValue【消防施設】&#10;有形固定資産減価償却率">
          <a:extLst>
            <a:ext uri="{FF2B5EF4-FFF2-40B4-BE49-F238E27FC236}">
              <a16:creationId xmlns:a16="http://schemas.microsoft.com/office/drawing/2014/main" id="{91A870A6-3EAC-4AED-B748-7A8263F4C1DB}"/>
            </a:ext>
          </a:extLst>
        </xdr:cNvPr>
        <xdr:cNvSpPr txBox="1"/>
      </xdr:nvSpPr>
      <xdr:spPr>
        <a:xfrm>
          <a:off x="152660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168291</xdr:rowOff>
    </xdr:from>
    <xdr:ext cx="405111" cy="259045"/>
    <xdr:sp macro="" textlink="">
      <xdr:nvSpPr>
        <xdr:cNvPr id="788" name="n_2mainValue【消防施設】&#10;有形固定資産減価償却率">
          <a:extLst>
            <a:ext uri="{FF2B5EF4-FFF2-40B4-BE49-F238E27FC236}">
              <a16:creationId xmlns:a16="http://schemas.microsoft.com/office/drawing/2014/main" id="{556232C4-E490-4F74-9972-F6F031B7552F}"/>
            </a:ext>
          </a:extLst>
        </xdr:cNvPr>
        <xdr:cNvSpPr txBox="1"/>
      </xdr:nvSpPr>
      <xdr:spPr>
        <a:xfrm>
          <a:off x="14389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124477</xdr:rowOff>
    </xdr:from>
    <xdr:ext cx="405111" cy="259045"/>
    <xdr:sp macro="" textlink="">
      <xdr:nvSpPr>
        <xdr:cNvPr id="789" name="n_3mainValue【消防施設】&#10;有形固定資産減価償却率">
          <a:extLst>
            <a:ext uri="{FF2B5EF4-FFF2-40B4-BE49-F238E27FC236}">
              <a16:creationId xmlns:a16="http://schemas.microsoft.com/office/drawing/2014/main" id="{CCB3C66F-29A1-4A00-8F48-09F38A30BF1D}"/>
            </a:ext>
          </a:extLst>
        </xdr:cNvPr>
        <xdr:cNvSpPr txBox="1"/>
      </xdr:nvSpPr>
      <xdr:spPr>
        <a:xfrm>
          <a:off x="13500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790" name="n_4mainValue【消防施設】&#10;有形固定資産減価償却率">
          <a:extLst>
            <a:ext uri="{FF2B5EF4-FFF2-40B4-BE49-F238E27FC236}">
              <a16:creationId xmlns:a16="http://schemas.microsoft.com/office/drawing/2014/main" id="{E01C3BDC-FD82-49DF-830F-33EEB19535BE}"/>
            </a:ext>
          </a:extLst>
        </xdr:cNvPr>
        <xdr:cNvSpPr txBox="1"/>
      </xdr:nvSpPr>
      <xdr:spPr>
        <a:xfrm>
          <a:off x="12611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7D0193F6-2FF3-45F2-8669-2C956D0AF3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B4B9C374-E17A-440D-8E94-08A0666812B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39985806-968C-4B24-B435-4BBBF2301FE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1050DF19-2111-4840-A3D4-368B27F79A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A9DBDFA3-4CBB-47C4-8C30-FC796D29A74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16407CE9-5662-4522-96B7-7C8D7EBE678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F7D31C75-41DF-48A3-BD08-59FAF977BA0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F2E6950A-8799-4C9B-B669-A70560BCAD4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566A26C3-8F3F-4E1A-A829-B36D833BCBC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90DBA54F-C067-48E4-A0CA-CF041ABE268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F754F10F-0391-44FC-A772-73C7E21864B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E036F435-4965-4FB6-B788-2860FAC18EB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07421E73-22D6-42FF-91DB-C608208BA4F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74F948E2-2B1C-48EE-934D-F2BC5ED6707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6D560F82-6BF2-4851-8B93-83890873579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7B0B49F5-7495-4A2C-8DE9-E478A1A4BB3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C328BACE-3E60-4F3F-A3B5-86304EE6125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D30D7A9E-D54F-4A4E-AA92-E8007D91032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E713D788-8032-49DC-806B-962DE0A099F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92D6FA56-6E25-41F6-B554-12750C23C54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667F70AF-EF07-4C61-A83C-A3B260FD88F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757ABECD-327D-4316-8A4D-69DDC668B30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8F3C7A59-977F-4BED-A735-CF973846829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166CED79-F9FB-4E7A-B837-2AF3D49CB0B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E6C368DD-BBE3-41F0-AF55-01E58D7D573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7D2776A7-D222-4C18-A923-2CBCD9BEDA89}"/>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A9EC8B2A-97D8-4747-8037-4E2A6E8B551B}"/>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245B9AE0-EECD-4855-A72A-371DE77330CB}"/>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3E1BE5C1-2018-43BB-87F9-CCB4D72C55C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116D482E-4B56-4229-8CA9-4AAB7C13755A}"/>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FED06182-F1F0-438E-A025-91344B5CC055}"/>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4FA0DB1F-1DAF-4736-900D-D889D63DD271}"/>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B19308CD-2307-4607-ADFB-60D7D0E3B46F}"/>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95119AE9-88AE-4D90-BF7A-2EF0E8DF724B}"/>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F7C1410A-B244-400E-AA0F-ECF041DFA6FF}"/>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773B3B5F-BD78-49D2-8635-89F8763A20C5}"/>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656B3233-5F17-40D8-9302-D82A06C027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0F5BEFC4-52EE-437E-97F3-3B367726089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A236743C-5367-46E7-998F-1A8E73EC4F4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76EF4880-C84F-45F9-9CAE-4DDAEB42BB9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FD700760-B41E-4432-B474-C5B1302F93C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8527</xdr:rowOff>
    </xdr:from>
    <xdr:to>
      <xdr:col>116</xdr:col>
      <xdr:colOff>114300</xdr:colOff>
      <xdr:row>86</xdr:row>
      <xdr:rowOff>110127</xdr:rowOff>
    </xdr:to>
    <xdr:sp macro="" textlink="">
      <xdr:nvSpPr>
        <xdr:cNvPr id="832" name="楕円 831">
          <a:extLst>
            <a:ext uri="{FF2B5EF4-FFF2-40B4-BE49-F238E27FC236}">
              <a16:creationId xmlns:a16="http://schemas.microsoft.com/office/drawing/2014/main" id="{47692674-1CE7-4727-9C96-200A7C4B6AD1}"/>
            </a:ext>
          </a:extLst>
        </xdr:cNvPr>
        <xdr:cNvSpPr/>
      </xdr:nvSpPr>
      <xdr:spPr>
        <a:xfrm>
          <a:off x="221107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94904</xdr:rowOff>
    </xdr:from>
    <xdr:ext cx="469744" cy="259045"/>
    <xdr:sp macro="" textlink="">
      <xdr:nvSpPr>
        <xdr:cNvPr id="833" name="【消防施設】&#10;一人当たり面積該当値テキスト">
          <a:extLst>
            <a:ext uri="{FF2B5EF4-FFF2-40B4-BE49-F238E27FC236}">
              <a16:creationId xmlns:a16="http://schemas.microsoft.com/office/drawing/2014/main" id="{97BCB04E-4791-4CA0-B5FA-0C37242A7E9C}"/>
            </a:ext>
          </a:extLst>
        </xdr:cNvPr>
        <xdr:cNvSpPr txBox="1"/>
      </xdr:nvSpPr>
      <xdr:spPr>
        <a:xfrm>
          <a:off x="22199600" y="1466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834" name="楕円 833">
          <a:extLst>
            <a:ext uri="{FF2B5EF4-FFF2-40B4-BE49-F238E27FC236}">
              <a16:creationId xmlns:a16="http://schemas.microsoft.com/office/drawing/2014/main" id="{D070A246-E48B-47B9-9797-7088A9552056}"/>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59327</xdr:rowOff>
    </xdr:from>
    <xdr:to>
      <xdr:col>116</xdr:col>
      <xdr:colOff>63500</xdr:colOff>
      <xdr:row>86</xdr:row>
      <xdr:rowOff>60961</xdr:rowOff>
    </xdr:to>
    <xdr:cxnSp macro="">
      <xdr:nvCxnSpPr>
        <xdr:cNvPr id="835" name="直線コネクタ 834">
          <a:extLst>
            <a:ext uri="{FF2B5EF4-FFF2-40B4-BE49-F238E27FC236}">
              <a16:creationId xmlns:a16="http://schemas.microsoft.com/office/drawing/2014/main" id="{612D036F-F65B-49CA-BA34-36C7DCA2E866}"/>
            </a:ext>
          </a:extLst>
        </xdr:cNvPr>
        <xdr:cNvCxnSpPr/>
      </xdr:nvCxnSpPr>
      <xdr:spPr>
        <a:xfrm flipV="1">
          <a:off x="21323300" y="14804027"/>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11793</xdr:rowOff>
    </xdr:from>
    <xdr:to>
      <xdr:col>107</xdr:col>
      <xdr:colOff>101600</xdr:colOff>
      <xdr:row>86</xdr:row>
      <xdr:rowOff>113393</xdr:rowOff>
    </xdr:to>
    <xdr:sp macro="" textlink="">
      <xdr:nvSpPr>
        <xdr:cNvPr id="836" name="楕円 835">
          <a:extLst>
            <a:ext uri="{FF2B5EF4-FFF2-40B4-BE49-F238E27FC236}">
              <a16:creationId xmlns:a16="http://schemas.microsoft.com/office/drawing/2014/main" id="{603368AC-F550-4380-A9BA-60DBCA002D76}"/>
            </a:ext>
          </a:extLst>
        </xdr:cNvPr>
        <xdr:cNvSpPr/>
      </xdr:nvSpPr>
      <xdr:spPr>
        <a:xfrm>
          <a:off x="20383500" y="147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60961</xdr:rowOff>
    </xdr:from>
    <xdr:to>
      <xdr:col>111</xdr:col>
      <xdr:colOff>177800</xdr:colOff>
      <xdr:row>86</xdr:row>
      <xdr:rowOff>62593</xdr:rowOff>
    </xdr:to>
    <xdr:cxnSp macro="">
      <xdr:nvCxnSpPr>
        <xdr:cNvPr id="837" name="直線コネクタ 836">
          <a:extLst>
            <a:ext uri="{FF2B5EF4-FFF2-40B4-BE49-F238E27FC236}">
              <a16:creationId xmlns:a16="http://schemas.microsoft.com/office/drawing/2014/main" id="{3321D776-0F12-4F63-AF92-F2F9DB9CCBA8}"/>
            </a:ext>
          </a:extLst>
        </xdr:cNvPr>
        <xdr:cNvCxnSpPr/>
      </xdr:nvCxnSpPr>
      <xdr:spPr>
        <a:xfrm flipV="1">
          <a:off x="20434300" y="1480566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838" name="楕円 837">
          <a:extLst>
            <a:ext uri="{FF2B5EF4-FFF2-40B4-BE49-F238E27FC236}">
              <a16:creationId xmlns:a16="http://schemas.microsoft.com/office/drawing/2014/main" id="{0FE25D92-3931-46B0-B2D4-B606D541443A}"/>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62593</xdr:rowOff>
    </xdr:from>
    <xdr:to>
      <xdr:col>107</xdr:col>
      <xdr:colOff>50800</xdr:colOff>
      <xdr:row>86</xdr:row>
      <xdr:rowOff>64226</xdr:rowOff>
    </xdr:to>
    <xdr:cxnSp macro="">
      <xdr:nvCxnSpPr>
        <xdr:cNvPr id="839" name="直線コネクタ 838">
          <a:extLst>
            <a:ext uri="{FF2B5EF4-FFF2-40B4-BE49-F238E27FC236}">
              <a16:creationId xmlns:a16="http://schemas.microsoft.com/office/drawing/2014/main" id="{98688408-E65E-4DC1-BE54-533F1D6195E5}"/>
            </a:ext>
          </a:extLst>
        </xdr:cNvPr>
        <xdr:cNvCxnSpPr/>
      </xdr:nvCxnSpPr>
      <xdr:spPr>
        <a:xfrm flipV="1">
          <a:off x="19545300" y="148072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15058</xdr:rowOff>
    </xdr:from>
    <xdr:to>
      <xdr:col>98</xdr:col>
      <xdr:colOff>38100</xdr:colOff>
      <xdr:row>86</xdr:row>
      <xdr:rowOff>116658</xdr:rowOff>
    </xdr:to>
    <xdr:sp macro="" textlink="">
      <xdr:nvSpPr>
        <xdr:cNvPr id="840" name="楕円 839">
          <a:extLst>
            <a:ext uri="{FF2B5EF4-FFF2-40B4-BE49-F238E27FC236}">
              <a16:creationId xmlns:a16="http://schemas.microsoft.com/office/drawing/2014/main" id="{913953AB-862E-46EF-A4B7-70CF48BC478B}"/>
            </a:ext>
          </a:extLst>
        </xdr:cNvPr>
        <xdr:cNvSpPr/>
      </xdr:nvSpPr>
      <xdr:spPr>
        <a:xfrm>
          <a:off x="18605500" y="1475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65858</xdr:rowOff>
    </xdr:to>
    <xdr:cxnSp macro="">
      <xdr:nvCxnSpPr>
        <xdr:cNvPr id="841" name="直線コネクタ 840">
          <a:extLst>
            <a:ext uri="{FF2B5EF4-FFF2-40B4-BE49-F238E27FC236}">
              <a16:creationId xmlns:a16="http://schemas.microsoft.com/office/drawing/2014/main" id="{B89FF1C9-6890-45BC-B982-8EC0D2AA08C9}"/>
            </a:ext>
          </a:extLst>
        </xdr:cNvPr>
        <xdr:cNvCxnSpPr/>
      </xdr:nvCxnSpPr>
      <xdr:spPr>
        <a:xfrm flipV="1">
          <a:off x="18656300" y="1480892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28A19023-1B60-4070-A3B0-11EEE893FA25}"/>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30EBD8CD-0EA3-47B7-B4AB-17E0F6884476}"/>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1B24F125-7032-434A-BFA4-2D65C90C4590}"/>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845" name="n_4aveValue【消防施設】&#10;一人当たり面積">
          <a:extLst>
            <a:ext uri="{FF2B5EF4-FFF2-40B4-BE49-F238E27FC236}">
              <a16:creationId xmlns:a16="http://schemas.microsoft.com/office/drawing/2014/main" id="{506D7E21-2216-4385-A2BB-DE90C9B8BD8F}"/>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102888</xdr:rowOff>
    </xdr:from>
    <xdr:ext cx="469744" cy="259045"/>
    <xdr:sp macro="" textlink="">
      <xdr:nvSpPr>
        <xdr:cNvPr id="846" name="n_1mainValue【消防施設】&#10;一人当たり面積">
          <a:extLst>
            <a:ext uri="{FF2B5EF4-FFF2-40B4-BE49-F238E27FC236}">
              <a16:creationId xmlns:a16="http://schemas.microsoft.com/office/drawing/2014/main" id="{3C520AAD-9887-44FF-B94E-2EA52EFEADF3}"/>
            </a:ext>
          </a:extLst>
        </xdr:cNvPr>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104520</xdr:rowOff>
    </xdr:from>
    <xdr:ext cx="469744" cy="259045"/>
    <xdr:sp macro="" textlink="">
      <xdr:nvSpPr>
        <xdr:cNvPr id="847" name="n_2mainValue【消防施設】&#10;一人当たり面積">
          <a:extLst>
            <a:ext uri="{FF2B5EF4-FFF2-40B4-BE49-F238E27FC236}">
              <a16:creationId xmlns:a16="http://schemas.microsoft.com/office/drawing/2014/main" id="{F97D97E6-B219-41F7-96E3-C7F3AAD05793}"/>
            </a:ext>
          </a:extLst>
        </xdr:cNvPr>
        <xdr:cNvSpPr txBox="1"/>
      </xdr:nvSpPr>
      <xdr:spPr>
        <a:xfrm>
          <a:off x="20199427" y="1484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848" name="n_3mainValue【消防施設】&#10;一人当たり面積">
          <a:extLst>
            <a:ext uri="{FF2B5EF4-FFF2-40B4-BE49-F238E27FC236}">
              <a16:creationId xmlns:a16="http://schemas.microsoft.com/office/drawing/2014/main" id="{F7195704-FE7E-4601-A477-F6216B40A5C1}"/>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107785</xdr:rowOff>
    </xdr:from>
    <xdr:ext cx="469744" cy="259045"/>
    <xdr:sp macro="" textlink="">
      <xdr:nvSpPr>
        <xdr:cNvPr id="849" name="n_4mainValue【消防施設】&#10;一人当たり面積">
          <a:extLst>
            <a:ext uri="{FF2B5EF4-FFF2-40B4-BE49-F238E27FC236}">
              <a16:creationId xmlns:a16="http://schemas.microsoft.com/office/drawing/2014/main" id="{91D4DD7C-0406-4A62-96F6-08B6CFA717C4}"/>
            </a:ext>
          </a:extLst>
        </xdr:cNvPr>
        <xdr:cNvSpPr txBox="1"/>
      </xdr:nvSpPr>
      <xdr:spPr>
        <a:xfrm>
          <a:off x="18421427" y="1485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C62CA7DF-9646-48B4-A21D-E55BB6F0A85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5151AA40-1503-4088-88D1-CFAB7C7596A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0D408C46-C16E-4BD5-B516-42DAC32782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2CD87549-842F-46C3-B1EB-87889F6257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716F9037-9265-46E3-885B-1CFA4AACBA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A09C6968-FC7C-479B-BFB8-C2C0953582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7980D022-98CA-49A6-B6B2-04F9AA9533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C1A6DF38-C189-4348-83A9-2F7C938CADA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538EE7AD-3F43-402C-A4D4-21943E0E36B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43233971-E8A7-4572-8F5F-CD3C588B12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0D6B1094-133D-4B61-BB4F-106B2041114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77949161-7097-4C07-AEE8-552E130FAB5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21088CE2-F1B5-4731-A274-7C5685053CC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F023CCEF-B521-480E-BE0E-E7A9B2741BD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005FE634-24C7-4115-B51D-9FBE22324F6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61DB2FF4-B8C0-4844-B2BE-46C80106753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ECAA1B7B-F107-4C31-A0BF-7CF52A5CFE4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2DCD0A9C-3C3F-485F-878E-99DA9BC625E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B004CC2B-C76E-4B6D-8987-2F745D71E84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E326C1B3-5188-4F0D-B443-9A289F1FC69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1481926B-DEB9-4862-BC6A-1B2DE94A855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94C42A6B-722B-43E4-94F0-0B59DB6FCE6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9495B7EC-7D62-4611-BB63-847851A0D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7858D0B5-9622-4D96-8CDE-356B8898647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4DEE2345-B888-4A28-976E-A9F006FC27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30D03122-85DE-43D3-99C6-E43AD01D63B5}"/>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BEE5F636-2530-4948-8902-95C5D86B5D45}"/>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B45F64CB-B395-4CF6-A548-19E93F72C315}"/>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E56010C2-7750-45AB-8D93-D1571248C5FB}"/>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405FB598-23AF-40FF-B760-ECF974ED9BC3}"/>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880" name="【庁舎】&#10;有形固定資産減価償却率平均値テキスト">
          <a:extLst>
            <a:ext uri="{FF2B5EF4-FFF2-40B4-BE49-F238E27FC236}">
              <a16:creationId xmlns:a16="http://schemas.microsoft.com/office/drawing/2014/main" id="{0FE7E5B1-DB9F-4767-8357-A2D96D0EACFF}"/>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5C34056C-5CCE-4DEC-A852-7E84F6EF4F1E}"/>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F22E13C2-DBE7-45A0-B03C-DC5C44CC53A6}"/>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4B2D52C0-927D-47B9-A694-90F390803C99}"/>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7439090C-DD7F-40EC-871E-DF4A03886C23}"/>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78D581BC-7709-4A18-865B-1CE33A0E0307}"/>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CE78537B-0CDA-48DC-8B06-728C3B6F725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C2FF02D3-E751-4B91-AEE5-B385A13D2E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046982D4-EB2D-4B9A-BDD3-D4FEFA597A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8DC69272-C7C2-4825-823D-99C8EEE44DC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30CD4EE7-6C0C-4923-8D24-4DE7EB38400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152763</xdr:rowOff>
    </xdr:from>
    <xdr:to>
      <xdr:col>85</xdr:col>
      <xdr:colOff>177800</xdr:colOff>
      <xdr:row>106</xdr:row>
      <xdr:rowOff>82913</xdr:rowOff>
    </xdr:to>
    <xdr:sp macro="" textlink="">
      <xdr:nvSpPr>
        <xdr:cNvPr id="891" name="楕円 890">
          <a:extLst>
            <a:ext uri="{FF2B5EF4-FFF2-40B4-BE49-F238E27FC236}">
              <a16:creationId xmlns:a16="http://schemas.microsoft.com/office/drawing/2014/main" id="{EB11DDF4-D6C6-4212-A3DC-BE53946DD5C0}"/>
            </a:ext>
          </a:extLst>
        </xdr:cNvPr>
        <xdr:cNvSpPr/>
      </xdr:nvSpPr>
      <xdr:spPr>
        <a:xfrm>
          <a:off x="162687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131190</xdr:rowOff>
    </xdr:from>
    <xdr:ext cx="405111" cy="259045"/>
    <xdr:sp macro="" textlink="">
      <xdr:nvSpPr>
        <xdr:cNvPr id="892" name="【庁舎】&#10;有形固定資産減価償却率該当値テキスト">
          <a:extLst>
            <a:ext uri="{FF2B5EF4-FFF2-40B4-BE49-F238E27FC236}">
              <a16:creationId xmlns:a16="http://schemas.microsoft.com/office/drawing/2014/main" id="{5554DEB5-1945-4ACD-A74F-92EDBB5A8D6E}"/>
            </a:ext>
          </a:extLst>
        </xdr:cNvPr>
        <xdr:cNvSpPr txBox="1"/>
      </xdr:nvSpPr>
      <xdr:spPr>
        <a:xfrm>
          <a:off x="16357600"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46627</xdr:rowOff>
    </xdr:from>
    <xdr:to>
      <xdr:col>81</xdr:col>
      <xdr:colOff>101600</xdr:colOff>
      <xdr:row>106</xdr:row>
      <xdr:rowOff>148227</xdr:rowOff>
    </xdr:to>
    <xdr:sp macro="" textlink="">
      <xdr:nvSpPr>
        <xdr:cNvPr id="893" name="楕円 892">
          <a:extLst>
            <a:ext uri="{FF2B5EF4-FFF2-40B4-BE49-F238E27FC236}">
              <a16:creationId xmlns:a16="http://schemas.microsoft.com/office/drawing/2014/main" id="{4943F3FA-E47A-4C2A-A5A2-2F15E8AB106C}"/>
            </a:ext>
          </a:extLst>
        </xdr:cNvPr>
        <xdr:cNvSpPr/>
      </xdr:nvSpPr>
      <xdr:spPr>
        <a:xfrm>
          <a:off x="15430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32113</xdr:rowOff>
    </xdr:from>
    <xdr:to>
      <xdr:col>85</xdr:col>
      <xdr:colOff>127000</xdr:colOff>
      <xdr:row>106</xdr:row>
      <xdr:rowOff>97427</xdr:rowOff>
    </xdr:to>
    <xdr:cxnSp macro="">
      <xdr:nvCxnSpPr>
        <xdr:cNvPr id="894" name="直線コネクタ 893">
          <a:extLst>
            <a:ext uri="{FF2B5EF4-FFF2-40B4-BE49-F238E27FC236}">
              <a16:creationId xmlns:a16="http://schemas.microsoft.com/office/drawing/2014/main" id="{6DD59A1B-6E91-4A55-B3CE-80C95EC0EF43}"/>
            </a:ext>
          </a:extLst>
        </xdr:cNvPr>
        <xdr:cNvCxnSpPr/>
      </xdr:nvCxnSpPr>
      <xdr:spPr>
        <a:xfrm flipV="1">
          <a:off x="15481300" y="1820581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895" name="楕円 894">
          <a:extLst>
            <a:ext uri="{FF2B5EF4-FFF2-40B4-BE49-F238E27FC236}">
              <a16:creationId xmlns:a16="http://schemas.microsoft.com/office/drawing/2014/main" id="{7ABDEDD6-E609-452D-AAA4-4117696E739F}"/>
            </a:ext>
          </a:extLst>
        </xdr:cNvPr>
        <xdr:cNvSpPr/>
      </xdr:nvSpPr>
      <xdr:spPr>
        <a:xfrm>
          <a:off x="14541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106</xdr:row>
      <xdr:rowOff>97427</xdr:rowOff>
    </xdr:to>
    <xdr:cxnSp macro="">
      <xdr:nvCxnSpPr>
        <xdr:cNvPr id="896" name="直線コネクタ 895">
          <a:extLst>
            <a:ext uri="{FF2B5EF4-FFF2-40B4-BE49-F238E27FC236}">
              <a16:creationId xmlns:a16="http://schemas.microsoft.com/office/drawing/2014/main" id="{BA96FA9B-1872-4A35-A3EC-45573D0E445A}"/>
            </a:ext>
          </a:extLst>
        </xdr:cNvPr>
        <xdr:cNvCxnSpPr/>
      </xdr:nvCxnSpPr>
      <xdr:spPr>
        <a:xfrm>
          <a:off x="14592300" y="18138866"/>
          <a:ext cx="88900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77651</xdr:rowOff>
    </xdr:from>
    <xdr:to>
      <xdr:col>72</xdr:col>
      <xdr:colOff>38100</xdr:colOff>
      <xdr:row>107</xdr:row>
      <xdr:rowOff>7801</xdr:rowOff>
    </xdr:to>
    <xdr:sp macro="" textlink="">
      <xdr:nvSpPr>
        <xdr:cNvPr id="897" name="楕円 896">
          <a:extLst>
            <a:ext uri="{FF2B5EF4-FFF2-40B4-BE49-F238E27FC236}">
              <a16:creationId xmlns:a16="http://schemas.microsoft.com/office/drawing/2014/main" id="{1403E4B6-B710-475E-B749-744A2482129D}"/>
            </a:ext>
          </a:extLst>
        </xdr:cNvPr>
        <xdr:cNvSpPr/>
      </xdr:nvSpPr>
      <xdr:spPr>
        <a:xfrm>
          <a:off x="13652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136616</xdr:rowOff>
    </xdr:from>
    <xdr:to>
      <xdr:col>76</xdr:col>
      <xdr:colOff>114300</xdr:colOff>
      <xdr:row>106</xdr:row>
      <xdr:rowOff>128451</xdr:rowOff>
    </xdr:to>
    <xdr:cxnSp macro="">
      <xdr:nvCxnSpPr>
        <xdr:cNvPr id="898" name="直線コネクタ 897">
          <a:extLst>
            <a:ext uri="{FF2B5EF4-FFF2-40B4-BE49-F238E27FC236}">
              <a16:creationId xmlns:a16="http://schemas.microsoft.com/office/drawing/2014/main" id="{691E3518-9221-4E01-AC04-C7A459A9583B}"/>
            </a:ext>
          </a:extLst>
        </xdr:cNvPr>
        <xdr:cNvCxnSpPr/>
      </xdr:nvCxnSpPr>
      <xdr:spPr>
        <a:xfrm flipV="1">
          <a:off x="13703300" y="18138866"/>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56424</xdr:rowOff>
    </xdr:from>
    <xdr:to>
      <xdr:col>67</xdr:col>
      <xdr:colOff>101600</xdr:colOff>
      <xdr:row>106</xdr:row>
      <xdr:rowOff>158024</xdr:rowOff>
    </xdr:to>
    <xdr:sp macro="" textlink="">
      <xdr:nvSpPr>
        <xdr:cNvPr id="899" name="楕円 898">
          <a:extLst>
            <a:ext uri="{FF2B5EF4-FFF2-40B4-BE49-F238E27FC236}">
              <a16:creationId xmlns:a16="http://schemas.microsoft.com/office/drawing/2014/main" id="{77B6620B-1856-443F-A9E3-B13C2D066ADC}"/>
            </a:ext>
          </a:extLst>
        </xdr:cNvPr>
        <xdr:cNvSpPr/>
      </xdr:nvSpPr>
      <xdr:spPr>
        <a:xfrm>
          <a:off x="12763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107224</xdr:rowOff>
    </xdr:from>
    <xdr:to>
      <xdr:col>71</xdr:col>
      <xdr:colOff>177800</xdr:colOff>
      <xdr:row>106</xdr:row>
      <xdr:rowOff>128451</xdr:rowOff>
    </xdr:to>
    <xdr:cxnSp macro="">
      <xdr:nvCxnSpPr>
        <xdr:cNvPr id="900" name="直線コネクタ 899">
          <a:extLst>
            <a:ext uri="{FF2B5EF4-FFF2-40B4-BE49-F238E27FC236}">
              <a16:creationId xmlns:a16="http://schemas.microsoft.com/office/drawing/2014/main" id="{EE6C445C-CD47-45BF-9FAB-57CA1DE86BC2}"/>
            </a:ext>
          </a:extLst>
        </xdr:cNvPr>
        <xdr:cNvCxnSpPr/>
      </xdr:nvCxnSpPr>
      <xdr:spPr>
        <a:xfrm>
          <a:off x="12814300" y="1828092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901" name="n_1aveValue【庁舎】&#10;有形固定資産減価償却率">
          <a:extLst>
            <a:ext uri="{FF2B5EF4-FFF2-40B4-BE49-F238E27FC236}">
              <a16:creationId xmlns:a16="http://schemas.microsoft.com/office/drawing/2014/main" id="{11DD527F-11A1-40DE-892D-EF10B3A91426}"/>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902" name="n_2aveValue【庁舎】&#10;有形固定資産減価償却率">
          <a:extLst>
            <a:ext uri="{FF2B5EF4-FFF2-40B4-BE49-F238E27FC236}">
              <a16:creationId xmlns:a16="http://schemas.microsoft.com/office/drawing/2014/main" id="{3CF2A7E0-1D88-48F9-8E11-5F2199861B91}"/>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903" name="n_3aveValue【庁舎】&#10;有形固定資産減価償却率">
          <a:extLst>
            <a:ext uri="{FF2B5EF4-FFF2-40B4-BE49-F238E27FC236}">
              <a16:creationId xmlns:a16="http://schemas.microsoft.com/office/drawing/2014/main" id="{C20E5CD3-2291-4B6D-89AE-1422B0E9DF6A}"/>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904" name="n_4aveValue【庁舎】&#10;有形固定資産減価償却率">
          <a:extLst>
            <a:ext uri="{FF2B5EF4-FFF2-40B4-BE49-F238E27FC236}">
              <a16:creationId xmlns:a16="http://schemas.microsoft.com/office/drawing/2014/main" id="{D98CE60F-C199-4F61-8CD0-3692FE2FEFFE}"/>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139354</xdr:rowOff>
    </xdr:from>
    <xdr:ext cx="405111" cy="259045"/>
    <xdr:sp macro="" textlink="">
      <xdr:nvSpPr>
        <xdr:cNvPr id="905" name="n_1mainValue【庁舎】&#10;有形固定資産減価償却率">
          <a:extLst>
            <a:ext uri="{FF2B5EF4-FFF2-40B4-BE49-F238E27FC236}">
              <a16:creationId xmlns:a16="http://schemas.microsoft.com/office/drawing/2014/main" id="{ACD60CB8-393A-4229-99BD-A1E115F7F04F}"/>
            </a:ext>
          </a:extLst>
        </xdr:cNvPr>
        <xdr:cNvSpPr txBox="1"/>
      </xdr:nvSpPr>
      <xdr:spPr>
        <a:xfrm>
          <a:off x="152660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7093</xdr:rowOff>
    </xdr:from>
    <xdr:ext cx="405111" cy="259045"/>
    <xdr:sp macro="" textlink="">
      <xdr:nvSpPr>
        <xdr:cNvPr id="906" name="n_2mainValue【庁舎】&#10;有形固定資産減価償却率">
          <a:extLst>
            <a:ext uri="{FF2B5EF4-FFF2-40B4-BE49-F238E27FC236}">
              <a16:creationId xmlns:a16="http://schemas.microsoft.com/office/drawing/2014/main" id="{E311671B-3828-499E-8124-373E8148EE44}"/>
            </a:ext>
          </a:extLst>
        </xdr:cNvPr>
        <xdr:cNvSpPr txBox="1"/>
      </xdr:nvSpPr>
      <xdr:spPr>
        <a:xfrm>
          <a:off x="14389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170378</xdr:rowOff>
    </xdr:from>
    <xdr:ext cx="405111" cy="259045"/>
    <xdr:sp macro="" textlink="">
      <xdr:nvSpPr>
        <xdr:cNvPr id="907" name="n_3mainValue【庁舎】&#10;有形固定資産減価償却率">
          <a:extLst>
            <a:ext uri="{FF2B5EF4-FFF2-40B4-BE49-F238E27FC236}">
              <a16:creationId xmlns:a16="http://schemas.microsoft.com/office/drawing/2014/main" id="{A85EB2AF-6594-4743-ADEF-DB38E892BC68}"/>
            </a:ext>
          </a:extLst>
        </xdr:cNvPr>
        <xdr:cNvSpPr txBox="1"/>
      </xdr:nvSpPr>
      <xdr:spPr>
        <a:xfrm>
          <a:off x="13500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149151</xdr:rowOff>
    </xdr:from>
    <xdr:ext cx="405111" cy="259045"/>
    <xdr:sp macro="" textlink="">
      <xdr:nvSpPr>
        <xdr:cNvPr id="908" name="n_4mainValue【庁舎】&#10;有形固定資産減価償却率">
          <a:extLst>
            <a:ext uri="{FF2B5EF4-FFF2-40B4-BE49-F238E27FC236}">
              <a16:creationId xmlns:a16="http://schemas.microsoft.com/office/drawing/2014/main" id="{EB612B5E-92B4-4FCB-9A5D-1B7B409FC285}"/>
            </a:ext>
          </a:extLst>
        </xdr:cNvPr>
        <xdr:cNvSpPr txBox="1"/>
      </xdr:nvSpPr>
      <xdr:spPr>
        <a:xfrm>
          <a:off x="12611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0F4A57A5-3C6E-43A0-BE5E-D9CF019BAD2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A1081AF2-0ABF-4B69-B762-A5FABA280C8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41862315-A190-4E2D-9288-D90082CB9E2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9D50573E-C43C-434F-B9D4-50B0C0510E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56DF2DE9-F86D-4B6E-9219-CE3D83B285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C5E230D2-ACD0-44F9-B373-20FD85ED24A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DE1F3B0F-AB02-4457-A549-67A0EF8B9F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5BB7149E-FFD8-45A8-B695-407B7F5903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D18C22BA-D417-419B-B992-299443D829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1967A3E0-7A13-4B6C-BBE0-6149C67E303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EDC234A7-0FE0-480F-A50C-13CADE8B967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802BD0F4-A754-4F51-9F62-8A64AC33870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6B0B5C1D-844E-4858-9056-DAF1723D8AF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40BFB94B-63B7-46DC-841D-4182870D562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DB7AD46F-EDA0-430C-9E21-5F9AD73FAED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E6F66A08-99A9-41F3-B7BF-567E63FB347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F2852D8F-8A4C-462A-982C-77A7BB784DD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E6DCD0CA-04FA-49F0-BAEA-76FA1815860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A0B3E703-049C-4E26-B2AF-0F838E441AD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B25E920D-DA4F-4B93-9F74-42AD1DC9FA5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C130D225-0FD2-4A87-8FD3-EA940F40CB7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ED513C95-DAD7-4C25-ABD2-776E46EAD7F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246A942F-BE05-4B03-AE6B-40121E07D4C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06781C90-9C4A-4034-8FE3-54B8864EE8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1F3FFC6C-087F-44A3-B302-5B77BBEB21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F6561C19-0CE2-4202-8CB7-7BE41D76C16F}"/>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39018459-D4F7-4D1B-8C44-71696ACFC9B7}"/>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AD3E4320-00C1-478B-9DC7-7561BBE6D971}"/>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0433F320-2D49-4F46-ACD9-64B99684F45F}"/>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E12E378D-384A-4F9B-91D9-42F7DD41371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0DB715F0-1C37-4310-A3A4-129A613A01CB}"/>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E4D9AE69-E55F-4AAB-8E81-0D4281E472F2}"/>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DCA12887-AE9D-4B27-A232-17DC4487358B}"/>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010EEA93-8ABD-4E4A-BA61-B12E89CBA253}"/>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2A2088A6-4F74-4841-B0E6-1BA22045600A}"/>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524593FA-DEFE-4E73-9227-DA9F33022A78}"/>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33ED9BF2-B61D-497F-9FE8-87B7C93D44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3DEDD69B-E6C2-4768-90FD-E902A0A899A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C448F4F1-C71F-4B8E-8D62-D8F3FBAA90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044A1E3E-53F5-4581-80A2-C80FF9E9B46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00E24727-B4B9-4A92-9D50-390EBC4A971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121738</xdr:rowOff>
    </xdr:from>
    <xdr:to>
      <xdr:col>116</xdr:col>
      <xdr:colOff>114300</xdr:colOff>
      <xdr:row>104</xdr:row>
      <xdr:rowOff>51888</xdr:rowOff>
    </xdr:to>
    <xdr:sp macro="" textlink="">
      <xdr:nvSpPr>
        <xdr:cNvPr id="950" name="楕円 949">
          <a:extLst>
            <a:ext uri="{FF2B5EF4-FFF2-40B4-BE49-F238E27FC236}">
              <a16:creationId xmlns:a16="http://schemas.microsoft.com/office/drawing/2014/main" id="{2EBE755B-7511-4672-88FC-91B5C42BBA08}"/>
            </a:ext>
          </a:extLst>
        </xdr:cNvPr>
        <xdr:cNvSpPr/>
      </xdr:nvSpPr>
      <xdr:spPr>
        <a:xfrm>
          <a:off x="221107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144615</xdr:rowOff>
    </xdr:from>
    <xdr:ext cx="469744" cy="259045"/>
    <xdr:sp macro="" textlink="">
      <xdr:nvSpPr>
        <xdr:cNvPr id="951" name="【庁舎】&#10;一人当たり面積該当値テキスト">
          <a:extLst>
            <a:ext uri="{FF2B5EF4-FFF2-40B4-BE49-F238E27FC236}">
              <a16:creationId xmlns:a16="http://schemas.microsoft.com/office/drawing/2014/main" id="{99A89CAC-06D0-4D29-A03C-3D46AB5C3CDF}"/>
            </a:ext>
          </a:extLst>
        </xdr:cNvPr>
        <xdr:cNvSpPr txBox="1"/>
      </xdr:nvSpPr>
      <xdr:spPr>
        <a:xfrm>
          <a:off x="22199600" y="17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144599</xdr:rowOff>
    </xdr:from>
    <xdr:to>
      <xdr:col>112</xdr:col>
      <xdr:colOff>38100</xdr:colOff>
      <xdr:row>104</xdr:row>
      <xdr:rowOff>74749</xdr:rowOff>
    </xdr:to>
    <xdr:sp macro="" textlink="">
      <xdr:nvSpPr>
        <xdr:cNvPr id="952" name="楕円 951">
          <a:extLst>
            <a:ext uri="{FF2B5EF4-FFF2-40B4-BE49-F238E27FC236}">
              <a16:creationId xmlns:a16="http://schemas.microsoft.com/office/drawing/2014/main" id="{5336127D-6381-4FA2-A1AE-502CCA920C04}"/>
            </a:ext>
          </a:extLst>
        </xdr:cNvPr>
        <xdr:cNvSpPr/>
      </xdr:nvSpPr>
      <xdr:spPr>
        <a:xfrm>
          <a:off x="2127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1088</xdr:rowOff>
    </xdr:from>
    <xdr:to>
      <xdr:col>116</xdr:col>
      <xdr:colOff>63500</xdr:colOff>
      <xdr:row>104</xdr:row>
      <xdr:rowOff>23949</xdr:rowOff>
    </xdr:to>
    <xdr:cxnSp macro="">
      <xdr:nvCxnSpPr>
        <xdr:cNvPr id="953" name="直線コネクタ 952">
          <a:extLst>
            <a:ext uri="{FF2B5EF4-FFF2-40B4-BE49-F238E27FC236}">
              <a16:creationId xmlns:a16="http://schemas.microsoft.com/office/drawing/2014/main" id="{AC310CB0-2FA0-4FB9-AC71-C4457F17FD1F}"/>
            </a:ext>
          </a:extLst>
        </xdr:cNvPr>
        <xdr:cNvCxnSpPr/>
      </xdr:nvCxnSpPr>
      <xdr:spPr>
        <a:xfrm flipV="1">
          <a:off x="21323300" y="1783188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155484</xdr:rowOff>
    </xdr:from>
    <xdr:to>
      <xdr:col>107</xdr:col>
      <xdr:colOff>101600</xdr:colOff>
      <xdr:row>104</xdr:row>
      <xdr:rowOff>85634</xdr:rowOff>
    </xdr:to>
    <xdr:sp macro="" textlink="">
      <xdr:nvSpPr>
        <xdr:cNvPr id="954" name="楕円 953">
          <a:extLst>
            <a:ext uri="{FF2B5EF4-FFF2-40B4-BE49-F238E27FC236}">
              <a16:creationId xmlns:a16="http://schemas.microsoft.com/office/drawing/2014/main" id="{96663093-2F47-4560-8F81-0538EAAC8A70}"/>
            </a:ext>
          </a:extLst>
        </xdr:cNvPr>
        <xdr:cNvSpPr/>
      </xdr:nvSpPr>
      <xdr:spPr>
        <a:xfrm>
          <a:off x="20383500" y="178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23949</xdr:rowOff>
    </xdr:from>
    <xdr:to>
      <xdr:col>111</xdr:col>
      <xdr:colOff>177800</xdr:colOff>
      <xdr:row>104</xdr:row>
      <xdr:rowOff>34834</xdr:rowOff>
    </xdr:to>
    <xdr:cxnSp macro="">
      <xdr:nvCxnSpPr>
        <xdr:cNvPr id="955" name="直線コネクタ 954">
          <a:extLst>
            <a:ext uri="{FF2B5EF4-FFF2-40B4-BE49-F238E27FC236}">
              <a16:creationId xmlns:a16="http://schemas.microsoft.com/office/drawing/2014/main" id="{C93AA75B-A9F1-4E96-85E8-00AAF342CF08}"/>
            </a:ext>
          </a:extLst>
        </xdr:cNvPr>
        <xdr:cNvCxnSpPr/>
      </xdr:nvCxnSpPr>
      <xdr:spPr>
        <a:xfrm flipV="1">
          <a:off x="20434300" y="1785474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4718</xdr:rowOff>
    </xdr:from>
    <xdr:to>
      <xdr:col>102</xdr:col>
      <xdr:colOff>165100</xdr:colOff>
      <xdr:row>104</xdr:row>
      <xdr:rowOff>106318</xdr:rowOff>
    </xdr:to>
    <xdr:sp macro="" textlink="">
      <xdr:nvSpPr>
        <xdr:cNvPr id="956" name="楕円 955">
          <a:extLst>
            <a:ext uri="{FF2B5EF4-FFF2-40B4-BE49-F238E27FC236}">
              <a16:creationId xmlns:a16="http://schemas.microsoft.com/office/drawing/2014/main" id="{C86F3AF5-4209-4821-BE2E-41F9C38FDB42}"/>
            </a:ext>
          </a:extLst>
        </xdr:cNvPr>
        <xdr:cNvSpPr/>
      </xdr:nvSpPr>
      <xdr:spPr>
        <a:xfrm>
          <a:off x="19494500" y="178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34834</xdr:rowOff>
    </xdr:from>
    <xdr:to>
      <xdr:col>107</xdr:col>
      <xdr:colOff>50800</xdr:colOff>
      <xdr:row>104</xdr:row>
      <xdr:rowOff>55518</xdr:rowOff>
    </xdr:to>
    <xdr:cxnSp macro="">
      <xdr:nvCxnSpPr>
        <xdr:cNvPr id="957" name="直線コネクタ 956">
          <a:extLst>
            <a:ext uri="{FF2B5EF4-FFF2-40B4-BE49-F238E27FC236}">
              <a16:creationId xmlns:a16="http://schemas.microsoft.com/office/drawing/2014/main" id="{FCEC47A3-FA7B-4293-B244-5A698A4B9164}"/>
            </a:ext>
          </a:extLst>
        </xdr:cNvPr>
        <xdr:cNvCxnSpPr/>
      </xdr:nvCxnSpPr>
      <xdr:spPr>
        <a:xfrm flipV="1">
          <a:off x="19545300" y="17865634"/>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18869</xdr:rowOff>
    </xdr:from>
    <xdr:to>
      <xdr:col>98</xdr:col>
      <xdr:colOff>38100</xdr:colOff>
      <xdr:row>104</xdr:row>
      <xdr:rowOff>120469</xdr:rowOff>
    </xdr:to>
    <xdr:sp macro="" textlink="">
      <xdr:nvSpPr>
        <xdr:cNvPr id="958" name="楕円 957">
          <a:extLst>
            <a:ext uri="{FF2B5EF4-FFF2-40B4-BE49-F238E27FC236}">
              <a16:creationId xmlns:a16="http://schemas.microsoft.com/office/drawing/2014/main" id="{AFFC18AB-132F-4851-8FBB-CBEFD4882853}"/>
            </a:ext>
          </a:extLst>
        </xdr:cNvPr>
        <xdr:cNvSpPr/>
      </xdr:nvSpPr>
      <xdr:spPr>
        <a:xfrm>
          <a:off x="18605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55518</xdr:rowOff>
    </xdr:from>
    <xdr:to>
      <xdr:col>102</xdr:col>
      <xdr:colOff>114300</xdr:colOff>
      <xdr:row>104</xdr:row>
      <xdr:rowOff>69669</xdr:rowOff>
    </xdr:to>
    <xdr:cxnSp macro="">
      <xdr:nvCxnSpPr>
        <xdr:cNvPr id="959" name="直線コネクタ 958">
          <a:extLst>
            <a:ext uri="{FF2B5EF4-FFF2-40B4-BE49-F238E27FC236}">
              <a16:creationId xmlns:a16="http://schemas.microsoft.com/office/drawing/2014/main" id="{4B1EA1BA-321C-4B73-9C7D-3EEB146A5C8C}"/>
            </a:ext>
          </a:extLst>
        </xdr:cNvPr>
        <xdr:cNvCxnSpPr/>
      </xdr:nvCxnSpPr>
      <xdr:spPr>
        <a:xfrm flipV="1">
          <a:off x="18656300" y="17886318"/>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8E7CC600-A4CB-48A1-B4DA-4628A1240867}"/>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3E4BB4DB-7694-45DC-AAC1-0649A389B615}"/>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A179E963-F6AC-4284-9E71-4F4350369ACF}"/>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963" name="n_4aveValue【庁舎】&#10;一人当たり面積">
          <a:extLst>
            <a:ext uri="{FF2B5EF4-FFF2-40B4-BE49-F238E27FC236}">
              <a16:creationId xmlns:a16="http://schemas.microsoft.com/office/drawing/2014/main" id="{2CBCEDC7-B863-40CF-AAD6-14137CB8A623}"/>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91276</xdr:rowOff>
    </xdr:from>
    <xdr:ext cx="469744" cy="259045"/>
    <xdr:sp macro="" textlink="">
      <xdr:nvSpPr>
        <xdr:cNvPr id="964" name="n_1mainValue【庁舎】&#10;一人当たり面積">
          <a:extLst>
            <a:ext uri="{FF2B5EF4-FFF2-40B4-BE49-F238E27FC236}">
              <a16:creationId xmlns:a16="http://schemas.microsoft.com/office/drawing/2014/main" id="{4163E662-6440-4299-8ABF-7045986ABB0B}"/>
            </a:ext>
          </a:extLst>
        </xdr:cNvPr>
        <xdr:cNvSpPr txBox="1"/>
      </xdr:nvSpPr>
      <xdr:spPr>
        <a:xfrm>
          <a:off x="21075727" y="1757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102161</xdr:rowOff>
    </xdr:from>
    <xdr:ext cx="469744" cy="259045"/>
    <xdr:sp macro="" textlink="">
      <xdr:nvSpPr>
        <xdr:cNvPr id="965" name="n_2mainValue【庁舎】&#10;一人当たり面積">
          <a:extLst>
            <a:ext uri="{FF2B5EF4-FFF2-40B4-BE49-F238E27FC236}">
              <a16:creationId xmlns:a16="http://schemas.microsoft.com/office/drawing/2014/main" id="{0ED11C98-7327-4BAF-B605-CD85206C0339}"/>
            </a:ext>
          </a:extLst>
        </xdr:cNvPr>
        <xdr:cNvSpPr txBox="1"/>
      </xdr:nvSpPr>
      <xdr:spPr>
        <a:xfrm>
          <a:off x="20199427" y="1759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122845</xdr:rowOff>
    </xdr:from>
    <xdr:ext cx="469744" cy="259045"/>
    <xdr:sp macro="" textlink="">
      <xdr:nvSpPr>
        <xdr:cNvPr id="966" name="n_3mainValue【庁舎】&#10;一人当たり面積">
          <a:extLst>
            <a:ext uri="{FF2B5EF4-FFF2-40B4-BE49-F238E27FC236}">
              <a16:creationId xmlns:a16="http://schemas.microsoft.com/office/drawing/2014/main" id="{9AB0AE0E-6A69-4A58-8926-A199AFCA4CEA}"/>
            </a:ext>
          </a:extLst>
        </xdr:cNvPr>
        <xdr:cNvSpPr txBox="1"/>
      </xdr:nvSpPr>
      <xdr:spPr>
        <a:xfrm>
          <a:off x="19310427" y="1761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136996</xdr:rowOff>
    </xdr:from>
    <xdr:ext cx="469744" cy="259045"/>
    <xdr:sp macro="" textlink="">
      <xdr:nvSpPr>
        <xdr:cNvPr id="967" name="n_4mainValue【庁舎】&#10;一人当たり面積">
          <a:extLst>
            <a:ext uri="{FF2B5EF4-FFF2-40B4-BE49-F238E27FC236}">
              <a16:creationId xmlns:a16="http://schemas.microsoft.com/office/drawing/2014/main" id="{980631AF-D197-4424-8657-90EB3749946D}"/>
            </a:ext>
          </a:extLst>
        </xdr:cNvPr>
        <xdr:cNvSpPr txBox="1"/>
      </xdr:nvSpPr>
      <xdr:spPr>
        <a:xfrm>
          <a:off x="18421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32B3F9BE-9B1D-4049-B733-AF9EAEC00FF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524CA935-E354-41DB-8CBE-5B1CD0474D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8D6B321C-B546-4EA8-BDB1-211101145A1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類似団体と比較して特に有形固定資産減価償却率が高くなっている施設は、図書館、福祉施設である。</a:t>
          </a:r>
        </a:p>
        <a:p>
          <a:r>
            <a:rPr kumimoji="1" lang="ja-JP" altLang="en-US" sz="1300">
              <a:latin typeface="ＭＳ Ｐゴシック" panose="020B0600070205080204" pitchFamily="50" charset="-128"/>
              <a:ea typeface="ＭＳ Ｐゴシック" panose="020B0600070205080204" pitchFamily="50" charset="-128"/>
            </a:rPr>
            <a:t>今後は、平成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年度に策定した「公共施設等総合管理計画」に基づき、施設の長寿命化による経費の抑制と平準化を進めるとともに、施設保有量の適正化に取り組んでいく。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53" t="s">
        <v>128</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c r="AU1" s="353"/>
      <c r="AV1" s="353"/>
      <c r="AW1" s="353"/>
      <c r="AX1" s="353"/>
      <c r="AY1" s="353"/>
      <c r="AZ1" s="353"/>
      <c r="BA1" s="353"/>
      <c r="BB1" s="353"/>
      <c r="BC1" s="353"/>
      <c r="BD1" s="353"/>
      <c r="BE1" s="353"/>
      <c r="BF1" s="353"/>
      <c r="BG1" s="353"/>
      <c r="BH1" s="353"/>
      <c r="BI1" s="353"/>
      <c r="BJ1" s="353"/>
      <c r="BK1" s="353"/>
      <c r="BL1" s="353"/>
      <c r="BM1" s="353"/>
      <c r="BN1" s="353"/>
      <c r="BO1" s="353"/>
      <c r="BP1" s="353"/>
      <c r="BQ1" s="353"/>
      <c r="BR1" s="353"/>
      <c r="BS1" s="353"/>
      <c r="BT1" s="353"/>
      <c r="BU1" s="353"/>
      <c r="BV1" s="353"/>
      <c r="BW1" s="353"/>
      <c r="BX1" s="353"/>
      <c r="BY1" s="353"/>
      <c r="BZ1" s="353"/>
      <c r="CA1" s="353"/>
      <c r="CB1" s="353"/>
      <c r="CC1" s="353"/>
      <c r="CD1" s="353"/>
      <c r="CE1" s="353"/>
      <c r="CF1" s="353"/>
      <c r="CG1" s="353"/>
      <c r="CH1" s="353"/>
      <c r="CI1" s="353"/>
      <c r="CJ1" s="353"/>
      <c r="CK1" s="353"/>
      <c r="CL1" s="353"/>
      <c r="CM1" s="353"/>
      <c r="CN1" s="353"/>
      <c r="CO1" s="353"/>
      <c r="CP1" s="353"/>
      <c r="CQ1" s="353"/>
      <c r="CR1" s="353"/>
      <c r="CS1" s="353"/>
      <c r="CT1" s="353"/>
      <c r="CU1" s="353"/>
      <c r="CV1" s="353"/>
      <c r="CW1" s="353"/>
      <c r="CX1" s="353"/>
      <c r="CY1" s="353"/>
      <c r="CZ1" s="353"/>
      <c r="DA1" s="353"/>
      <c r="DB1" s="353"/>
      <c r="DC1" s="353"/>
      <c r="DD1" s="353"/>
      <c r="DE1" s="353"/>
      <c r="DF1" s="353"/>
      <c r="DG1" s="353"/>
      <c r="DH1" s="353"/>
      <c r="DI1" s="353"/>
      <c r="DJ1" s="2"/>
      <c r="DK1" s="2"/>
      <c r="DL1" s="2"/>
      <c r="DM1" s="2"/>
      <c r="DN1" s="2"/>
      <c r="DO1" s="2"/>
    </row>
    <row r="2" spans="1:119" ht="23.4" x14ac:dyDescent="0.2">
      <c r="B2" s="3" t="s">
        <v>130</v>
      </c>
      <c r="C2" s="3"/>
      <c r="D2" s="10"/>
    </row>
    <row r="3" spans="1:119" ht="18.75" customHeight="1" x14ac:dyDescent="0.2">
      <c r="A3" s="2"/>
      <c r="B3" s="508" t="s">
        <v>132</v>
      </c>
      <c r="C3" s="509"/>
      <c r="D3" s="509"/>
      <c r="E3" s="510"/>
      <c r="F3" s="510"/>
      <c r="G3" s="510"/>
      <c r="H3" s="510"/>
      <c r="I3" s="510"/>
      <c r="J3" s="510"/>
      <c r="K3" s="510"/>
      <c r="L3" s="510" t="s">
        <v>136</v>
      </c>
      <c r="M3" s="510"/>
      <c r="N3" s="510"/>
      <c r="O3" s="510"/>
      <c r="P3" s="510"/>
      <c r="Q3" s="510"/>
      <c r="R3" s="517"/>
      <c r="S3" s="517"/>
      <c r="T3" s="517"/>
      <c r="U3" s="517"/>
      <c r="V3" s="518"/>
      <c r="W3" s="357" t="s">
        <v>138</v>
      </c>
      <c r="X3" s="358"/>
      <c r="Y3" s="358"/>
      <c r="Z3" s="358"/>
      <c r="AA3" s="358"/>
      <c r="AB3" s="509"/>
      <c r="AC3" s="517" t="s">
        <v>140</v>
      </c>
      <c r="AD3" s="358"/>
      <c r="AE3" s="358"/>
      <c r="AF3" s="358"/>
      <c r="AG3" s="358"/>
      <c r="AH3" s="358"/>
      <c r="AI3" s="358"/>
      <c r="AJ3" s="358"/>
      <c r="AK3" s="358"/>
      <c r="AL3" s="359"/>
      <c r="AM3" s="357" t="s">
        <v>142</v>
      </c>
      <c r="AN3" s="358"/>
      <c r="AO3" s="358"/>
      <c r="AP3" s="358"/>
      <c r="AQ3" s="358"/>
      <c r="AR3" s="358"/>
      <c r="AS3" s="358"/>
      <c r="AT3" s="358"/>
      <c r="AU3" s="358"/>
      <c r="AV3" s="358"/>
      <c r="AW3" s="358"/>
      <c r="AX3" s="359"/>
      <c r="AY3" s="354" t="s">
        <v>5</v>
      </c>
      <c r="AZ3" s="355"/>
      <c r="BA3" s="355"/>
      <c r="BB3" s="355"/>
      <c r="BC3" s="355"/>
      <c r="BD3" s="355"/>
      <c r="BE3" s="355"/>
      <c r="BF3" s="355"/>
      <c r="BG3" s="355"/>
      <c r="BH3" s="355"/>
      <c r="BI3" s="355"/>
      <c r="BJ3" s="355"/>
      <c r="BK3" s="355"/>
      <c r="BL3" s="355"/>
      <c r="BM3" s="356"/>
      <c r="BN3" s="357" t="s">
        <v>146</v>
      </c>
      <c r="BO3" s="358"/>
      <c r="BP3" s="358"/>
      <c r="BQ3" s="358"/>
      <c r="BR3" s="358"/>
      <c r="BS3" s="358"/>
      <c r="BT3" s="358"/>
      <c r="BU3" s="359"/>
      <c r="BV3" s="357" t="s">
        <v>147</v>
      </c>
      <c r="BW3" s="358"/>
      <c r="BX3" s="358"/>
      <c r="BY3" s="358"/>
      <c r="BZ3" s="358"/>
      <c r="CA3" s="358"/>
      <c r="CB3" s="358"/>
      <c r="CC3" s="359"/>
      <c r="CD3" s="354" t="s">
        <v>5</v>
      </c>
      <c r="CE3" s="355"/>
      <c r="CF3" s="355"/>
      <c r="CG3" s="355"/>
      <c r="CH3" s="355"/>
      <c r="CI3" s="355"/>
      <c r="CJ3" s="355"/>
      <c r="CK3" s="355"/>
      <c r="CL3" s="355"/>
      <c r="CM3" s="355"/>
      <c r="CN3" s="355"/>
      <c r="CO3" s="355"/>
      <c r="CP3" s="355"/>
      <c r="CQ3" s="355"/>
      <c r="CR3" s="355"/>
      <c r="CS3" s="356"/>
      <c r="CT3" s="357" t="s">
        <v>148</v>
      </c>
      <c r="CU3" s="358"/>
      <c r="CV3" s="358"/>
      <c r="CW3" s="358"/>
      <c r="CX3" s="358"/>
      <c r="CY3" s="358"/>
      <c r="CZ3" s="358"/>
      <c r="DA3" s="359"/>
      <c r="DB3" s="357" t="s">
        <v>44</v>
      </c>
      <c r="DC3" s="358"/>
      <c r="DD3" s="358"/>
      <c r="DE3" s="358"/>
      <c r="DF3" s="358"/>
      <c r="DG3" s="358"/>
      <c r="DH3" s="358"/>
      <c r="DI3" s="359"/>
    </row>
    <row r="4" spans="1:119" ht="18.75" customHeight="1" x14ac:dyDescent="0.2">
      <c r="A4" s="2"/>
      <c r="B4" s="511"/>
      <c r="C4" s="512"/>
      <c r="D4" s="512"/>
      <c r="E4" s="513"/>
      <c r="F4" s="513"/>
      <c r="G4" s="513"/>
      <c r="H4" s="513"/>
      <c r="I4" s="513"/>
      <c r="J4" s="513"/>
      <c r="K4" s="513"/>
      <c r="L4" s="513"/>
      <c r="M4" s="513"/>
      <c r="N4" s="513"/>
      <c r="O4" s="513"/>
      <c r="P4" s="513"/>
      <c r="Q4" s="513"/>
      <c r="R4" s="519"/>
      <c r="S4" s="519"/>
      <c r="T4" s="519"/>
      <c r="U4" s="519"/>
      <c r="V4" s="520"/>
      <c r="W4" s="523"/>
      <c r="X4" s="502"/>
      <c r="Y4" s="502"/>
      <c r="Z4" s="502"/>
      <c r="AA4" s="502"/>
      <c r="AB4" s="512"/>
      <c r="AC4" s="519"/>
      <c r="AD4" s="502"/>
      <c r="AE4" s="502"/>
      <c r="AF4" s="502"/>
      <c r="AG4" s="502"/>
      <c r="AH4" s="502"/>
      <c r="AI4" s="502"/>
      <c r="AJ4" s="502"/>
      <c r="AK4" s="502"/>
      <c r="AL4" s="526"/>
      <c r="AM4" s="524"/>
      <c r="AN4" s="525"/>
      <c r="AO4" s="525"/>
      <c r="AP4" s="525"/>
      <c r="AQ4" s="525"/>
      <c r="AR4" s="525"/>
      <c r="AS4" s="525"/>
      <c r="AT4" s="525"/>
      <c r="AU4" s="525"/>
      <c r="AV4" s="525"/>
      <c r="AW4" s="525"/>
      <c r="AX4" s="527"/>
      <c r="AY4" s="360" t="s">
        <v>150</v>
      </c>
      <c r="AZ4" s="361"/>
      <c r="BA4" s="361"/>
      <c r="BB4" s="361"/>
      <c r="BC4" s="361"/>
      <c r="BD4" s="361"/>
      <c r="BE4" s="361"/>
      <c r="BF4" s="361"/>
      <c r="BG4" s="361"/>
      <c r="BH4" s="361"/>
      <c r="BI4" s="361"/>
      <c r="BJ4" s="361"/>
      <c r="BK4" s="361"/>
      <c r="BL4" s="361"/>
      <c r="BM4" s="362"/>
      <c r="BN4" s="363">
        <v>8347445</v>
      </c>
      <c r="BO4" s="364"/>
      <c r="BP4" s="364"/>
      <c r="BQ4" s="364"/>
      <c r="BR4" s="364"/>
      <c r="BS4" s="364"/>
      <c r="BT4" s="364"/>
      <c r="BU4" s="365"/>
      <c r="BV4" s="363">
        <v>8656661</v>
      </c>
      <c r="BW4" s="364"/>
      <c r="BX4" s="364"/>
      <c r="BY4" s="364"/>
      <c r="BZ4" s="364"/>
      <c r="CA4" s="364"/>
      <c r="CB4" s="364"/>
      <c r="CC4" s="365"/>
      <c r="CD4" s="366" t="s">
        <v>151</v>
      </c>
      <c r="CE4" s="367"/>
      <c r="CF4" s="367"/>
      <c r="CG4" s="367"/>
      <c r="CH4" s="367"/>
      <c r="CI4" s="367"/>
      <c r="CJ4" s="367"/>
      <c r="CK4" s="367"/>
      <c r="CL4" s="367"/>
      <c r="CM4" s="367"/>
      <c r="CN4" s="367"/>
      <c r="CO4" s="367"/>
      <c r="CP4" s="367"/>
      <c r="CQ4" s="367"/>
      <c r="CR4" s="367"/>
      <c r="CS4" s="368"/>
      <c r="CT4" s="369">
        <v>3.9</v>
      </c>
      <c r="CU4" s="370"/>
      <c r="CV4" s="370"/>
      <c r="CW4" s="370"/>
      <c r="CX4" s="370"/>
      <c r="CY4" s="370"/>
      <c r="CZ4" s="370"/>
      <c r="DA4" s="371"/>
      <c r="DB4" s="369">
        <v>4.5</v>
      </c>
      <c r="DC4" s="370"/>
      <c r="DD4" s="370"/>
      <c r="DE4" s="370"/>
      <c r="DF4" s="370"/>
      <c r="DG4" s="370"/>
      <c r="DH4" s="370"/>
      <c r="DI4" s="371"/>
    </row>
    <row r="5" spans="1:119" ht="18.75" customHeight="1" x14ac:dyDescent="0.2">
      <c r="A5" s="2"/>
      <c r="B5" s="514"/>
      <c r="C5" s="515"/>
      <c r="D5" s="515"/>
      <c r="E5" s="516"/>
      <c r="F5" s="516"/>
      <c r="G5" s="516"/>
      <c r="H5" s="516"/>
      <c r="I5" s="516"/>
      <c r="J5" s="516"/>
      <c r="K5" s="516"/>
      <c r="L5" s="516"/>
      <c r="M5" s="516"/>
      <c r="N5" s="516"/>
      <c r="O5" s="516"/>
      <c r="P5" s="516"/>
      <c r="Q5" s="516"/>
      <c r="R5" s="521"/>
      <c r="S5" s="521"/>
      <c r="T5" s="521"/>
      <c r="U5" s="521"/>
      <c r="V5" s="522"/>
      <c r="W5" s="524"/>
      <c r="X5" s="525"/>
      <c r="Y5" s="525"/>
      <c r="Z5" s="525"/>
      <c r="AA5" s="525"/>
      <c r="AB5" s="515"/>
      <c r="AC5" s="521"/>
      <c r="AD5" s="525"/>
      <c r="AE5" s="525"/>
      <c r="AF5" s="525"/>
      <c r="AG5" s="525"/>
      <c r="AH5" s="525"/>
      <c r="AI5" s="525"/>
      <c r="AJ5" s="525"/>
      <c r="AK5" s="525"/>
      <c r="AL5" s="527"/>
      <c r="AM5" s="372" t="s">
        <v>153</v>
      </c>
      <c r="AN5" s="373"/>
      <c r="AO5" s="373"/>
      <c r="AP5" s="373"/>
      <c r="AQ5" s="373"/>
      <c r="AR5" s="373"/>
      <c r="AS5" s="373"/>
      <c r="AT5" s="374"/>
      <c r="AU5" s="375" t="s">
        <v>66</v>
      </c>
      <c r="AV5" s="376"/>
      <c r="AW5" s="376"/>
      <c r="AX5" s="376"/>
      <c r="AY5" s="377" t="s">
        <v>143</v>
      </c>
      <c r="AZ5" s="378"/>
      <c r="BA5" s="378"/>
      <c r="BB5" s="378"/>
      <c r="BC5" s="378"/>
      <c r="BD5" s="378"/>
      <c r="BE5" s="378"/>
      <c r="BF5" s="378"/>
      <c r="BG5" s="378"/>
      <c r="BH5" s="378"/>
      <c r="BI5" s="378"/>
      <c r="BJ5" s="378"/>
      <c r="BK5" s="378"/>
      <c r="BL5" s="378"/>
      <c r="BM5" s="379"/>
      <c r="BN5" s="380">
        <v>8131611</v>
      </c>
      <c r="BO5" s="381"/>
      <c r="BP5" s="381"/>
      <c r="BQ5" s="381"/>
      <c r="BR5" s="381"/>
      <c r="BS5" s="381"/>
      <c r="BT5" s="381"/>
      <c r="BU5" s="382"/>
      <c r="BV5" s="380">
        <v>8422312</v>
      </c>
      <c r="BW5" s="381"/>
      <c r="BX5" s="381"/>
      <c r="BY5" s="381"/>
      <c r="BZ5" s="381"/>
      <c r="CA5" s="381"/>
      <c r="CB5" s="381"/>
      <c r="CC5" s="382"/>
      <c r="CD5" s="383" t="s">
        <v>155</v>
      </c>
      <c r="CE5" s="384"/>
      <c r="CF5" s="384"/>
      <c r="CG5" s="384"/>
      <c r="CH5" s="384"/>
      <c r="CI5" s="384"/>
      <c r="CJ5" s="384"/>
      <c r="CK5" s="384"/>
      <c r="CL5" s="384"/>
      <c r="CM5" s="384"/>
      <c r="CN5" s="384"/>
      <c r="CO5" s="384"/>
      <c r="CP5" s="384"/>
      <c r="CQ5" s="384"/>
      <c r="CR5" s="384"/>
      <c r="CS5" s="385"/>
      <c r="CT5" s="386">
        <v>94.9</v>
      </c>
      <c r="CU5" s="387"/>
      <c r="CV5" s="387"/>
      <c r="CW5" s="387"/>
      <c r="CX5" s="387"/>
      <c r="CY5" s="387"/>
      <c r="CZ5" s="387"/>
      <c r="DA5" s="388"/>
      <c r="DB5" s="386">
        <v>91.4</v>
      </c>
      <c r="DC5" s="387"/>
      <c r="DD5" s="387"/>
      <c r="DE5" s="387"/>
      <c r="DF5" s="387"/>
      <c r="DG5" s="387"/>
      <c r="DH5" s="387"/>
      <c r="DI5" s="388"/>
    </row>
    <row r="6" spans="1:119" ht="18.75" customHeight="1" x14ac:dyDescent="0.2">
      <c r="A6" s="2"/>
      <c r="B6" s="528" t="s">
        <v>157</v>
      </c>
      <c r="C6" s="529"/>
      <c r="D6" s="529"/>
      <c r="E6" s="530"/>
      <c r="F6" s="530"/>
      <c r="G6" s="530"/>
      <c r="H6" s="530"/>
      <c r="I6" s="530"/>
      <c r="J6" s="530"/>
      <c r="K6" s="530"/>
      <c r="L6" s="530" t="s">
        <v>159</v>
      </c>
      <c r="M6" s="530"/>
      <c r="N6" s="530"/>
      <c r="O6" s="530"/>
      <c r="P6" s="530"/>
      <c r="Q6" s="530"/>
      <c r="R6" s="534"/>
      <c r="S6" s="534"/>
      <c r="T6" s="534"/>
      <c r="U6" s="534"/>
      <c r="V6" s="535"/>
      <c r="W6" s="538" t="s">
        <v>160</v>
      </c>
      <c r="X6" s="539"/>
      <c r="Y6" s="539"/>
      <c r="Z6" s="539"/>
      <c r="AA6" s="539"/>
      <c r="AB6" s="529"/>
      <c r="AC6" s="540" t="s">
        <v>161</v>
      </c>
      <c r="AD6" s="541"/>
      <c r="AE6" s="541"/>
      <c r="AF6" s="541"/>
      <c r="AG6" s="541"/>
      <c r="AH6" s="541"/>
      <c r="AI6" s="541"/>
      <c r="AJ6" s="541"/>
      <c r="AK6" s="541"/>
      <c r="AL6" s="542"/>
      <c r="AM6" s="372" t="s">
        <v>70</v>
      </c>
      <c r="AN6" s="373"/>
      <c r="AO6" s="373"/>
      <c r="AP6" s="373"/>
      <c r="AQ6" s="373"/>
      <c r="AR6" s="373"/>
      <c r="AS6" s="373"/>
      <c r="AT6" s="374"/>
      <c r="AU6" s="375" t="s">
        <v>66</v>
      </c>
      <c r="AV6" s="376"/>
      <c r="AW6" s="376"/>
      <c r="AX6" s="376"/>
      <c r="AY6" s="377" t="s">
        <v>163</v>
      </c>
      <c r="AZ6" s="378"/>
      <c r="BA6" s="378"/>
      <c r="BB6" s="378"/>
      <c r="BC6" s="378"/>
      <c r="BD6" s="378"/>
      <c r="BE6" s="378"/>
      <c r="BF6" s="378"/>
      <c r="BG6" s="378"/>
      <c r="BH6" s="378"/>
      <c r="BI6" s="378"/>
      <c r="BJ6" s="378"/>
      <c r="BK6" s="378"/>
      <c r="BL6" s="378"/>
      <c r="BM6" s="379"/>
      <c r="BN6" s="380">
        <v>215834</v>
      </c>
      <c r="BO6" s="381"/>
      <c r="BP6" s="381"/>
      <c r="BQ6" s="381"/>
      <c r="BR6" s="381"/>
      <c r="BS6" s="381"/>
      <c r="BT6" s="381"/>
      <c r="BU6" s="382"/>
      <c r="BV6" s="380">
        <v>234349</v>
      </c>
      <c r="BW6" s="381"/>
      <c r="BX6" s="381"/>
      <c r="BY6" s="381"/>
      <c r="BZ6" s="381"/>
      <c r="CA6" s="381"/>
      <c r="CB6" s="381"/>
      <c r="CC6" s="382"/>
      <c r="CD6" s="383" t="s">
        <v>166</v>
      </c>
      <c r="CE6" s="384"/>
      <c r="CF6" s="384"/>
      <c r="CG6" s="384"/>
      <c r="CH6" s="384"/>
      <c r="CI6" s="384"/>
      <c r="CJ6" s="384"/>
      <c r="CK6" s="384"/>
      <c r="CL6" s="384"/>
      <c r="CM6" s="384"/>
      <c r="CN6" s="384"/>
      <c r="CO6" s="384"/>
      <c r="CP6" s="384"/>
      <c r="CQ6" s="384"/>
      <c r="CR6" s="384"/>
      <c r="CS6" s="385"/>
      <c r="CT6" s="389">
        <v>95.2</v>
      </c>
      <c r="CU6" s="390"/>
      <c r="CV6" s="390"/>
      <c r="CW6" s="390"/>
      <c r="CX6" s="390"/>
      <c r="CY6" s="390"/>
      <c r="CZ6" s="390"/>
      <c r="DA6" s="391"/>
      <c r="DB6" s="389">
        <v>92</v>
      </c>
      <c r="DC6" s="390"/>
      <c r="DD6" s="390"/>
      <c r="DE6" s="390"/>
      <c r="DF6" s="390"/>
      <c r="DG6" s="390"/>
      <c r="DH6" s="390"/>
      <c r="DI6" s="391"/>
    </row>
    <row r="7" spans="1:119" ht="18.75" customHeight="1" x14ac:dyDescent="0.2">
      <c r="A7" s="2"/>
      <c r="B7" s="511"/>
      <c r="C7" s="512"/>
      <c r="D7" s="512"/>
      <c r="E7" s="513"/>
      <c r="F7" s="513"/>
      <c r="G7" s="513"/>
      <c r="H7" s="513"/>
      <c r="I7" s="513"/>
      <c r="J7" s="513"/>
      <c r="K7" s="513"/>
      <c r="L7" s="513"/>
      <c r="M7" s="513"/>
      <c r="N7" s="513"/>
      <c r="O7" s="513"/>
      <c r="P7" s="513"/>
      <c r="Q7" s="513"/>
      <c r="R7" s="519"/>
      <c r="S7" s="519"/>
      <c r="T7" s="519"/>
      <c r="U7" s="519"/>
      <c r="V7" s="520"/>
      <c r="W7" s="523"/>
      <c r="X7" s="502"/>
      <c r="Y7" s="502"/>
      <c r="Z7" s="502"/>
      <c r="AA7" s="502"/>
      <c r="AB7" s="512"/>
      <c r="AC7" s="543"/>
      <c r="AD7" s="501"/>
      <c r="AE7" s="501"/>
      <c r="AF7" s="501"/>
      <c r="AG7" s="501"/>
      <c r="AH7" s="501"/>
      <c r="AI7" s="501"/>
      <c r="AJ7" s="501"/>
      <c r="AK7" s="501"/>
      <c r="AL7" s="544"/>
      <c r="AM7" s="372" t="s">
        <v>127</v>
      </c>
      <c r="AN7" s="373"/>
      <c r="AO7" s="373"/>
      <c r="AP7" s="373"/>
      <c r="AQ7" s="373"/>
      <c r="AR7" s="373"/>
      <c r="AS7" s="373"/>
      <c r="AT7" s="374"/>
      <c r="AU7" s="375" t="s">
        <v>66</v>
      </c>
      <c r="AV7" s="376"/>
      <c r="AW7" s="376"/>
      <c r="AX7" s="376"/>
      <c r="AY7" s="377" t="s">
        <v>167</v>
      </c>
      <c r="AZ7" s="378"/>
      <c r="BA7" s="378"/>
      <c r="BB7" s="378"/>
      <c r="BC7" s="378"/>
      <c r="BD7" s="378"/>
      <c r="BE7" s="378"/>
      <c r="BF7" s="378"/>
      <c r="BG7" s="378"/>
      <c r="BH7" s="378"/>
      <c r="BI7" s="378"/>
      <c r="BJ7" s="378"/>
      <c r="BK7" s="378"/>
      <c r="BL7" s="378"/>
      <c r="BM7" s="379"/>
      <c r="BN7" s="380">
        <v>13712</v>
      </c>
      <c r="BO7" s="381"/>
      <c r="BP7" s="381"/>
      <c r="BQ7" s="381"/>
      <c r="BR7" s="381"/>
      <c r="BS7" s="381"/>
      <c r="BT7" s="381"/>
      <c r="BU7" s="382"/>
      <c r="BV7" s="380">
        <v>1147</v>
      </c>
      <c r="BW7" s="381"/>
      <c r="BX7" s="381"/>
      <c r="BY7" s="381"/>
      <c r="BZ7" s="381"/>
      <c r="CA7" s="381"/>
      <c r="CB7" s="381"/>
      <c r="CC7" s="382"/>
      <c r="CD7" s="383" t="s">
        <v>168</v>
      </c>
      <c r="CE7" s="384"/>
      <c r="CF7" s="384"/>
      <c r="CG7" s="384"/>
      <c r="CH7" s="384"/>
      <c r="CI7" s="384"/>
      <c r="CJ7" s="384"/>
      <c r="CK7" s="384"/>
      <c r="CL7" s="384"/>
      <c r="CM7" s="384"/>
      <c r="CN7" s="384"/>
      <c r="CO7" s="384"/>
      <c r="CP7" s="384"/>
      <c r="CQ7" s="384"/>
      <c r="CR7" s="384"/>
      <c r="CS7" s="385"/>
      <c r="CT7" s="380">
        <v>5164213</v>
      </c>
      <c r="CU7" s="381"/>
      <c r="CV7" s="381"/>
      <c r="CW7" s="381"/>
      <c r="CX7" s="381"/>
      <c r="CY7" s="381"/>
      <c r="CZ7" s="381"/>
      <c r="DA7" s="382"/>
      <c r="DB7" s="380">
        <v>5139336</v>
      </c>
      <c r="DC7" s="381"/>
      <c r="DD7" s="381"/>
      <c r="DE7" s="381"/>
      <c r="DF7" s="381"/>
      <c r="DG7" s="381"/>
      <c r="DH7" s="381"/>
      <c r="DI7" s="382"/>
    </row>
    <row r="8" spans="1:119" ht="18.75" customHeight="1" x14ac:dyDescent="0.2">
      <c r="A8" s="2"/>
      <c r="B8" s="531"/>
      <c r="C8" s="532"/>
      <c r="D8" s="532"/>
      <c r="E8" s="533"/>
      <c r="F8" s="533"/>
      <c r="G8" s="533"/>
      <c r="H8" s="533"/>
      <c r="I8" s="533"/>
      <c r="J8" s="533"/>
      <c r="K8" s="533"/>
      <c r="L8" s="533"/>
      <c r="M8" s="533"/>
      <c r="N8" s="533"/>
      <c r="O8" s="533"/>
      <c r="P8" s="533"/>
      <c r="Q8" s="533"/>
      <c r="R8" s="536"/>
      <c r="S8" s="536"/>
      <c r="T8" s="536"/>
      <c r="U8" s="536"/>
      <c r="V8" s="537"/>
      <c r="W8" s="470"/>
      <c r="X8" s="471"/>
      <c r="Y8" s="471"/>
      <c r="Z8" s="471"/>
      <c r="AA8" s="471"/>
      <c r="AB8" s="532"/>
      <c r="AC8" s="545"/>
      <c r="AD8" s="546"/>
      <c r="AE8" s="546"/>
      <c r="AF8" s="546"/>
      <c r="AG8" s="546"/>
      <c r="AH8" s="546"/>
      <c r="AI8" s="546"/>
      <c r="AJ8" s="546"/>
      <c r="AK8" s="546"/>
      <c r="AL8" s="547"/>
      <c r="AM8" s="372" t="s">
        <v>170</v>
      </c>
      <c r="AN8" s="373"/>
      <c r="AO8" s="373"/>
      <c r="AP8" s="373"/>
      <c r="AQ8" s="373"/>
      <c r="AR8" s="373"/>
      <c r="AS8" s="373"/>
      <c r="AT8" s="374"/>
      <c r="AU8" s="375" t="s">
        <v>172</v>
      </c>
      <c r="AV8" s="376"/>
      <c r="AW8" s="376"/>
      <c r="AX8" s="376"/>
      <c r="AY8" s="377" t="s">
        <v>174</v>
      </c>
      <c r="AZ8" s="378"/>
      <c r="BA8" s="378"/>
      <c r="BB8" s="378"/>
      <c r="BC8" s="378"/>
      <c r="BD8" s="378"/>
      <c r="BE8" s="378"/>
      <c r="BF8" s="378"/>
      <c r="BG8" s="378"/>
      <c r="BH8" s="378"/>
      <c r="BI8" s="378"/>
      <c r="BJ8" s="378"/>
      <c r="BK8" s="378"/>
      <c r="BL8" s="378"/>
      <c r="BM8" s="379"/>
      <c r="BN8" s="380">
        <v>202122</v>
      </c>
      <c r="BO8" s="381"/>
      <c r="BP8" s="381"/>
      <c r="BQ8" s="381"/>
      <c r="BR8" s="381"/>
      <c r="BS8" s="381"/>
      <c r="BT8" s="381"/>
      <c r="BU8" s="382"/>
      <c r="BV8" s="380">
        <v>233202</v>
      </c>
      <c r="BW8" s="381"/>
      <c r="BX8" s="381"/>
      <c r="BY8" s="381"/>
      <c r="BZ8" s="381"/>
      <c r="CA8" s="381"/>
      <c r="CB8" s="381"/>
      <c r="CC8" s="382"/>
      <c r="CD8" s="383" t="s">
        <v>175</v>
      </c>
      <c r="CE8" s="384"/>
      <c r="CF8" s="384"/>
      <c r="CG8" s="384"/>
      <c r="CH8" s="384"/>
      <c r="CI8" s="384"/>
      <c r="CJ8" s="384"/>
      <c r="CK8" s="384"/>
      <c r="CL8" s="384"/>
      <c r="CM8" s="384"/>
      <c r="CN8" s="384"/>
      <c r="CO8" s="384"/>
      <c r="CP8" s="384"/>
      <c r="CQ8" s="384"/>
      <c r="CR8" s="384"/>
      <c r="CS8" s="385"/>
      <c r="CT8" s="392">
        <v>0.51</v>
      </c>
      <c r="CU8" s="393"/>
      <c r="CV8" s="393"/>
      <c r="CW8" s="393"/>
      <c r="CX8" s="393"/>
      <c r="CY8" s="393"/>
      <c r="CZ8" s="393"/>
      <c r="DA8" s="394"/>
      <c r="DB8" s="392">
        <v>0.5</v>
      </c>
      <c r="DC8" s="393"/>
      <c r="DD8" s="393"/>
      <c r="DE8" s="393"/>
      <c r="DF8" s="393"/>
      <c r="DG8" s="393"/>
      <c r="DH8" s="393"/>
      <c r="DI8" s="394"/>
    </row>
    <row r="9" spans="1:119" ht="18.75" customHeight="1" x14ac:dyDescent="0.2">
      <c r="A9" s="2"/>
      <c r="B9" s="354" t="s">
        <v>19</v>
      </c>
      <c r="C9" s="355"/>
      <c r="D9" s="355"/>
      <c r="E9" s="355"/>
      <c r="F9" s="355"/>
      <c r="G9" s="355"/>
      <c r="H9" s="355"/>
      <c r="I9" s="355"/>
      <c r="J9" s="355"/>
      <c r="K9" s="452"/>
      <c r="L9" s="405" t="s">
        <v>10</v>
      </c>
      <c r="M9" s="406"/>
      <c r="N9" s="406"/>
      <c r="O9" s="406"/>
      <c r="P9" s="406"/>
      <c r="Q9" s="407"/>
      <c r="R9" s="408">
        <v>13879</v>
      </c>
      <c r="S9" s="409"/>
      <c r="T9" s="409"/>
      <c r="U9" s="409"/>
      <c r="V9" s="410"/>
      <c r="W9" s="357" t="s">
        <v>176</v>
      </c>
      <c r="X9" s="358"/>
      <c r="Y9" s="358"/>
      <c r="Z9" s="358"/>
      <c r="AA9" s="358"/>
      <c r="AB9" s="358"/>
      <c r="AC9" s="358"/>
      <c r="AD9" s="358"/>
      <c r="AE9" s="358"/>
      <c r="AF9" s="358"/>
      <c r="AG9" s="358"/>
      <c r="AH9" s="358"/>
      <c r="AI9" s="358"/>
      <c r="AJ9" s="358"/>
      <c r="AK9" s="358"/>
      <c r="AL9" s="359"/>
      <c r="AM9" s="372" t="s">
        <v>178</v>
      </c>
      <c r="AN9" s="373"/>
      <c r="AO9" s="373"/>
      <c r="AP9" s="373"/>
      <c r="AQ9" s="373"/>
      <c r="AR9" s="373"/>
      <c r="AS9" s="373"/>
      <c r="AT9" s="374"/>
      <c r="AU9" s="375" t="s">
        <v>66</v>
      </c>
      <c r="AV9" s="376"/>
      <c r="AW9" s="376"/>
      <c r="AX9" s="376"/>
      <c r="AY9" s="377" t="s">
        <v>68</v>
      </c>
      <c r="AZ9" s="378"/>
      <c r="BA9" s="378"/>
      <c r="BB9" s="378"/>
      <c r="BC9" s="378"/>
      <c r="BD9" s="378"/>
      <c r="BE9" s="378"/>
      <c r="BF9" s="378"/>
      <c r="BG9" s="378"/>
      <c r="BH9" s="378"/>
      <c r="BI9" s="378"/>
      <c r="BJ9" s="378"/>
      <c r="BK9" s="378"/>
      <c r="BL9" s="378"/>
      <c r="BM9" s="379"/>
      <c r="BN9" s="380">
        <v>-31080</v>
      </c>
      <c r="BO9" s="381"/>
      <c r="BP9" s="381"/>
      <c r="BQ9" s="381"/>
      <c r="BR9" s="381"/>
      <c r="BS9" s="381"/>
      <c r="BT9" s="381"/>
      <c r="BU9" s="382"/>
      <c r="BV9" s="380">
        <v>-14794</v>
      </c>
      <c r="BW9" s="381"/>
      <c r="BX9" s="381"/>
      <c r="BY9" s="381"/>
      <c r="BZ9" s="381"/>
      <c r="CA9" s="381"/>
      <c r="CB9" s="381"/>
      <c r="CC9" s="382"/>
      <c r="CD9" s="383" t="s">
        <v>64</v>
      </c>
      <c r="CE9" s="384"/>
      <c r="CF9" s="384"/>
      <c r="CG9" s="384"/>
      <c r="CH9" s="384"/>
      <c r="CI9" s="384"/>
      <c r="CJ9" s="384"/>
      <c r="CK9" s="384"/>
      <c r="CL9" s="384"/>
      <c r="CM9" s="384"/>
      <c r="CN9" s="384"/>
      <c r="CO9" s="384"/>
      <c r="CP9" s="384"/>
      <c r="CQ9" s="384"/>
      <c r="CR9" s="384"/>
      <c r="CS9" s="385"/>
      <c r="CT9" s="386">
        <v>14.6</v>
      </c>
      <c r="CU9" s="387"/>
      <c r="CV9" s="387"/>
      <c r="CW9" s="387"/>
      <c r="CX9" s="387"/>
      <c r="CY9" s="387"/>
      <c r="CZ9" s="387"/>
      <c r="DA9" s="388"/>
      <c r="DB9" s="386">
        <v>13.2</v>
      </c>
      <c r="DC9" s="387"/>
      <c r="DD9" s="387"/>
      <c r="DE9" s="387"/>
      <c r="DF9" s="387"/>
      <c r="DG9" s="387"/>
      <c r="DH9" s="387"/>
      <c r="DI9" s="388"/>
    </row>
    <row r="10" spans="1:119" ht="18.75" customHeight="1" x14ac:dyDescent="0.2">
      <c r="A10" s="2"/>
      <c r="B10" s="354"/>
      <c r="C10" s="355"/>
      <c r="D10" s="355"/>
      <c r="E10" s="355"/>
      <c r="F10" s="355"/>
      <c r="G10" s="355"/>
      <c r="H10" s="355"/>
      <c r="I10" s="355"/>
      <c r="J10" s="355"/>
      <c r="K10" s="452"/>
      <c r="L10" s="395" t="s">
        <v>180</v>
      </c>
      <c r="M10" s="373"/>
      <c r="N10" s="373"/>
      <c r="O10" s="373"/>
      <c r="P10" s="373"/>
      <c r="Q10" s="374"/>
      <c r="R10" s="396">
        <v>15224</v>
      </c>
      <c r="S10" s="397"/>
      <c r="T10" s="397"/>
      <c r="U10" s="397"/>
      <c r="V10" s="398"/>
      <c r="W10" s="523"/>
      <c r="X10" s="502"/>
      <c r="Y10" s="502"/>
      <c r="Z10" s="502"/>
      <c r="AA10" s="502"/>
      <c r="AB10" s="502"/>
      <c r="AC10" s="502"/>
      <c r="AD10" s="502"/>
      <c r="AE10" s="502"/>
      <c r="AF10" s="502"/>
      <c r="AG10" s="502"/>
      <c r="AH10" s="502"/>
      <c r="AI10" s="502"/>
      <c r="AJ10" s="502"/>
      <c r="AK10" s="502"/>
      <c r="AL10" s="526"/>
      <c r="AM10" s="372" t="s">
        <v>182</v>
      </c>
      <c r="AN10" s="373"/>
      <c r="AO10" s="373"/>
      <c r="AP10" s="373"/>
      <c r="AQ10" s="373"/>
      <c r="AR10" s="373"/>
      <c r="AS10" s="373"/>
      <c r="AT10" s="374"/>
      <c r="AU10" s="375" t="s">
        <v>66</v>
      </c>
      <c r="AV10" s="376"/>
      <c r="AW10" s="376"/>
      <c r="AX10" s="376"/>
      <c r="AY10" s="377" t="s">
        <v>184</v>
      </c>
      <c r="AZ10" s="378"/>
      <c r="BA10" s="378"/>
      <c r="BB10" s="378"/>
      <c r="BC10" s="378"/>
      <c r="BD10" s="378"/>
      <c r="BE10" s="378"/>
      <c r="BF10" s="378"/>
      <c r="BG10" s="378"/>
      <c r="BH10" s="378"/>
      <c r="BI10" s="378"/>
      <c r="BJ10" s="378"/>
      <c r="BK10" s="378"/>
      <c r="BL10" s="378"/>
      <c r="BM10" s="379"/>
      <c r="BN10" s="380">
        <v>47843</v>
      </c>
      <c r="BO10" s="381"/>
      <c r="BP10" s="381"/>
      <c r="BQ10" s="381"/>
      <c r="BR10" s="381"/>
      <c r="BS10" s="381"/>
      <c r="BT10" s="381"/>
      <c r="BU10" s="382"/>
      <c r="BV10" s="380">
        <v>56107</v>
      </c>
      <c r="BW10" s="381"/>
      <c r="BX10" s="381"/>
      <c r="BY10" s="381"/>
      <c r="BZ10" s="381"/>
      <c r="CA10" s="381"/>
      <c r="CB10" s="381"/>
      <c r="CC10" s="382"/>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54"/>
      <c r="C11" s="355"/>
      <c r="D11" s="355"/>
      <c r="E11" s="355"/>
      <c r="F11" s="355"/>
      <c r="G11" s="355"/>
      <c r="H11" s="355"/>
      <c r="I11" s="355"/>
      <c r="J11" s="355"/>
      <c r="K11" s="452"/>
      <c r="L11" s="399" t="s">
        <v>188</v>
      </c>
      <c r="M11" s="400"/>
      <c r="N11" s="400"/>
      <c r="O11" s="400"/>
      <c r="P11" s="400"/>
      <c r="Q11" s="401"/>
      <c r="R11" s="402" t="s">
        <v>190</v>
      </c>
      <c r="S11" s="403"/>
      <c r="T11" s="403"/>
      <c r="U11" s="403"/>
      <c r="V11" s="404"/>
      <c r="W11" s="523"/>
      <c r="X11" s="502"/>
      <c r="Y11" s="502"/>
      <c r="Z11" s="502"/>
      <c r="AA11" s="502"/>
      <c r="AB11" s="502"/>
      <c r="AC11" s="502"/>
      <c r="AD11" s="502"/>
      <c r="AE11" s="502"/>
      <c r="AF11" s="502"/>
      <c r="AG11" s="502"/>
      <c r="AH11" s="502"/>
      <c r="AI11" s="502"/>
      <c r="AJ11" s="502"/>
      <c r="AK11" s="502"/>
      <c r="AL11" s="526"/>
      <c r="AM11" s="372" t="s">
        <v>192</v>
      </c>
      <c r="AN11" s="373"/>
      <c r="AO11" s="373"/>
      <c r="AP11" s="373"/>
      <c r="AQ11" s="373"/>
      <c r="AR11" s="373"/>
      <c r="AS11" s="373"/>
      <c r="AT11" s="374"/>
      <c r="AU11" s="375" t="s">
        <v>66</v>
      </c>
      <c r="AV11" s="376"/>
      <c r="AW11" s="376"/>
      <c r="AX11" s="376"/>
      <c r="AY11" s="377" t="s">
        <v>193</v>
      </c>
      <c r="AZ11" s="378"/>
      <c r="BA11" s="378"/>
      <c r="BB11" s="378"/>
      <c r="BC11" s="378"/>
      <c r="BD11" s="378"/>
      <c r="BE11" s="378"/>
      <c r="BF11" s="378"/>
      <c r="BG11" s="378"/>
      <c r="BH11" s="378"/>
      <c r="BI11" s="378"/>
      <c r="BJ11" s="378"/>
      <c r="BK11" s="378"/>
      <c r="BL11" s="378"/>
      <c r="BM11" s="379"/>
      <c r="BN11" s="380">
        <v>58270</v>
      </c>
      <c r="BO11" s="381"/>
      <c r="BP11" s="381"/>
      <c r="BQ11" s="381"/>
      <c r="BR11" s="381"/>
      <c r="BS11" s="381"/>
      <c r="BT11" s="381"/>
      <c r="BU11" s="382"/>
      <c r="BV11" s="380">
        <v>32163</v>
      </c>
      <c r="BW11" s="381"/>
      <c r="BX11" s="381"/>
      <c r="BY11" s="381"/>
      <c r="BZ11" s="381"/>
      <c r="CA11" s="381"/>
      <c r="CB11" s="381"/>
      <c r="CC11" s="382"/>
      <c r="CD11" s="383" t="s">
        <v>196</v>
      </c>
      <c r="CE11" s="384"/>
      <c r="CF11" s="384"/>
      <c r="CG11" s="384"/>
      <c r="CH11" s="384"/>
      <c r="CI11" s="384"/>
      <c r="CJ11" s="384"/>
      <c r="CK11" s="384"/>
      <c r="CL11" s="384"/>
      <c r="CM11" s="384"/>
      <c r="CN11" s="384"/>
      <c r="CO11" s="384"/>
      <c r="CP11" s="384"/>
      <c r="CQ11" s="384"/>
      <c r="CR11" s="384"/>
      <c r="CS11" s="385"/>
      <c r="CT11" s="392" t="s">
        <v>197</v>
      </c>
      <c r="CU11" s="393"/>
      <c r="CV11" s="393"/>
      <c r="CW11" s="393"/>
      <c r="CX11" s="393"/>
      <c r="CY11" s="393"/>
      <c r="CZ11" s="393"/>
      <c r="DA11" s="394"/>
      <c r="DB11" s="392" t="s">
        <v>197</v>
      </c>
      <c r="DC11" s="393"/>
      <c r="DD11" s="393"/>
      <c r="DE11" s="393"/>
      <c r="DF11" s="393"/>
      <c r="DG11" s="393"/>
      <c r="DH11" s="393"/>
      <c r="DI11" s="394"/>
    </row>
    <row r="12" spans="1:119" ht="18.75" customHeight="1" x14ac:dyDescent="0.2">
      <c r="A12" s="2"/>
      <c r="B12" s="548" t="s">
        <v>198</v>
      </c>
      <c r="C12" s="549"/>
      <c r="D12" s="549"/>
      <c r="E12" s="549"/>
      <c r="F12" s="549"/>
      <c r="G12" s="549"/>
      <c r="H12" s="549"/>
      <c r="I12" s="549"/>
      <c r="J12" s="549"/>
      <c r="K12" s="550"/>
      <c r="L12" s="418" t="s">
        <v>200</v>
      </c>
      <c r="M12" s="419"/>
      <c r="N12" s="419"/>
      <c r="O12" s="419"/>
      <c r="P12" s="419"/>
      <c r="Q12" s="420"/>
      <c r="R12" s="421">
        <v>13543</v>
      </c>
      <c r="S12" s="422"/>
      <c r="T12" s="422"/>
      <c r="U12" s="422"/>
      <c r="V12" s="423"/>
      <c r="W12" s="424" t="s">
        <v>5</v>
      </c>
      <c r="X12" s="376"/>
      <c r="Y12" s="376"/>
      <c r="Z12" s="376"/>
      <c r="AA12" s="376"/>
      <c r="AB12" s="425"/>
      <c r="AC12" s="426" t="s">
        <v>107</v>
      </c>
      <c r="AD12" s="427"/>
      <c r="AE12" s="427"/>
      <c r="AF12" s="427"/>
      <c r="AG12" s="428"/>
      <c r="AH12" s="426" t="s">
        <v>201</v>
      </c>
      <c r="AI12" s="427"/>
      <c r="AJ12" s="427"/>
      <c r="AK12" s="427"/>
      <c r="AL12" s="429"/>
      <c r="AM12" s="372" t="s">
        <v>203</v>
      </c>
      <c r="AN12" s="373"/>
      <c r="AO12" s="373"/>
      <c r="AP12" s="373"/>
      <c r="AQ12" s="373"/>
      <c r="AR12" s="373"/>
      <c r="AS12" s="373"/>
      <c r="AT12" s="374"/>
      <c r="AU12" s="375" t="s">
        <v>66</v>
      </c>
      <c r="AV12" s="376"/>
      <c r="AW12" s="376"/>
      <c r="AX12" s="376"/>
      <c r="AY12" s="377" t="s">
        <v>205</v>
      </c>
      <c r="AZ12" s="378"/>
      <c r="BA12" s="378"/>
      <c r="BB12" s="378"/>
      <c r="BC12" s="378"/>
      <c r="BD12" s="378"/>
      <c r="BE12" s="378"/>
      <c r="BF12" s="378"/>
      <c r="BG12" s="378"/>
      <c r="BH12" s="378"/>
      <c r="BI12" s="378"/>
      <c r="BJ12" s="378"/>
      <c r="BK12" s="378"/>
      <c r="BL12" s="378"/>
      <c r="BM12" s="379"/>
      <c r="BN12" s="380">
        <v>106665</v>
      </c>
      <c r="BO12" s="381"/>
      <c r="BP12" s="381"/>
      <c r="BQ12" s="381"/>
      <c r="BR12" s="381"/>
      <c r="BS12" s="381"/>
      <c r="BT12" s="381"/>
      <c r="BU12" s="382"/>
      <c r="BV12" s="380">
        <v>260000</v>
      </c>
      <c r="BW12" s="381"/>
      <c r="BX12" s="381"/>
      <c r="BY12" s="381"/>
      <c r="BZ12" s="381"/>
      <c r="CA12" s="381"/>
      <c r="CB12" s="381"/>
      <c r="CC12" s="382"/>
      <c r="CD12" s="383" t="s">
        <v>207</v>
      </c>
      <c r="CE12" s="384"/>
      <c r="CF12" s="384"/>
      <c r="CG12" s="384"/>
      <c r="CH12" s="384"/>
      <c r="CI12" s="384"/>
      <c r="CJ12" s="384"/>
      <c r="CK12" s="384"/>
      <c r="CL12" s="384"/>
      <c r="CM12" s="384"/>
      <c r="CN12" s="384"/>
      <c r="CO12" s="384"/>
      <c r="CP12" s="384"/>
      <c r="CQ12" s="384"/>
      <c r="CR12" s="384"/>
      <c r="CS12" s="385"/>
      <c r="CT12" s="392" t="s">
        <v>197</v>
      </c>
      <c r="CU12" s="393"/>
      <c r="CV12" s="393"/>
      <c r="CW12" s="393"/>
      <c r="CX12" s="393"/>
      <c r="CY12" s="393"/>
      <c r="CZ12" s="393"/>
      <c r="DA12" s="394"/>
      <c r="DB12" s="392" t="s">
        <v>197</v>
      </c>
      <c r="DC12" s="393"/>
      <c r="DD12" s="393"/>
      <c r="DE12" s="393"/>
      <c r="DF12" s="393"/>
      <c r="DG12" s="393"/>
      <c r="DH12" s="393"/>
      <c r="DI12" s="394"/>
    </row>
    <row r="13" spans="1:119" ht="18.75" customHeight="1" x14ac:dyDescent="0.2">
      <c r="A13" s="2"/>
      <c r="B13" s="551"/>
      <c r="C13" s="552"/>
      <c r="D13" s="552"/>
      <c r="E13" s="552"/>
      <c r="F13" s="552"/>
      <c r="G13" s="552"/>
      <c r="H13" s="552"/>
      <c r="I13" s="552"/>
      <c r="J13" s="552"/>
      <c r="K13" s="553"/>
      <c r="L13" s="14"/>
      <c r="M13" s="411" t="s">
        <v>208</v>
      </c>
      <c r="N13" s="412"/>
      <c r="O13" s="412"/>
      <c r="P13" s="412"/>
      <c r="Q13" s="413"/>
      <c r="R13" s="414">
        <v>13297</v>
      </c>
      <c r="S13" s="415"/>
      <c r="T13" s="415"/>
      <c r="U13" s="415"/>
      <c r="V13" s="416"/>
      <c r="W13" s="538" t="s">
        <v>210</v>
      </c>
      <c r="X13" s="539"/>
      <c r="Y13" s="539"/>
      <c r="Z13" s="539"/>
      <c r="AA13" s="539"/>
      <c r="AB13" s="529"/>
      <c r="AC13" s="396">
        <v>283</v>
      </c>
      <c r="AD13" s="397"/>
      <c r="AE13" s="397"/>
      <c r="AF13" s="397"/>
      <c r="AG13" s="417"/>
      <c r="AH13" s="396">
        <v>332</v>
      </c>
      <c r="AI13" s="397"/>
      <c r="AJ13" s="397"/>
      <c r="AK13" s="397"/>
      <c r="AL13" s="398"/>
      <c r="AM13" s="372" t="s">
        <v>211</v>
      </c>
      <c r="AN13" s="373"/>
      <c r="AO13" s="373"/>
      <c r="AP13" s="373"/>
      <c r="AQ13" s="373"/>
      <c r="AR13" s="373"/>
      <c r="AS13" s="373"/>
      <c r="AT13" s="374"/>
      <c r="AU13" s="375" t="s">
        <v>172</v>
      </c>
      <c r="AV13" s="376"/>
      <c r="AW13" s="376"/>
      <c r="AX13" s="376"/>
      <c r="AY13" s="377" t="s">
        <v>213</v>
      </c>
      <c r="AZ13" s="378"/>
      <c r="BA13" s="378"/>
      <c r="BB13" s="378"/>
      <c r="BC13" s="378"/>
      <c r="BD13" s="378"/>
      <c r="BE13" s="378"/>
      <c r="BF13" s="378"/>
      <c r="BG13" s="378"/>
      <c r="BH13" s="378"/>
      <c r="BI13" s="378"/>
      <c r="BJ13" s="378"/>
      <c r="BK13" s="378"/>
      <c r="BL13" s="378"/>
      <c r="BM13" s="379"/>
      <c r="BN13" s="380">
        <v>-31632</v>
      </c>
      <c r="BO13" s="381"/>
      <c r="BP13" s="381"/>
      <c r="BQ13" s="381"/>
      <c r="BR13" s="381"/>
      <c r="BS13" s="381"/>
      <c r="BT13" s="381"/>
      <c r="BU13" s="382"/>
      <c r="BV13" s="380">
        <v>-186524</v>
      </c>
      <c r="BW13" s="381"/>
      <c r="BX13" s="381"/>
      <c r="BY13" s="381"/>
      <c r="BZ13" s="381"/>
      <c r="CA13" s="381"/>
      <c r="CB13" s="381"/>
      <c r="CC13" s="382"/>
      <c r="CD13" s="383" t="s">
        <v>215</v>
      </c>
      <c r="CE13" s="384"/>
      <c r="CF13" s="384"/>
      <c r="CG13" s="384"/>
      <c r="CH13" s="384"/>
      <c r="CI13" s="384"/>
      <c r="CJ13" s="384"/>
      <c r="CK13" s="384"/>
      <c r="CL13" s="384"/>
      <c r="CM13" s="384"/>
      <c r="CN13" s="384"/>
      <c r="CO13" s="384"/>
      <c r="CP13" s="384"/>
      <c r="CQ13" s="384"/>
      <c r="CR13" s="384"/>
      <c r="CS13" s="385"/>
      <c r="CT13" s="386">
        <v>13.9</v>
      </c>
      <c r="CU13" s="387"/>
      <c r="CV13" s="387"/>
      <c r="CW13" s="387"/>
      <c r="CX13" s="387"/>
      <c r="CY13" s="387"/>
      <c r="CZ13" s="387"/>
      <c r="DA13" s="388"/>
      <c r="DB13" s="386">
        <v>14.2</v>
      </c>
      <c r="DC13" s="387"/>
      <c r="DD13" s="387"/>
      <c r="DE13" s="387"/>
      <c r="DF13" s="387"/>
      <c r="DG13" s="387"/>
      <c r="DH13" s="387"/>
      <c r="DI13" s="388"/>
    </row>
    <row r="14" spans="1:119" ht="18.75" customHeight="1" x14ac:dyDescent="0.2">
      <c r="A14" s="2"/>
      <c r="B14" s="551"/>
      <c r="C14" s="552"/>
      <c r="D14" s="552"/>
      <c r="E14" s="552"/>
      <c r="F14" s="552"/>
      <c r="G14" s="552"/>
      <c r="H14" s="552"/>
      <c r="I14" s="552"/>
      <c r="J14" s="552"/>
      <c r="K14" s="553"/>
      <c r="L14" s="436" t="s">
        <v>216</v>
      </c>
      <c r="M14" s="437"/>
      <c r="N14" s="437"/>
      <c r="O14" s="437"/>
      <c r="P14" s="437"/>
      <c r="Q14" s="438"/>
      <c r="R14" s="414">
        <v>13913</v>
      </c>
      <c r="S14" s="415"/>
      <c r="T14" s="415"/>
      <c r="U14" s="415"/>
      <c r="V14" s="416"/>
      <c r="W14" s="524"/>
      <c r="X14" s="525"/>
      <c r="Y14" s="525"/>
      <c r="Z14" s="525"/>
      <c r="AA14" s="525"/>
      <c r="AB14" s="515"/>
      <c r="AC14" s="439">
        <v>4.5999999999999996</v>
      </c>
      <c r="AD14" s="440"/>
      <c r="AE14" s="440"/>
      <c r="AF14" s="440"/>
      <c r="AG14" s="441"/>
      <c r="AH14" s="439">
        <v>4.9000000000000004</v>
      </c>
      <c r="AI14" s="440"/>
      <c r="AJ14" s="440"/>
      <c r="AK14" s="440"/>
      <c r="AL14" s="442"/>
      <c r="AM14" s="372"/>
      <c r="AN14" s="373"/>
      <c r="AO14" s="373"/>
      <c r="AP14" s="373"/>
      <c r="AQ14" s="373"/>
      <c r="AR14" s="373"/>
      <c r="AS14" s="373"/>
      <c r="AT14" s="374"/>
      <c r="AU14" s="375"/>
      <c r="AV14" s="376"/>
      <c r="AW14" s="376"/>
      <c r="AX14" s="376"/>
      <c r="AY14" s="377"/>
      <c r="AZ14" s="378"/>
      <c r="BA14" s="378"/>
      <c r="BB14" s="378"/>
      <c r="BC14" s="378"/>
      <c r="BD14" s="378"/>
      <c r="BE14" s="378"/>
      <c r="BF14" s="378"/>
      <c r="BG14" s="378"/>
      <c r="BH14" s="378"/>
      <c r="BI14" s="378"/>
      <c r="BJ14" s="378"/>
      <c r="BK14" s="378"/>
      <c r="BL14" s="378"/>
      <c r="BM14" s="379"/>
      <c r="BN14" s="380"/>
      <c r="BO14" s="381"/>
      <c r="BP14" s="381"/>
      <c r="BQ14" s="381"/>
      <c r="BR14" s="381"/>
      <c r="BS14" s="381"/>
      <c r="BT14" s="381"/>
      <c r="BU14" s="382"/>
      <c r="BV14" s="380"/>
      <c r="BW14" s="381"/>
      <c r="BX14" s="381"/>
      <c r="BY14" s="381"/>
      <c r="BZ14" s="381"/>
      <c r="CA14" s="381"/>
      <c r="CB14" s="381"/>
      <c r="CC14" s="382"/>
      <c r="CD14" s="430" t="s">
        <v>219</v>
      </c>
      <c r="CE14" s="431"/>
      <c r="CF14" s="431"/>
      <c r="CG14" s="431"/>
      <c r="CH14" s="431"/>
      <c r="CI14" s="431"/>
      <c r="CJ14" s="431"/>
      <c r="CK14" s="431"/>
      <c r="CL14" s="431"/>
      <c r="CM14" s="431"/>
      <c r="CN14" s="431"/>
      <c r="CO14" s="431"/>
      <c r="CP14" s="431"/>
      <c r="CQ14" s="431"/>
      <c r="CR14" s="431"/>
      <c r="CS14" s="432"/>
      <c r="CT14" s="433">
        <v>106</v>
      </c>
      <c r="CU14" s="434"/>
      <c r="CV14" s="434"/>
      <c r="CW14" s="434"/>
      <c r="CX14" s="434"/>
      <c r="CY14" s="434"/>
      <c r="CZ14" s="434"/>
      <c r="DA14" s="435"/>
      <c r="DB14" s="433">
        <v>108.2</v>
      </c>
      <c r="DC14" s="434"/>
      <c r="DD14" s="434"/>
      <c r="DE14" s="434"/>
      <c r="DF14" s="434"/>
      <c r="DG14" s="434"/>
      <c r="DH14" s="434"/>
      <c r="DI14" s="435"/>
    </row>
    <row r="15" spans="1:119" ht="18.75" customHeight="1" x14ac:dyDescent="0.2">
      <c r="A15" s="2"/>
      <c r="B15" s="551"/>
      <c r="C15" s="552"/>
      <c r="D15" s="552"/>
      <c r="E15" s="552"/>
      <c r="F15" s="552"/>
      <c r="G15" s="552"/>
      <c r="H15" s="552"/>
      <c r="I15" s="552"/>
      <c r="J15" s="552"/>
      <c r="K15" s="553"/>
      <c r="L15" s="14"/>
      <c r="M15" s="411" t="s">
        <v>208</v>
      </c>
      <c r="N15" s="412"/>
      <c r="O15" s="412"/>
      <c r="P15" s="412"/>
      <c r="Q15" s="413"/>
      <c r="R15" s="414">
        <v>13646</v>
      </c>
      <c r="S15" s="415"/>
      <c r="T15" s="415"/>
      <c r="U15" s="415"/>
      <c r="V15" s="416"/>
      <c r="W15" s="538" t="s">
        <v>8</v>
      </c>
      <c r="X15" s="539"/>
      <c r="Y15" s="539"/>
      <c r="Z15" s="539"/>
      <c r="AA15" s="539"/>
      <c r="AB15" s="529"/>
      <c r="AC15" s="396">
        <v>1752</v>
      </c>
      <c r="AD15" s="397"/>
      <c r="AE15" s="397"/>
      <c r="AF15" s="397"/>
      <c r="AG15" s="417"/>
      <c r="AH15" s="396">
        <v>1966</v>
      </c>
      <c r="AI15" s="397"/>
      <c r="AJ15" s="397"/>
      <c r="AK15" s="397"/>
      <c r="AL15" s="398"/>
      <c r="AM15" s="372"/>
      <c r="AN15" s="373"/>
      <c r="AO15" s="373"/>
      <c r="AP15" s="373"/>
      <c r="AQ15" s="373"/>
      <c r="AR15" s="373"/>
      <c r="AS15" s="373"/>
      <c r="AT15" s="374"/>
      <c r="AU15" s="375"/>
      <c r="AV15" s="376"/>
      <c r="AW15" s="376"/>
      <c r="AX15" s="376"/>
      <c r="AY15" s="360" t="s">
        <v>222</v>
      </c>
      <c r="AZ15" s="361"/>
      <c r="BA15" s="361"/>
      <c r="BB15" s="361"/>
      <c r="BC15" s="361"/>
      <c r="BD15" s="361"/>
      <c r="BE15" s="361"/>
      <c r="BF15" s="361"/>
      <c r="BG15" s="361"/>
      <c r="BH15" s="361"/>
      <c r="BI15" s="361"/>
      <c r="BJ15" s="361"/>
      <c r="BK15" s="361"/>
      <c r="BL15" s="361"/>
      <c r="BM15" s="362"/>
      <c r="BN15" s="363">
        <v>2350560</v>
      </c>
      <c r="BO15" s="364"/>
      <c r="BP15" s="364"/>
      <c r="BQ15" s="364"/>
      <c r="BR15" s="364"/>
      <c r="BS15" s="364"/>
      <c r="BT15" s="364"/>
      <c r="BU15" s="365"/>
      <c r="BV15" s="363">
        <v>2233118</v>
      </c>
      <c r="BW15" s="364"/>
      <c r="BX15" s="364"/>
      <c r="BY15" s="364"/>
      <c r="BZ15" s="364"/>
      <c r="CA15" s="364"/>
      <c r="CB15" s="364"/>
      <c r="CC15" s="365"/>
      <c r="CD15" s="366" t="s">
        <v>209</v>
      </c>
      <c r="CE15" s="367"/>
      <c r="CF15" s="367"/>
      <c r="CG15" s="367"/>
      <c r="CH15" s="367"/>
      <c r="CI15" s="367"/>
      <c r="CJ15" s="367"/>
      <c r="CK15" s="367"/>
      <c r="CL15" s="367"/>
      <c r="CM15" s="367"/>
      <c r="CN15" s="367"/>
      <c r="CO15" s="367"/>
      <c r="CP15" s="367"/>
      <c r="CQ15" s="367"/>
      <c r="CR15" s="367"/>
      <c r="CS15" s="368"/>
      <c r="CT15" s="28"/>
      <c r="CU15" s="31"/>
      <c r="CV15" s="31"/>
      <c r="CW15" s="31"/>
      <c r="CX15" s="31"/>
      <c r="CY15" s="31"/>
      <c r="CZ15" s="31"/>
      <c r="DA15" s="34"/>
      <c r="DB15" s="28"/>
      <c r="DC15" s="31"/>
      <c r="DD15" s="31"/>
      <c r="DE15" s="31"/>
      <c r="DF15" s="31"/>
      <c r="DG15" s="31"/>
      <c r="DH15" s="31"/>
      <c r="DI15" s="34"/>
    </row>
    <row r="16" spans="1:119" ht="18.75" customHeight="1" x14ac:dyDescent="0.2">
      <c r="A16" s="2"/>
      <c r="B16" s="551"/>
      <c r="C16" s="552"/>
      <c r="D16" s="552"/>
      <c r="E16" s="552"/>
      <c r="F16" s="552"/>
      <c r="G16" s="552"/>
      <c r="H16" s="552"/>
      <c r="I16" s="552"/>
      <c r="J16" s="552"/>
      <c r="K16" s="553"/>
      <c r="L16" s="436" t="s">
        <v>223</v>
      </c>
      <c r="M16" s="443"/>
      <c r="N16" s="443"/>
      <c r="O16" s="443"/>
      <c r="P16" s="443"/>
      <c r="Q16" s="444"/>
      <c r="R16" s="445" t="s">
        <v>225</v>
      </c>
      <c r="S16" s="446"/>
      <c r="T16" s="446"/>
      <c r="U16" s="446"/>
      <c r="V16" s="447"/>
      <c r="W16" s="524"/>
      <c r="X16" s="525"/>
      <c r="Y16" s="525"/>
      <c r="Z16" s="525"/>
      <c r="AA16" s="525"/>
      <c r="AB16" s="515"/>
      <c r="AC16" s="439">
        <v>28.2</v>
      </c>
      <c r="AD16" s="440"/>
      <c r="AE16" s="440"/>
      <c r="AF16" s="440"/>
      <c r="AG16" s="441"/>
      <c r="AH16" s="439">
        <v>29</v>
      </c>
      <c r="AI16" s="440"/>
      <c r="AJ16" s="440"/>
      <c r="AK16" s="440"/>
      <c r="AL16" s="442"/>
      <c r="AM16" s="372"/>
      <c r="AN16" s="373"/>
      <c r="AO16" s="373"/>
      <c r="AP16" s="373"/>
      <c r="AQ16" s="373"/>
      <c r="AR16" s="373"/>
      <c r="AS16" s="373"/>
      <c r="AT16" s="374"/>
      <c r="AU16" s="375"/>
      <c r="AV16" s="376"/>
      <c r="AW16" s="376"/>
      <c r="AX16" s="376"/>
      <c r="AY16" s="377" t="s">
        <v>104</v>
      </c>
      <c r="AZ16" s="378"/>
      <c r="BA16" s="378"/>
      <c r="BB16" s="378"/>
      <c r="BC16" s="378"/>
      <c r="BD16" s="378"/>
      <c r="BE16" s="378"/>
      <c r="BF16" s="378"/>
      <c r="BG16" s="378"/>
      <c r="BH16" s="378"/>
      <c r="BI16" s="378"/>
      <c r="BJ16" s="378"/>
      <c r="BK16" s="378"/>
      <c r="BL16" s="378"/>
      <c r="BM16" s="379"/>
      <c r="BN16" s="380">
        <v>4504802</v>
      </c>
      <c r="BO16" s="381"/>
      <c r="BP16" s="381"/>
      <c r="BQ16" s="381"/>
      <c r="BR16" s="381"/>
      <c r="BS16" s="381"/>
      <c r="BT16" s="381"/>
      <c r="BU16" s="382"/>
      <c r="BV16" s="380">
        <v>4483016</v>
      </c>
      <c r="BW16" s="381"/>
      <c r="BX16" s="381"/>
      <c r="BY16" s="381"/>
      <c r="BZ16" s="381"/>
      <c r="CA16" s="381"/>
      <c r="CB16" s="381"/>
      <c r="CC16" s="382"/>
      <c r="CD16" s="21"/>
      <c r="CE16" s="557"/>
      <c r="CF16" s="557"/>
      <c r="CG16" s="557"/>
      <c r="CH16" s="557"/>
      <c r="CI16" s="557"/>
      <c r="CJ16" s="557"/>
      <c r="CK16" s="557"/>
      <c r="CL16" s="557"/>
      <c r="CM16" s="557"/>
      <c r="CN16" s="557"/>
      <c r="CO16" s="557"/>
      <c r="CP16" s="557"/>
      <c r="CQ16" s="557"/>
      <c r="CR16" s="557"/>
      <c r="CS16" s="558"/>
      <c r="CT16" s="386"/>
      <c r="CU16" s="387"/>
      <c r="CV16" s="387"/>
      <c r="CW16" s="387"/>
      <c r="CX16" s="387"/>
      <c r="CY16" s="387"/>
      <c r="CZ16" s="387"/>
      <c r="DA16" s="388"/>
      <c r="DB16" s="386"/>
      <c r="DC16" s="387"/>
      <c r="DD16" s="387"/>
      <c r="DE16" s="387"/>
      <c r="DF16" s="387"/>
      <c r="DG16" s="387"/>
      <c r="DH16" s="387"/>
      <c r="DI16" s="388"/>
    </row>
    <row r="17" spans="1:113" ht="18.75" customHeight="1" x14ac:dyDescent="0.2">
      <c r="A17" s="2"/>
      <c r="B17" s="554"/>
      <c r="C17" s="555"/>
      <c r="D17" s="555"/>
      <c r="E17" s="555"/>
      <c r="F17" s="555"/>
      <c r="G17" s="555"/>
      <c r="H17" s="555"/>
      <c r="I17" s="555"/>
      <c r="J17" s="555"/>
      <c r="K17" s="556"/>
      <c r="L17" s="15"/>
      <c r="M17" s="448" t="s">
        <v>99</v>
      </c>
      <c r="N17" s="449"/>
      <c r="O17" s="449"/>
      <c r="P17" s="449"/>
      <c r="Q17" s="450"/>
      <c r="R17" s="445" t="s">
        <v>227</v>
      </c>
      <c r="S17" s="446"/>
      <c r="T17" s="446"/>
      <c r="U17" s="446"/>
      <c r="V17" s="447"/>
      <c r="W17" s="538" t="s">
        <v>91</v>
      </c>
      <c r="X17" s="539"/>
      <c r="Y17" s="539"/>
      <c r="Z17" s="539"/>
      <c r="AA17" s="539"/>
      <c r="AB17" s="529"/>
      <c r="AC17" s="396">
        <v>4184</v>
      </c>
      <c r="AD17" s="397"/>
      <c r="AE17" s="397"/>
      <c r="AF17" s="397"/>
      <c r="AG17" s="417"/>
      <c r="AH17" s="396">
        <v>4492</v>
      </c>
      <c r="AI17" s="397"/>
      <c r="AJ17" s="397"/>
      <c r="AK17" s="397"/>
      <c r="AL17" s="398"/>
      <c r="AM17" s="372"/>
      <c r="AN17" s="373"/>
      <c r="AO17" s="373"/>
      <c r="AP17" s="373"/>
      <c r="AQ17" s="373"/>
      <c r="AR17" s="373"/>
      <c r="AS17" s="373"/>
      <c r="AT17" s="374"/>
      <c r="AU17" s="375"/>
      <c r="AV17" s="376"/>
      <c r="AW17" s="376"/>
      <c r="AX17" s="376"/>
      <c r="AY17" s="377" t="s">
        <v>228</v>
      </c>
      <c r="AZ17" s="378"/>
      <c r="BA17" s="378"/>
      <c r="BB17" s="378"/>
      <c r="BC17" s="378"/>
      <c r="BD17" s="378"/>
      <c r="BE17" s="378"/>
      <c r="BF17" s="378"/>
      <c r="BG17" s="378"/>
      <c r="BH17" s="378"/>
      <c r="BI17" s="378"/>
      <c r="BJ17" s="378"/>
      <c r="BK17" s="378"/>
      <c r="BL17" s="378"/>
      <c r="BM17" s="379"/>
      <c r="BN17" s="380">
        <v>2994160</v>
      </c>
      <c r="BO17" s="381"/>
      <c r="BP17" s="381"/>
      <c r="BQ17" s="381"/>
      <c r="BR17" s="381"/>
      <c r="BS17" s="381"/>
      <c r="BT17" s="381"/>
      <c r="BU17" s="382"/>
      <c r="BV17" s="380">
        <v>2839122</v>
      </c>
      <c r="BW17" s="381"/>
      <c r="BX17" s="381"/>
      <c r="BY17" s="381"/>
      <c r="BZ17" s="381"/>
      <c r="CA17" s="381"/>
      <c r="CB17" s="381"/>
      <c r="CC17" s="382"/>
      <c r="CD17" s="21"/>
      <c r="CE17" s="557"/>
      <c r="CF17" s="557"/>
      <c r="CG17" s="557"/>
      <c r="CH17" s="557"/>
      <c r="CI17" s="557"/>
      <c r="CJ17" s="557"/>
      <c r="CK17" s="557"/>
      <c r="CL17" s="557"/>
      <c r="CM17" s="557"/>
      <c r="CN17" s="557"/>
      <c r="CO17" s="557"/>
      <c r="CP17" s="557"/>
      <c r="CQ17" s="557"/>
      <c r="CR17" s="557"/>
      <c r="CS17" s="558"/>
      <c r="CT17" s="386"/>
      <c r="CU17" s="387"/>
      <c r="CV17" s="387"/>
      <c r="CW17" s="387"/>
      <c r="CX17" s="387"/>
      <c r="CY17" s="387"/>
      <c r="CZ17" s="387"/>
      <c r="DA17" s="388"/>
      <c r="DB17" s="386"/>
      <c r="DC17" s="387"/>
      <c r="DD17" s="387"/>
      <c r="DE17" s="387"/>
      <c r="DF17" s="387"/>
      <c r="DG17" s="387"/>
      <c r="DH17" s="387"/>
      <c r="DI17" s="388"/>
    </row>
    <row r="18" spans="1:113" ht="18.75" customHeight="1" x14ac:dyDescent="0.2">
      <c r="A18" s="2"/>
      <c r="B18" s="451" t="s">
        <v>229</v>
      </c>
      <c r="C18" s="452"/>
      <c r="D18" s="452"/>
      <c r="E18" s="453"/>
      <c r="F18" s="453"/>
      <c r="G18" s="453"/>
      <c r="H18" s="453"/>
      <c r="I18" s="453"/>
      <c r="J18" s="453"/>
      <c r="K18" s="453"/>
      <c r="L18" s="454">
        <v>150.26</v>
      </c>
      <c r="M18" s="454"/>
      <c r="N18" s="454"/>
      <c r="O18" s="454"/>
      <c r="P18" s="454"/>
      <c r="Q18" s="454"/>
      <c r="R18" s="455"/>
      <c r="S18" s="455"/>
      <c r="T18" s="455"/>
      <c r="U18" s="455"/>
      <c r="V18" s="456"/>
      <c r="W18" s="470"/>
      <c r="X18" s="471"/>
      <c r="Y18" s="471"/>
      <c r="Z18" s="471"/>
      <c r="AA18" s="471"/>
      <c r="AB18" s="532"/>
      <c r="AC18" s="457">
        <v>67.3</v>
      </c>
      <c r="AD18" s="458"/>
      <c r="AE18" s="458"/>
      <c r="AF18" s="458"/>
      <c r="AG18" s="459"/>
      <c r="AH18" s="457">
        <v>66.2</v>
      </c>
      <c r="AI18" s="458"/>
      <c r="AJ18" s="458"/>
      <c r="AK18" s="458"/>
      <c r="AL18" s="460"/>
      <c r="AM18" s="372"/>
      <c r="AN18" s="373"/>
      <c r="AO18" s="373"/>
      <c r="AP18" s="373"/>
      <c r="AQ18" s="373"/>
      <c r="AR18" s="373"/>
      <c r="AS18" s="373"/>
      <c r="AT18" s="374"/>
      <c r="AU18" s="375"/>
      <c r="AV18" s="376"/>
      <c r="AW18" s="376"/>
      <c r="AX18" s="376"/>
      <c r="AY18" s="377" t="s">
        <v>230</v>
      </c>
      <c r="AZ18" s="378"/>
      <c r="BA18" s="378"/>
      <c r="BB18" s="378"/>
      <c r="BC18" s="378"/>
      <c r="BD18" s="378"/>
      <c r="BE18" s="378"/>
      <c r="BF18" s="378"/>
      <c r="BG18" s="378"/>
      <c r="BH18" s="378"/>
      <c r="BI18" s="378"/>
      <c r="BJ18" s="378"/>
      <c r="BK18" s="378"/>
      <c r="BL18" s="378"/>
      <c r="BM18" s="379"/>
      <c r="BN18" s="380">
        <v>4925246</v>
      </c>
      <c r="BO18" s="381"/>
      <c r="BP18" s="381"/>
      <c r="BQ18" s="381"/>
      <c r="BR18" s="381"/>
      <c r="BS18" s="381"/>
      <c r="BT18" s="381"/>
      <c r="BU18" s="382"/>
      <c r="BV18" s="380">
        <v>4741824</v>
      </c>
      <c r="BW18" s="381"/>
      <c r="BX18" s="381"/>
      <c r="BY18" s="381"/>
      <c r="BZ18" s="381"/>
      <c r="CA18" s="381"/>
      <c r="CB18" s="381"/>
      <c r="CC18" s="382"/>
      <c r="CD18" s="21"/>
      <c r="CE18" s="557"/>
      <c r="CF18" s="557"/>
      <c r="CG18" s="557"/>
      <c r="CH18" s="557"/>
      <c r="CI18" s="557"/>
      <c r="CJ18" s="557"/>
      <c r="CK18" s="557"/>
      <c r="CL18" s="557"/>
      <c r="CM18" s="557"/>
      <c r="CN18" s="557"/>
      <c r="CO18" s="557"/>
      <c r="CP18" s="557"/>
      <c r="CQ18" s="557"/>
      <c r="CR18" s="557"/>
      <c r="CS18" s="558"/>
      <c r="CT18" s="386"/>
      <c r="CU18" s="387"/>
      <c r="CV18" s="387"/>
      <c r="CW18" s="387"/>
      <c r="CX18" s="387"/>
      <c r="CY18" s="387"/>
      <c r="CZ18" s="387"/>
      <c r="DA18" s="388"/>
      <c r="DB18" s="386"/>
      <c r="DC18" s="387"/>
      <c r="DD18" s="387"/>
      <c r="DE18" s="387"/>
      <c r="DF18" s="387"/>
      <c r="DG18" s="387"/>
      <c r="DH18" s="387"/>
      <c r="DI18" s="388"/>
    </row>
    <row r="19" spans="1:113" ht="18.75" customHeight="1" x14ac:dyDescent="0.2">
      <c r="A19" s="2"/>
      <c r="B19" s="451" t="s">
        <v>55</v>
      </c>
      <c r="C19" s="452"/>
      <c r="D19" s="452"/>
      <c r="E19" s="453"/>
      <c r="F19" s="453"/>
      <c r="G19" s="453"/>
      <c r="H19" s="453"/>
      <c r="I19" s="453"/>
      <c r="J19" s="453"/>
      <c r="K19" s="453"/>
      <c r="L19" s="461">
        <v>92</v>
      </c>
      <c r="M19" s="461"/>
      <c r="N19" s="461"/>
      <c r="O19" s="461"/>
      <c r="P19" s="461"/>
      <c r="Q19" s="461"/>
      <c r="R19" s="462"/>
      <c r="S19" s="462"/>
      <c r="T19" s="462"/>
      <c r="U19" s="462"/>
      <c r="V19" s="463"/>
      <c r="W19" s="357"/>
      <c r="X19" s="358"/>
      <c r="Y19" s="358"/>
      <c r="Z19" s="358"/>
      <c r="AA19" s="358"/>
      <c r="AB19" s="358"/>
      <c r="AC19" s="472"/>
      <c r="AD19" s="472"/>
      <c r="AE19" s="472"/>
      <c r="AF19" s="472"/>
      <c r="AG19" s="472"/>
      <c r="AH19" s="472"/>
      <c r="AI19" s="472"/>
      <c r="AJ19" s="472"/>
      <c r="AK19" s="472"/>
      <c r="AL19" s="473"/>
      <c r="AM19" s="372"/>
      <c r="AN19" s="373"/>
      <c r="AO19" s="373"/>
      <c r="AP19" s="373"/>
      <c r="AQ19" s="373"/>
      <c r="AR19" s="373"/>
      <c r="AS19" s="373"/>
      <c r="AT19" s="374"/>
      <c r="AU19" s="375"/>
      <c r="AV19" s="376"/>
      <c r="AW19" s="376"/>
      <c r="AX19" s="376"/>
      <c r="AY19" s="377" t="s">
        <v>231</v>
      </c>
      <c r="AZ19" s="378"/>
      <c r="BA19" s="378"/>
      <c r="BB19" s="378"/>
      <c r="BC19" s="378"/>
      <c r="BD19" s="378"/>
      <c r="BE19" s="378"/>
      <c r="BF19" s="378"/>
      <c r="BG19" s="378"/>
      <c r="BH19" s="378"/>
      <c r="BI19" s="378"/>
      <c r="BJ19" s="378"/>
      <c r="BK19" s="378"/>
      <c r="BL19" s="378"/>
      <c r="BM19" s="379"/>
      <c r="BN19" s="380">
        <v>6245968</v>
      </c>
      <c r="BO19" s="381"/>
      <c r="BP19" s="381"/>
      <c r="BQ19" s="381"/>
      <c r="BR19" s="381"/>
      <c r="BS19" s="381"/>
      <c r="BT19" s="381"/>
      <c r="BU19" s="382"/>
      <c r="BV19" s="380">
        <v>6471447</v>
      </c>
      <c r="BW19" s="381"/>
      <c r="BX19" s="381"/>
      <c r="BY19" s="381"/>
      <c r="BZ19" s="381"/>
      <c r="CA19" s="381"/>
      <c r="CB19" s="381"/>
      <c r="CC19" s="382"/>
      <c r="CD19" s="21"/>
      <c r="CE19" s="557"/>
      <c r="CF19" s="557"/>
      <c r="CG19" s="557"/>
      <c r="CH19" s="557"/>
      <c r="CI19" s="557"/>
      <c r="CJ19" s="557"/>
      <c r="CK19" s="557"/>
      <c r="CL19" s="557"/>
      <c r="CM19" s="557"/>
      <c r="CN19" s="557"/>
      <c r="CO19" s="557"/>
      <c r="CP19" s="557"/>
      <c r="CQ19" s="557"/>
      <c r="CR19" s="557"/>
      <c r="CS19" s="558"/>
      <c r="CT19" s="386"/>
      <c r="CU19" s="387"/>
      <c r="CV19" s="387"/>
      <c r="CW19" s="387"/>
      <c r="CX19" s="387"/>
      <c r="CY19" s="387"/>
      <c r="CZ19" s="387"/>
      <c r="DA19" s="388"/>
      <c r="DB19" s="386"/>
      <c r="DC19" s="387"/>
      <c r="DD19" s="387"/>
      <c r="DE19" s="387"/>
      <c r="DF19" s="387"/>
      <c r="DG19" s="387"/>
      <c r="DH19" s="387"/>
      <c r="DI19" s="388"/>
    </row>
    <row r="20" spans="1:113" ht="18.75" customHeight="1" x14ac:dyDescent="0.2">
      <c r="A20" s="2"/>
      <c r="B20" s="451" t="s">
        <v>234</v>
      </c>
      <c r="C20" s="452"/>
      <c r="D20" s="452"/>
      <c r="E20" s="453"/>
      <c r="F20" s="453"/>
      <c r="G20" s="453"/>
      <c r="H20" s="453"/>
      <c r="I20" s="453"/>
      <c r="J20" s="453"/>
      <c r="K20" s="453"/>
      <c r="L20" s="461">
        <v>5537</v>
      </c>
      <c r="M20" s="461"/>
      <c r="N20" s="461"/>
      <c r="O20" s="461"/>
      <c r="P20" s="461"/>
      <c r="Q20" s="461"/>
      <c r="R20" s="462"/>
      <c r="S20" s="462"/>
      <c r="T20" s="462"/>
      <c r="U20" s="462"/>
      <c r="V20" s="463"/>
      <c r="W20" s="470"/>
      <c r="X20" s="471"/>
      <c r="Y20" s="471"/>
      <c r="Z20" s="471"/>
      <c r="AA20" s="471"/>
      <c r="AB20" s="471"/>
      <c r="AC20" s="464"/>
      <c r="AD20" s="464"/>
      <c r="AE20" s="464"/>
      <c r="AF20" s="464"/>
      <c r="AG20" s="464"/>
      <c r="AH20" s="464"/>
      <c r="AI20" s="464"/>
      <c r="AJ20" s="464"/>
      <c r="AK20" s="464"/>
      <c r="AL20" s="465"/>
      <c r="AM20" s="466"/>
      <c r="AN20" s="400"/>
      <c r="AO20" s="400"/>
      <c r="AP20" s="400"/>
      <c r="AQ20" s="400"/>
      <c r="AR20" s="400"/>
      <c r="AS20" s="400"/>
      <c r="AT20" s="401"/>
      <c r="AU20" s="467"/>
      <c r="AV20" s="468"/>
      <c r="AW20" s="468"/>
      <c r="AX20" s="469"/>
      <c r="AY20" s="377"/>
      <c r="AZ20" s="378"/>
      <c r="BA20" s="378"/>
      <c r="BB20" s="378"/>
      <c r="BC20" s="378"/>
      <c r="BD20" s="378"/>
      <c r="BE20" s="378"/>
      <c r="BF20" s="378"/>
      <c r="BG20" s="378"/>
      <c r="BH20" s="378"/>
      <c r="BI20" s="378"/>
      <c r="BJ20" s="378"/>
      <c r="BK20" s="378"/>
      <c r="BL20" s="378"/>
      <c r="BM20" s="379"/>
      <c r="BN20" s="380"/>
      <c r="BO20" s="381"/>
      <c r="BP20" s="381"/>
      <c r="BQ20" s="381"/>
      <c r="BR20" s="381"/>
      <c r="BS20" s="381"/>
      <c r="BT20" s="381"/>
      <c r="BU20" s="382"/>
      <c r="BV20" s="380"/>
      <c r="BW20" s="381"/>
      <c r="BX20" s="381"/>
      <c r="BY20" s="381"/>
      <c r="BZ20" s="381"/>
      <c r="CA20" s="381"/>
      <c r="CB20" s="381"/>
      <c r="CC20" s="382"/>
      <c r="CD20" s="21"/>
      <c r="CE20" s="557"/>
      <c r="CF20" s="557"/>
      <c r="CG20" s="557"/>
      <c r="CH20" s="557"/>
      <c r="CI20" s="557"/>
      <c r="CJ20" s="557"/>
      <c r="CK20" s="557"/>
      <c r="CL20" s="557"/>
      <c r="CM20" s="557"/>
      <c r="CN20" s="557"/>
      <c r="CO20" s="557"/>
      <c r="CP20" s="557"/>
      <c r="CQ20" s="557"/>
      <c r="CR20" s="557"/>
      <c r="CS20" s="558"/>
      <c r="CT20" s="386"/>
      <c r="CU20" s="387"/>
      <c r="CV20" s="387"/>
      <c r="CW20" s="387"/>
      <c r="CX20" s="387"/>
      <c r="CY20" s="387"/>
      <c r="CZ20" s="387"/>
      <c r="DA20" s="388"/>
      <c r="DB20" s="386"/>
      <c r="DC20" s="387"/>
      <c r="DD20" s="387"/>
      <c r="DE20" s="387"/>
      <c r="DF20" s="387"/>
      <c r="DG20" s="387"/>
      <c r="DH20" s="387"/>
      <c r="DI20" s="388"/>
    </row>
    <row r="21" spans="1:113" ht="18.75" customHeight="1" x14ac:dyDescent="0.2">
      <c r="A21" s="2"/>
      <c r="B21" s="474" t="s">
        <v>237</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477"/>
      <c r="AZ21" s="478"/>
      <c r="BA21" s="478"/>
      <c r="BB21" s="478"/>
      <c r="BC21" s="478"/>
      <c r="BD21" s="478"/>
      <c r="BE21" s="478"/>
      <c r="BF21" s="478"/>
      <c r="BG21" s="478"/>
      <c r="BH21" s="478"/>
      <c r="BI21" s="478"/>
      <c r="BJ21" s="478"/>
      <c r="BK21" s="478"/>
      <c r="BL21" s="478"/>
      <c r="BM21" s="479"/>
      <c r="BN21" s="480"/>
      <c r="BO21" s="481"/>
      <c r="BP21" s="481"/>
      <c r="BQ21" s="481"/>
      <c r="BR21" s="481"/>
      <c r="BS21" s="481"/>
      <c r="BT21" s="481"/>
      <c r="BU21" s="482"/>
      <c r="BV21" s="480"/>
      <c r="BW21" s="481"/>
      <c r="BX21" s="481"/>
      <c r="BY21" s="481"/>
      <c r="BZ21" s="481"/>
      <c r="CA21" s="481"/>
      <c r="CB21" s="481"/>
      <c r="CC21" s="482"/>
      <c r="CD21" s="21"/>
      <c r="CE21" s="557"/>
      <c r="CF21" s="557"/>
      <c r="CG21" s="557"/>
      <c r="CH21" s="557"/>
      <c r="CI21" s="557"/>
      <c r="CJ21" s="557"/>
      <c r="CK21" s="557"/>
      <c r="CL21" s="557"/>
      <c r="CM21" s="557"/>
      <c r="CN21" s="557"/>
      <c r="CO21" s="557"/>
      <c r="CP21" s="557"/>
      <c r="CQ21" s="557"/>
      <c r="CR21" s="557"/>
      <c r="CS21" s="558"/>
      <c r="CT21" s="386"/>
      <c r="CU21" s="387"/>
      <c r="CV21" s="387"/>
      <c r="CW21" s="387"/>
      <c r="CX21" s="387"/>
      <c r="CY21" s="387"/>
      <c r="CZ21" s="387"/>
      <c r="DA21" s="388"/>
      <c r="DB21" s="386"/>
      <c r="DC21" s="387"/>
      <c r="DD21" s="387"/>
      <c r="DE21" s="387"/>
      <c r="DF21" s="387"/>
      <c r="DG21" s="387"/>
      <c r="DH21" s="387"/>
      <c r="DI21" s="388"/>
    </row>
    <row r="22" spans="1:113" ht="18.75" customHeight="1" x14ac:dyDescent="0.2">
      <c r="A22" s="2"/>
      <c r="B22" s="492" t="s">
        <v>238</v>
      </c>
      <c r="C22" s="493"/>
      <c r="D22" s="494"/>
      <c r="E22" s="534" t="s">
        <v>5</v>
      </c>
      <c r="F22" s="539"/>
      <c r="G22" s="539"/>
      <c r="H22" s="539"/>
      <c r="I22" s="539"/>
      <c r="J22" s="539"/>
      <c r="K22" s="529"/>
      <c r="L22" s="534" t="s">
        <v>240</v>
      </c>
      <c r="M22" s="539"/>
      <c r="N22" s="539"/>
      <c r="O22" s="539"/>
      <c r="P22" s="529"/>
      <c r="Q22" s="559" t="s">
        <v>241</v>
      </c>
      <c r="R22" s="560"/>
      <c r="S22" s="560"/>
      <c r="T22" s="560"/>
      <c r="U22" s="560"/>
      <c r="V22" s="561"/>
      <c r="W22" s="573" t="s">
        <v>53</v>
      </c>
      <c r="X22" s="493"/>
      <c r="Y22" s="494"/>
      <c r="Z22" s="534" t="s">
        <v>5</v>
      </c>
      <c r="AA22" s="539"/>
      <c r="AB22" s="539"/>
      <c r="AC22" s="539"/>
      <c r="AD22" s="539"/>
      <c r="AE22" s="539"/>
      <c r="AF22" s="539"/>
      <c r="AG22" s="529"/>
      <c r="AH22" s="565" t="s">
        <v>179</v>
      </c>
      <c r="AI22" s="539"/>
      <c r="AJ22" s="539"/>
      <c r="AK22" s="539"/>
      <c r="AL22" s="529"/>
      <c r="AM22" s="565" t="s">
        <v>243</v>
      </c>
      <c r="AN22" s="566"/>
      <c r="AO22" s="566"/>
      <c r="AP22" s="566"/>
      <c r="AQ22" s="566"/>
      <c r="AR22" s="567"/>
      <c r="AS22" s="559" t="s">
        <v>241</v>
      </c>
      <c r="AT22" s="560"/>
      <c r="AU22" s="560"/>
      <c r="AV22" s="560"/>
      <c r="AW22" s="560"/>
      <c r="AX22" s="571"/>
      <c r="AY22" s="360" t="s">
        <v>244</v>
      </c>
      <c r="AZ22" s="361"/>
      <c r="BA22" s="361"/>
      <c r="BB22" s="361"/>
      <c r="BC22" s="361"/>
      <c r="BD22" s="361"/>
      <c r="BE22" s="361"/>
      <c r="BF22" s="361"/>
      <c r="BG22" s="361"/>
      <c r="BH22" s="361"/>
      <c r="BI22" s="361"/>
      <c r="BJ22" s="361"/>
      <c r="BK22" s="361"/>
      <c r="BL22" s="361"/>
      <c r="BM22" s="362"/>
      <c r="BN22" s="363">
        <v>8253122</v>
      </c>
      <c r="BO22" s="364"/>
      <c r="BP22" s="364"/>
      <c r="BQ22" s="364"/>
      <c r="BR22" s="364"/>
      <c r="BS22" s="364"/>
      <c r="BT22" s="364"/>
      <c r="BU22" s="365"/>
      <c r="BV22" s="363">
        <v>8769572</v>
      </c>
      <c r="BW22" s="364"/>
      <c r="BX22" s="364"/>
      <c r="BY22" s="364"/>
      <c r="BZ22" s="364"/>
      <c r="CA22" s="364"/>
      <c r="CB22" s="364"/>
      <c r="CC22" s="365"/>
      <c r="CD22" s="21"/>
      <c r="CE22" s="557"/>
      <c r="CF22" s="557"/>
      <c r="CG22" s="557"/>
      <c r="CH22" s="557"/>
      <c r="CI22" s="557"/>
      <c r="CJ22" s="557"/>
      <c r="CK22" s="557"/>
      <c r="CL22" s="557"/>
      <c r="CM22" s="557"/>
      <c r="CN22" s="557"/>
      <c r="CO22" s="557"/>
      <c r="CP22" s="557"/>
      <c r="CQ22" s="557"/>
      <c r="CR22" s="557"/>
      <c r="CS22" s="558"/>
      <c r="CT22" s="386"/>
      <c r="CU22" s="387"/>
      <c r="CV22" s="387"/>
      <c r="CW22" s="387"/>
      <c r="CX22" s="387"/>
      <c r="CY22" s="387"/>
      <c r="CZ22" s="387"/>
      <c r="DA22" s="388"/>
      <c r="DB22" s="386"/>
      <c r="DC22" s="387"/>
      <c r="DD22" s="387"/>
      <c r="DE22" s="387"/>
      <c r="DF22" s="387"/>
      <c r="DG22" s="387"/>
      <c r="DH22" s="387"/>
      <c r="DI22" s="388"/>
    </row>
    <row r="23" spans="1:113" ht="18.75" customHeight="1" x14ac:dyDescent="0.2">
      <c r="A23" s="2"/>
      <c r="B23" s="495"/>
      <c r="C23" s="496"/>
      <c r="D23" s="497"/>
      <c r="E23" s="521"/>
      <c r="F23" s="525"/>
      <c r="G23" s="525"/>
      <c r="H23" s="525"/>
      <c r="I23" s="525"/>
      <c r="J23" s="525"/>
      <c r="K23" s="515"/>
      <c r="L23" s="521"/>
      <c r="M23" s="525"/>
      <c r="N23" s="525"/>
      <c r="O23" s="525"/>
      <c r="P23" s="515"/>
      <c r="Q23" s="562"/>
      <c r="R23" s="563"/>
      <c r="S23" s="563"/>
      <c r="T23" s="563"/>
      <c r="U23" s="563"/>
      <c r="V23" s="564"/>
      <c r="W23" s="574"/>
      <c r="X23" s="496"/>
      <c r="Y23" s="497"/>
      <c r="Z23" s="521"/>
      <c r="AA23" s="525"/>
      <c r="AB23" s="525"/>
      <c r="AC23" s="525"/>
      <c r="AD23" s="525"/>
      <c r="AE23" s="525"/>
      <c r="AF23" s="525"/>
      <c r="AG23" s="515"/>
      <c r="AH23" s="521"/>
      <c r="AI23" s="525"/>
      <c r="AJ23" s="525"/>
      <c r="AK23" s="525"/>
      <c r="AL23" s="515"/>
      <c r="AM23" s="568"/>
      <c r="AN23" s="569"/>
      <c r="AO23" s="569"/>
      <c r="AP23" s="569"/>
      <c r="AQ23" s="569"/>
      <c r="AR23" s="570"/>
      <c r="AS23" s="562"/>
      <c r="AT23" s="563"/>
      <c r="AU23" s="563"/>
      <c r="AV23" s="563"/>
      <c r="AW23" s="563"/>
      <c r="AX23" s="572"/>
      <c r="AY23" s="377" t="s">
        <v>248</v>
      </c>
      <c r="AZ23" s="378"/>
      <c r="BA23" s="378"/>
      <c r="BB23" s="378"/>
      <c r="BC23" s="378"/>
      <c r="BD23" s="378"/>
      <c r="BE23" s="378"/>
      <c r="BF23" s="378"/>
      <c r="BG23" s="378"/>
      <c r="BH23" s="378"/>
      <c r="BI23" s="378"/>
      <c r="BJ23" s="378"/>
      <c r="BK23" s="378"/>
      <c r="BL23" s="378"/>
      <c r="BM23" s="379"/>
      <c r="BN23" s="380">
        <v>6874166</v>
      </c>
      <c r="BO23" s="381"/>
      <c r="BP23" s="381"/>
      <c r="BQ23" s="381"/>
      <c r="BR23" s="381"/>
      <c r="BS23" s="381"/>
      <c r="BT23" s="381"/>
      <c r="BU23" s="382"/>
      <c r="BV23" s="380">
        <v>7430512</v>
      </c>
      <c r="BW23" s="381"/>
      <c r="BX23" s="381"/>
      <c r="BY23" s="381"/>
      <c r="BZ23" s="381"/>
      <c r="CA23" s="381"/>
      <c r="CB23" s="381"/>
      <c r="CC23" s="382"/>
      <c r="CD23" s="21"/>
      <c r="CE23" s="557"/>
      <c r="CF23" s="557"/>
      <c r="CG23" s="557"/>
      <c r="CH23" s="557"/>
      <c r="CI23" s="557"/>
      <c r="CJ23" s="557"/>
      <c r="CK23" s="557"/>
      <c r="CL23" s="557"/>
      <c r="CM23" s="557"/>
      <c r="CN23" s="557"/>
      <c r="CO23" s="557"/>
      <c r="CP23" s="557"/>
      <c r="CQ23" s="557"/>
      <c r="CR23" s="557"/>
      <c r="CS23" s="558"/>
      <c r="CT23" s="386"/>
      <c r="CU23" s="387"/>
      <c r="CV23" s="387"/>
      <c r="CW23" s="387"/>
      <c r="CX23" s="387"/>
      <c r="CY23" s="387"/>
      <c r="CZ23" s="387"/>
      <c r="DA23" s="388"/>
      <c r="DB23" s="386"/>
      <c r="DC23" s="387"/>
      <c r="DD23" s="387"/>
      <c r="DE23" s="387"/>
      <c r="DF23" s="387"/>
      <c r="DG23" s="387"/>
      <c r="DH23" s="387"/>
      <c r="DI23" s="388"/>
    </row>
    <row r="24" spans="1:113" ht="18.75" customHeight="1" x14ac:dyDescent="0.2">
      <c r="A24" s="2"/>
      <c r="B24" s="495"/>
      <c r="C24" s="496"/>
      <c r="D24" s="497"/>
      <c r="E24" s="395" t="s">
        <v>249</v>
      </c>
      <c r="F24" s="373"/>
      <c r="G24" s="373"/>
      <c r="H24" s="373"/>
      <c r="I24" s="373"/>
      <c r="J24" s="373"/>
      <c r="K24" s="374"/>
      <c r="L24" s="396">
        <v>1</v>
      </c>
      <c r="M24" s="397"/>
      <c r="N24" s="397"/>
      <c r="O24" s="397"/>
      <c r="P24" s="417"/>
      <c r="Q24" s="396">
        <v>7760</v>
      </c>
      <c r="R24" s="397"/>
      <c r="S24" s="397"/>
      <c r="T24" s="397"/>
      <c r="U24" s="397"/>
      <c r="V24" s="417"/>
      <c r="W24" s="574"/>
      <c r="X24" s="496"/>
      <c r="Y24" s="497"/>
      <c r="Z24" s="395" t="s">
        <v>251</v>
      </c>
      <c r="AA24" s="373"/>
      <c r="AB24" s="373"/>
      <c r="AC24" s="373"/>
      <c r="AD24" s="373"/>
      <c r="AE24" s="373"/>
      <c r="AF24" s="373"/>
      <c r="AG24" s="374"/>
      <c r="AH24" s="396">
        <v>130</v>
      </c>
      <c r="AI24" s="397"/>
      <c r="AJ24" s="397"/>
      <c r="AK24" s="397"/>
      <c r="AL24" s="417"/>
      <c r="AM24" s="396">
        <v>412360</v>
      </c>
      <c r="AN24" s="397"/>
      <c r="AO24" s="397"/>
      <c r="AP24" s="397"/>
      <c r="AQ24" s="397"/>
      <c r="AR24" s="417"/>
      <c r="AS24" s="396">
        <v>3172</v>
      </c>
      <c r="AT24" s="397"/>
      <c r="AU24" s="397"/>
      <c r="AV24" s="397"/>
      <c r="AW24" s="397"/>
      <c r="AX24" s="398"/>
      <c r="AY24" s="477" t="s">
        <v>252</v>
      </c>
      <c r="AZ24" s="478"/>
      <c r="BA24" s="478"/>
      <c r="BB24" s="478"/>
      <c r="BC24" s="478"/>
      <c r="BD24" s="478"/>
      <c r="BE24" s="478"/>
      <c r="BF24" s="478"/>
      <c r="BG24" s="478"/>
      <c r="BH24" s="478"/>
      <c r="BI24" s="478"/>
      <c r="BJ24" s="478"/>
      <c r="BK24" s="478"/>
      <c r="BL24" s="478"/>
      <c r="BM24" s="479"/>
      <c r="BN24" s="380">
        <v>5268662</v>
      </c>
      <c r="BO24" s="381"/>
      <c r="BP24" s="381"/>
      <c r="BQ24" s="381"/>
      <c r="BR24" s="381"/>
      <c r="BS24" s="381"/>
      <c r="BT24" s="381"/>
      <c r="BU24" s="382"/>
      <c r="BV24" s="380">
        <v>5488800</v>
      </c>
      <c r="BW24" s="381"/>
      <c r="BX24" s="381"/>
      <c r="BY24" s="381"/>
      <c r="BZ24" s="381"/>
      <c r="CA24" s="381"/>
      <c r="CB24" s="381"/>
      <c r="CC24" s="382"/>
      <c r="CD24" s="21"/>
      <c r="CE24" s="557"/>
      <c r="CF24" s="557"/>
      <c r="CG24" s="557"/>
      <c r="CH24" s="557"/>
      <c r="CI24" s="557"/>
      <c r="CJ24" s="557"/>
      <c r="CK24" s="557"/>
      <c r="CL24" s="557"/>
      <c r="CM24" s="557"/>
      <c r="CN24" s="557"/>
      <c r="CO24" s="557"/>
      <c r="CP24" s="557"/>
      <c r="CQ24" s="557"/>
      <c r="CR24" s="557"/>
      <c r="CS24" s="558"/>
      <c r="CT24" s="386"/>
      <c r="CU24" s="387"/>
      <c r="CV24" s="387"/>
      <c r="CW24" s="387"/>
      <c r="CX24" s="387"/>
      <c r="CY24" s="387"/>
      <c r="CZ24" s="387"/>
      <c r="DA24" s="388"/>
      <c r="DB24" s="386"/>
      <c r="DC24" s="387"/>
      <c r="DD24" s="387"/>
      <c r="DE24" s="387"/>
      <c r="DF24" s="387"/>
      <c r="DG24" s="387"/>
      <c r="DH24" s="387"/>
      <c r="DI24" s="388"/>
    </row>
    <row r="25" spans="1:113" ht="18.75" customHeight="1" x14ac:dyDescent="0.2">
      <c r="A25" s="2"/>
      <c r="B25" s="495"/>
      <c r="C25" s="496"/>
      <c r="D25" s="497"/>
      <c r="E25" s="395" t="s">
        <v>254</v>
      </c>
      <c r="F25" s="373"/>
      <c r="G25" s="373"/>
      <c r="H25" s="373"/>
      <c r="I25" s="373"/>
      <c r="J25" s="373"/>
      <c r="K25" s="374"/>
      <c r="L25" s="396">
        <v>1</v>
      </c>
      <c r="M25" s="397"/>
      <c r="N25" s="397"/>
      <c r="O25" s="397"/>
      <c r="P25" s="417"/>
      <c r="Q25" s="396">
        <v>6380</v>
      </c>
      <c r="R25" s="397"/>
      <c r="S25" s="397"/>
      <c r="T25" s="397"/>
      <c r="U25" s="397"/>
      <c r="V25" s="417"/>
      <c r="W25" s="574"/>
      <c r="X25" s="496"/>
      <c r="Y25" s="497"/>
      <c r="Z25" s="395" t="s">
        <v>257</v>
      </c>
      <c r="AA25" s="373"/>
      <c r="AB25" s="373"/>
      <c r="AC25" s="373"/>
      <c r="AD25" s="373"/>
      <c r="AE25" s="373"/>
      <c r="AF25" s="373"/>
      <c r="AG25" s="374"/>
      <c r="AH25" s="396" t="s">
        <v>197</v>
      </c>
      <c r="AI25" s="397"/>
      <c r="AJ25" s="397"/>
      <c r="AK25" s="397"/>
      <c r="AL25" s="417"/>
      <c r="AM25" s="396" t="s">
        <v>197</v>
      </c>
      <c r="AN25" s="397"/>
      <c r="AO25" s="397"/>
      <c r="AP25" s="397"/>
      <c r="AQ25" s="397"/>
      <c r="AR25" s="417"/>
      <c r="AS25" s="396" t="s">
        <v>197</v>
      </c>
      <c r="AT25" s="397"/>
      <c r="AU25" s="397"/>
      <c r="AV25" s="397"/>
      <c r="AW25" s="397"/>
      <c r="AX25" s="398"/>
      <c r="AY25" s="360" t="s">
        <v>35</v>
      </c>
      <c r="AZ25" s="361"/>
      <c r="BA25" s="361"/>
      <c r="BB25" s="361"/>
      <c r="BC25" s="361"/>
      <c r="BD25" s="361"/>
      <c r="BE25" s="361"/>
      <c r="BF25" s="361"/>
      <c r="BG25" s="361"/>
      <c r="BH25" s="361"/>
      <c r="BI25" s="361"/>
      <c r="BJ25" s="361"/>
      <c r="BK25" s="361"/>
      <c r="BL25" s="361"/>
      <c r="BM25" s="362"/>
      <c r="BN25" s="363">
        <v>734791</v>
      </c>
      <c r="BO25" s="364"/>
      <c r="BP25" s="364"/>
      <c r="BQ25" s="364"/>
      <c r="BR25" s="364"/>
      <c r="BS25" s="364"/>
      <c r="BT25" s="364"/>
      <c r="BU25" s="365"/>
      <c r="BV25" s="363">
        <v>263028</v>
      </c>
      <c r="BW25" s="364"/>
      <c r="BX25" s="364"/>
      <c r="BY25" s="364"/>
      <c r="BZ25" s="364"/>
      <c r="CA25" s="364"/>
      <c r="CB25" s="364"/>
      <c r="CC25" s="365"/>
      <c r="CD25" s="21"/>
      <c r="CE25" s="557"/>
      <c r="CF25" s="557"/>
      <c r="CG25" s="557"/>
      <c r="CH25" s="557"/>
      <c r="CI25" s="557"/>
      <c r="CJ25" s="557"/>
      <c r="CK25" s="557"/>
      <c r="CL25" s="557"/>
      <c r="CM25" s="557"/>
      <c r="CN25" s="557"/>
      <c r="CO25" s="557"/>
      <c r="CP25" s="557"/>
      <c r="CQ25" s="557"/>
      <c r="CR25" s="557"/>
      <c r="CS25" s="558"/>
      <c r="CT25" s="386"/>
      <c r="CU25" s="387"/>
      <c r="CV25" s="387"/>
      <c r="CW25" s="387"/>
      <c r="CX25" s="387"/>
      <c r="CY25" s="387"/>
      <c r="CZ25" s="387"/>
      <c r="DA25" s="388"/>
      <c r="DB25" s="386"/>
      <c r="DC25" s="387"/>
      <c r="DD25" s="387"/>
      <c r="DE25" s="387"/>
      <c r="DF25" s="387"/>
      <c r="DG25" s="387"/>
      <c r="DH25" s="387"/>
      <c r="DI25" s="388"/>
    </row>
    <row r="26" spans="1:113" ht="18.75" customHeight="1" x14ac:dyDescent="0.2">
      <c r="A26" s="2"/>
      <c r="B26" s="495"/>
      <c r="C26" s="496"/>
      <c r="D26" s="497"/>
      <c r="E26" s="395" t="s">
        <v>258</v>
      </c>
      <c r="F26" s="373"/>
      <c r="G26" s="373"/>
      <c r="H26" s="373"/>
      <c r="I26" s="373"/>
      <c r="J26" s="373"/>
      <c r="K26" s="374"/>
      <c r="L26" s="396">
        <v>1</v>
      </c>
      <c r="M26" s="397"/>
      <c r="N26" s="397"/>
      <c r="O26" s="397"/>
      <c r="P26" s="417"/>
      <c r="Q26" s="396">
        <v>5950</v>
      </c>
      <c r="R26" s="397"/>
      <c r="S26" s="397"/>
      <c r="T26" s="397"/>
      <c r="U26" s="397"/>
      <c r="V26" s="417"/>
      <c r="W26" s="574"/>
      <c r="X26" s="496"/>
      <c r="Y26" s="497"/>
      <c r="Z26" s="395" t="s">
        <v>259</v>
      </c>
      <c r="AA26" s="483"/>
      <c r="AB26" s="483"/>
      <c r="AC26" s="483"/>
      <c r="AD26" s="483"/>
      <c r="AE26" s="483"/>
      <c r="AF26" s="483"/>
      <c r="AG26" s="484"/>
      <c r="AH26" s="396">
        <v>2</v>
      </c>
      <c r="AI26" s="397"/>
      <c r="AJ26" s="397"/>
      <c r="AK26" s="397"/>
      <c r="AL26" s="417"/>
      <c r="AM26" s="396" t="s">
        <v>260</v>
      </c>
      <c r="AN26" s="397"/>
      <c r="AO26" s="397"/>
      <c r="AP26" s="397"/>
      <c r="AQ26" s="397"/>
      <c r="AR26" s="417"/>
      <c r="AS26" s="396" t="s">
        <v>260</v>
      </c>
      <c r="AT26" s="397"/>
      <c r="AU26" s="397"/>
      <c r="AV26" s="397"/>
      <c r="AW26" s="397"/>
      <c r="AX26" s="398"/>
      <c r="AY26" s="383" t="s">
        <v>263</v>
      </c>
      <c r="AZ26" s="384"/>
      <c r="BA26" s="384"/>
      <c r="BB26" s="384"/>
      <c r="BC26" s="384"/>
      <c r="BD26" s="384"/>
      <c r="BE26" s="384"/>
      <c r="BF26" s="384"/>
      <c r="BG26" s="384"/>
      <c r="BH26" s="384"/>
      <c r="BI26" s="384"/>
      <c r="BJ26" s="384"/>
      <c r="BK26" s="384"/>
      <c r="BL26" s="384"/>
      <c r="BM26" s="385"/>
      <c r="BN26" s="380" t="s">
        <v>197</v>
      </c>
      <c r="BO26" s="381"/>
      <c r="BP26" s="381"/>
      <c r="BQ26" s="381"/>
      <c r="BR26" s="381"/>
      <c r="BS26" s="381"/>
      <c r="BT26" s="381"/>
      <c r="BU26" s="382"/>
      <c r="BV26" s="380" t="s">
        <v>197</v>
      </c>
      <c r="BW26" s="381"/>
      <c r="BX26" s="381"/>
      <c r="BY26" s="381"/>
      <c r="BZ26" s="381"/>
      <c r="CA26" s="381"/>
      <c r="CB26" s="381"/>
      <c r="CC26" s="382"/>
      <c r="CD26" s="21"/>
      <c r="CE26" s="557"/>
      <c r="CF26" s="557"/>
      <c r="CG26" s="557"/>
      <c r="CH26" s="557"/>
      <c r="CI26" s="557"/>
      <c r="CJ26" s="557"/>
      <c r="CK26" s="557"/>
      <c r="CL26" s="557"/>
      <c r="CM26" s="557"/>
      <c r="CN26" s="557"/>
      <c r="CO26" s="557"/>
      <c r="CP26" s="557"/>
      <c r="CQ26" s="557"/>
      <c r="CR26" s="557"/>
      <c r="CS26" s="558"/>
      <c r="CT26" s="386"/>
      <c r="CU26" s="387"/>
      <c r="CV26" s="387"/>
      <c r="CW26" s="387"/>
      <c r="CX26" s="387"/>
      <c r="CY26" s="387"/>
      <c r="CZ26" s="387"/>
      <c r="DA26" s="388"/>
      <c r="DB26" s="386"/>
      <c r="DC26" s="387"/>
      <c r="DD26" s="387"/>
      <c r="DE26" s="387"/>
      <c r="DF26" s="387"/>
      <c r="DG26" s="387"/>
      <c r="DH26" s="387"/>
      <c r="DI26" s="388"/>
    </row>
    <row r="27" spans="1:113" ht="18.75" customHeight="1" x14ac:dyDescent="0.2">
      <c r="A27" s="2"/>
      <c r="B27" s="495"/>
      <c r="C27" s="496"/>
      <c r="D27" s="497"/>
      <c r="E27" s="395" t="s">
        <v>264</v>
      </c>
      <c r="F27" s="373"/>
      <c r="G27" s="373"/>
      <c r="H27" s="373"/>
      <c r="I27" s="373"/>
      <c r="J27" s="373"/>
      <c r="K27" s="374"/>
      <c r="L27" s="396">
        <v>1</v>
      </c>
      <c r="M27" s="397"/>
      <c r="N27" s="397"/>
      <c r="O27" s="397"/>
      <c r="P27" s="417"/>
      <c r="Q27" s="396">
        <v>3950</v>
      </c>
      <c r="R27" s="397"/>
      <c r="S27" s="397"/>
      <c r="T27" s="397"/>
      <c r="U27" s="397"/>
      <c r="V27" s="417"/>
      <c r="W27" s="574"/>
      <c r="X27" s="496"/>
      <c r="Y27" s="497"/>
      <c r="Z27" s="395" t="s">
        <v>265</v>
      </c>
      <c r="AA27" s="373"/>
      <c r="AB27" s="373"/>
      <c r="AC27" s="373"/>
      <c r="AD27" s="373"/>
      <c r="AE27" s="373"/>
      <c r="AF27" s="373"/>
      <c r="AG27" s="374"/>
      <c r="AH27" s="396">
        <v>9</v>
      </c>
      <c r="AI27" s="397"/>
      <c r="AJ27" s="397"/>
      <c r="AK27" s="397"/>
      <c r="AL27" s="417"/>
      <c r="AM27" s="396">
        <v>29925</v>
      </c>
      <c r="AN27" s="397"/>
      <c r="AO27" s="397"/>
      <c r="AP27" s="397"/>
      <c r="AQ27" s="397"/>
      <c r="AR27" s="417"/>
      <c r="AS27" s="396">
        <v>3325</v>
      </c>
      <c r="AT27" s="397"/>
      <c r="AU27" s="397"/>
      <c r="AV27" s="397"/>
      <c r="AW27" s="397"/>
      <c r="AX27" s="398"/>
      <c r="AY27" s="430" t="s">
        <v>269</v>
      </c>
      <c r="AZ27" s="431"/>
      <c r="BA27" s="431"/>
      <c r="BB27" s="431"/>
      <c r="BC27" s="431"/>
      <c r="BD27" s="431"/>
      <c r="BE27" s="431"/>
      <c r="BF27" s="431"/>
      <c r="BG27" s="431"/>
      <c r="BH27" s="431"/>
      <c r="BI27" s="431"/>
      <c r="BJ27" s="431"/>
      <c r="BK27" s="431"/>
      <c r="BL27" s="431"/>
      <c r="BM27" s="432"/>
      <c r="BN27" s="480" t="s">
        <v>197</v>
      </c>
      <c r="BO27" s="481"/>
      <c r="BP27" s="481"/>
      <c r="BQ27" s="481"/>
      <c r="BR27" s="481"/>
      <c r="BS27" s="481"/>
      <c r="BT27" s="481"/>
      <c r="BU27" s="482"/>
      <c r="BV27" s="480" t="s">
        <v>197</v>
      </c>
      <c r="BW27" s="481"/>
      <c r="BX27" s="481"/>
      <c r="BY27" s="481"/>
      <c r="BZ27" s="481"/>
      <c r="CA27" s="481"/>
      <c r="CB27" s="481"/>
      <c r="CC27" s="482"/>
      <c r="CD27" s="17"/>
      <c r="CE27" s="557"/>
      <c r="CF27" s="557"/>
      <c r="CG27" s="557"/>
      <c r="CH27" s="557"/>
      <c r="CI27" s="557"/>
      <c r="CJ27" s="557"/>
      <c r="CK27" s="557"/>
      <c r="CL27" s="557"/>
      <c r="CM27" s="557"/>
      <c r="CN27" s="557"/>
      <c r="CO27" s="557"/>
      <c r="CP27" s="557"/>
      <c r="CQ27" s="557"/>
      <c r="CR27" s="557"/>
      <c r="CS27" s="558"/>
      <c r="CT27" s="386"/>
      <c r="CU27" s="387"/>
      <c r="CV27" s="387"/>
      <c r="CW27" s="387"/>
      <c r="CX27" s="387"/>
      <c r="CY27" s="387"/>
      <c r="CZ27" s="387"/>
      <c r="DA27" s="388"/>
      <c r="DB27" s="386"/>
      <c r="DC27" s="387"/>
      <c r="DD27" s="387"/>
      <c r="DE27" s="387"/>
      <c r="DF27" s="387"/>
      <c r="DG27" s="387"/>
      <c r="DH27" s="387"/>
      <c r="DI27" s="388"/>
    </row>
    <row r="28" spans="1:113" ht="18.75" customHeight="1" x14ac:dyDescent="0.2">
      <c r="A28" s="2"/>
      <c r="B28" s="495"/>
      <c r="C28" s="496"/>
      <c r="D28" s="497"/>
      <c r="E28" s="395" t="s">
        <v>270</v>
      </c>
      <c r="F28" s="373"/>
      <c r="G28" s="373"/>
      <c r="H28" s="373"/>
      <c r="I28" s="373"/>
      <c r="J28" s="373"/>
      <c r="K28" s="374"/>
      <c r="L28" s="396">
        <v>1</v>
      </c>
      <c r="M28" s="397"/>
      <c r="N28" s="397"/>
      <c r="O28" s="397"/>
      <c r="P28" s="417"/>
      <c r="Q28" s="396">
        <v>3020</v>
      </c>
      <c r="R28" s="397"/>
      <c r="S28" s="397"/>
      <c r="T28" s="397"/>
      <c r="U28" s="397"/>
      <c r="V28" s="417"/>
      <c r="W28" s="574"/>
      <c r="X28" s="496"/>
      <c r="Y28" s="497"/>
      <c r="Z28" s="395" t="s">
        <v>33</v>
      </c>
      <c r="AA28" s="373"/>
      <c r="AB28" s="373"/>
      <c r="AC28" s="373"/>
      <c r="AD28" s="373"/>
      <c r="AE28" s="373"/>
      <c r="AF28" s="373"/>
      <c r="AG28" s="374"/>
      <c r="AH28" s="396" t="s">
        <v>197</v>
      </c>
      <c r="AI28" s="397"/>
      <c r="AJ28" s="397"/>
      <c r="AK28" s="397"/>
      <c r="AL28" s="417"/>
      <c r="AM28" s="396" t="s">
        <v>197</v>
      </c>
      <c r="AN28" s="397"/>
      <c r="AO28" s="397"/>
      <c r="AP28" s="397"/>
      <c r="AQ28" s="397"/>
      <c r="AR28" s="417"/>
      <c r="AS28" s="396" t="s">
        <v>197</v>
      </c>
      <c r="AT28" s="397"/>
      <c r="AU28" s="397"/>
      <c r="AV28" s="397"/>
      <c r="AW28" s="397"/>
      <c r="AX28" s="398"/>
      <c r="AY28" s="578" t="s">
        <v>271</v>
      </c>
      <c r="AZ28" s="579"/>
      <c r="BA28" s="579"/>
      <c r="BB28" s="580"/>
      <c r="BC28" s="360" t="s">
        <v>98</v>
      </c>
      <c r="BD28" s="361"/>
      <c r="BE28" s="361"/>
      <c r="BF28" s="361"/>
      <c r="BG28" s="361"/>
      <c r="BH28" s="361"/>
      <c r="BI28" s="361"/>
      <c r="BJ28" s="361"/>
      <c r="BK28" s="361"/>
      <c r="BL28" s="361"/>
      <c r="BM28" s="362"/>
      <c r="BN28" s="363">
        <v>822230</v>
      </c>
      <c r="BO28" s="364"/>
      <c r="BP28" s="364"/>
      <c r="BQ28" s="364"/>
      <c r="BR28" s="364"/>
      <c r="BS28" s="364"/>
      <c r="BT28" s="364"/>
      <c r="BU28" s="365"/>
      <c r="BV28" s="363">
        <v>761052</v>
      </c>
      <c r="BW28" s="364"/>
      <c r="BX28" s="364"/>
      <c r="BY28" s="364"/>
      <c r="BZ28" s="364"/>
      <c r="CA28" s="364"/>
      <c r="CB28" s="364"/>
      <c r="CC28" s="365"/>
      <c r="CD28" s="21"/>
      <c r="CE28" s="557"/>
      <c r="CF28" s="557"/>
      <c r="CG28" s="557"/>
      <c r="CH28" s="557"/>
      <c r="CI28" s="557"/>
      <c r="CJ28" s="557"/>
      <c r="CK28" s="557"/>
      <c r="CL28" s="557"/>
      <c r="CM28" s="557"/>
      <c r="CN28" s="557"/>
      <c r="CO28" s="557"/>
      <c r="CP28" s="557"/>
      <c r="CQ28" s="557"/>
      <c r="CR28" s="557"/>
      <c r="CS28" s="558"/>
      <c r="CT28" s="386"/>
      <c r="CU28" s="387"/>
      <c r="CV28" s="387"/>
      <c r="CW28" s="387"/>
      <c r="CX28" s="387"/>
      <c r="CY28" s="387"/>
      <c r="CZ28" s="387"/>
      <c r="DA28" s="388"/>
      <c r="DB28" s="386"/>
      <c r="DC28" s="387"/>
      <c r="DD28" s="387"/>
      <c r="DE28" s="387"/>
      <c r="DF28" s="387"/>
      <c r="DG28" s="387"/>
      <c r="DH28" s="387"/>
      <c r="DI28" s="388"/>
    </row>
    <row r="29" spans="1:113" ht="18.75" customHeight="1" x14ac:dyDescent="0.2">
      <c r="A29" s="2"/>
      <c r="B29" s="495"/>
      <c r="C29" s="496"/>
      <c r="D29" s="497"/>
      <c r="E29" s="395" t="s">
        <v>274</v>
      </c>
      <c r="F29" s="373"/>
      <c r="G29" s="373"/>
      <c r="H29" s="373"/>
      <c r="I29" s="373"/>
      <c r="J29" s="373"/>
      <c r="K29" s="374"/>
      <c r="L29" s="396">
        <v>8</v>
      </c>
      <c r="M29" s="397"/>
      <c r="N29" s="397"/>
      <c r="O29" s="397"/>
      <c r="P29" s="417"/>
      <c r="Q29" s="396">
        <v>2710</v>
      </c>
      <c r="R29" s="397"/>
      <c r="S29" s="397"/>
      <c r="T29" s="397"/>
      <c r="U29" s="397"/>
      <c r="V29" s="417"/>
      <c r="W29" s="575"/>
      <c r="X29" s="576"/>
      <c r="Y29" s="577"/>
      <c r="Z29" s="395" t="s">
        <v>276</v>
      </c>
      <c r="AA29" s="373"/>
      <c r="AB29" s="373"/>
      <c r="AC29" s="373"/>
      <c r="AD29" s="373"/>
      <c r="AE29" s="373"/>
      <c r="AF29" s="373"/>
      <c r="AG29" s="374"/>
      <c r="AH29" s="396">
        <v>139</v>
      </c>
      <c r="AI29" s="397"/>
      <c r="AJ29" s="397"/>
      <c r="AK29" s="397"/>
      <c r="AL29" s="417"/>
      <c r="AM29" s="396">
        <v>442285</v>
      </c>
      <c r="AN29" s="397"/>
      <c r="AO29" s="397"/>
      <c r="AP29" s="397"/>
      <c r="AQ29" s="397"/>
      <c r="AR29" s="417"/>
      <c r="AS29" s="396">
        <v>3182</v>
      </c>
      <c r="AT29" s="397"/>
      <c r="AU29" s="397"/>
      <c r="AV29" s="397"/>
      <c r="AW29" s="397"/>
      <c r="AX29" s="398"/>
      <c r="AY29" s="581"/>
      <c r="AZ29" s="582"/>
      <c r="BA29" s="582"/>
      <c r="BB29" s="583"/>
      <c r="BC29" s="377" t="s">
        <v>277</v>
      </c>
      <c r="BD29" s="378"/>
      <c r="BE29" s="378"/>
      <c r="BF29" s="378"/>
      <c r="BG29" s="378"/>
      <c r="BH29" s="378"/>
      <c r="BI29" s="378"/>
      <c r="BJ29" s="378"/>
      <c r="BK29" s="378"/>
      <c r="BL29" s="378"/>
      <c r="BM29" s="379"/>
      <c r="BN29" s="380">
        <v>1110</v>
      </c>
      <c r="BO29" s="381"/>
      <c r="BP29" s="381"/>
      <c r="BQ29" s="381"/>
      <c r="BR29" s="381"/>
      <c r="BS29" s="381"/>
      <c r="BT29" s="381"/>
      <c r="BU29" s="382"/>
      <c r="BV29" s="380">
        <v>1109</v>
      </c>
      <c r="BW29" s="381"/>
      <c r="BX29" s="381"/>
      <c r="BY29" s="381"/>
      <c r="BZ29" s="381"/>
      <c r="CA29" s="381"/>
      <c r="CB29" s="381"/>
      <c r="CC29" s="382"/>
      <c r="CD29" s="17"/>
      <c r="CE29" s="557"/>
      <c r="CF29" s="557"/>
      <c r="CG29" s="557"/>
      <c r="CH29" s="557"/>
      <c r="CI29" s="557"/>
      <c r="CJ29" s="557"/>
      <c r="CK29" s="557"/>
      <c r="CL29" s="557"/>
      <c r="CM29" s="557"/>
      <c r="CN29" s="557"/>
      <c r="CO29" s="557"/>
      <c r="CP29" s="557"/>
      <c r="CQ29" s="557"/>
      <c r="CR29" s="557"/>
      <c r="CS29" s="558"/>
      <c r="CT29" s="386"/>
      <c r="CU29" s="387"/>
      <c r="CV29" s="387"/>
      <c r="CW29" s="387"/>
      <c r="CX29" s="387"/>
      <c r="CY29" s="387"/>
      <c r="CZ29" s="387"/>
      <c r="DA29" s="388"/>
      <c r="DB29" s="386"/>
      <c r="DC29" s="387"/>
      <c r="DD29" s="387"/>
      <c r="DE29" s="387"/>
      <c r="DF29" s="387"/>
      <c r="DG29" s="387"/>
      <c r="DH29" s="387"/>
      <c r="DI29" s="388"/>
    </row>
    <row r="30" spans="1:113" ht="18.75" customHeight="1" x14ac:dyDescent="0.2">
      <c r="A30" s="2"/>
      <c r="B30" s="498"/>
      <c r="C30" s="499"/>
      <c r="D30" s="500"/>
      <c r="E30" s="399"/>
      <c r="F30" s="400"/>
      <c r="G30" s="400"/>
      <c r="H30" s="400"/>
      <c r="I30" s="400"/>
      <c r="J30" s="400"/>
      <c r="K30" s="401"/>
      <c r="L30" s="485"/>
      <c r="M30" s="486"/>
      <c r="N30" s="486"/>
      <c r="O30" s="486"/>
      <c r="P30" s="487"/>
      <c r="Q30" s="485"/>
      <c r="R30" s="486"/>
      <c r="S30" s="486"/>
      <c r="T30" s="486"/>
      <c r="U30" s="486"/>
      <c r="V30" s="487"/>
      <c r="W30" s="488" t="s">
        <v>279</v>
      </c>
      <c r="X30" s="489"/>
      <c r="Y30" s="489"/>
      <c r="Z30" s="489"/>
      <c r="AA30" s="489"/>
      <c r="AB30" s="489"/>
      <c r="AC30" s="489"/>
      <c r="AD30" s="489"/>
      <c r="AE30" s="489"/>
      <c r="AF30" s="489"/>
      <c r="AG30" s="490"/>
      <c r="AH30" s="457">
        <v>96.3</v>
      </c>
      <c r="AI30" s="458"/>
      <c r="AJ30" s="458"/>
      <c r="AK30" s="458"/>
      <c r="AL30" s="458"/>
      <c r="AM30" s="458"/>
      <c r="AN30" s="458"/>
      <c r="AO30" s="458"/>
      <c r="AP30" s="458"/>
      <c r="AQ30" s="458"/>
      <c r="AR30" s="458"/>
      <c r="AS30" s="458"/>
      <c r="AT30" s="458"/>
      <c r="AU30" s="458"/>
      <c r="AV30" s="458"/>
      <c r="AW30" s="458"/>
      <c r="AX30" s="460"/>
      <c r="AY30" s="584"/>
      <c r="AZ30" s="585"/>
      <c r="BA30" s="585"/>
      <c r="BB30" s="586"/>
      <c r="BC30" s="477" t="s">
        <v>65</v>
      </c>
      <c r="BD30" s="478"/>
      <c r="BE30" s="478"/>
      <c r="BF30" s="478"/>
      <c r="BG30" s="478"/>
      <c r="BH30" s="478"/>
      <c r="BI30" s="478"/>
      <c r="BJ30" s="478"/>
      <c r="BK30" s="478"/>
      <c r="BL30" s="478"/>
      <c r="BM30" s="479"/>
      <c r="BN30" s="480">
        <v>306192</v>
      </c>
      <c r="BO30" s="481"/>
      <c r="BP30" s="481"/>
      <c r="BQ30" s="481"/>
      <c r="BR30" s="481"/>
      <c r="BS30" s="481"/>
      <c r="BT30" s="481"/>
      <c r="BU30" s="482"/>
      <c r="BV30" s="480">
        <v>342164</v>
      </c>
      <c r="BW30" s="481"/>
      <c r="BX30" s="481"/>
      <c r="BY30" s="481"/>
      <c r="BZ30" s="481"/>
      <c r="CA30" s="481"/>
      <c r="CB30" s="481"/>
      <c r="CC30" s="482"/>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1" t="s">
        <v>183</v>
      </c>
      <c r="D32" s="491"/>
      <c r="E32" s="491"/>
      <c r="F32" s="491"/>
      <c r="G32" s="491"/>
      <c r="H32" s="491"/>
      <c r="I32" s="491"/>
      <c r="J32" s="491"/>
      <c r="K32" s="491"/>
      <c r="L32" s="491"/>
      <c r="M32" s="491"/>
      <c r="N32" s="491"/>
      <c r="O32" s="491"/>
      <c r="P32" s="491"/>
      <c r="Q32" s="491"/>
      <c r="R32" s="491"/>
      <c r="S32" s="491"/>
      <c r="U32" s="384" t="s">
        <v>89</v>
      </c>
      <c r="V32" s="384"/>
      <c r="W32" s="384"/>
      <c r="X32" s="384"/>
      <c r="Y32" s="384"/>
      <c r="Z32" s="384"/>
      <c r="AA32" s="384"/>
      <c r="AB32" s="384"/>
      <c r="AC32" s="384"/>
      <c r="AD32" s="384"/>
      <c r="AE32" s="384"/>
      <c r="AF32" s="384"/>
      <c r="AG32" s="384"/>
      <c r="AH32" s="384"/>
      <c r="AI32" s="384"/>
      <c r="AJ32" s="384"/>
      <c r="AK32" s="384"/>
      <c r="AM32" s="384" t="s">
        <v>281</v>
      </c>
      <c r="AN32" s="384"/>
      <c r="AO32" s="384"/>
      <c r="AP32" s="384"/>
      <c r="AQ32" s="384"/>
      <c r="AR32" s="384"/>
      <c r="AS32" s="384"/>
      <c r="AT32" s="384"/>
      <c r="AU32" s="384"/>
      <c r="AV32" s="384"/>
      <c r="AW32" s="384"/>
      <c r="AX32" s="384"/>
      <c r="AY32" s="384"/>
      <c r="AZ32" s="384"/>
      <c r="BA32" s="384"/>
      <c r="BB32" s="384"/>
      <c r="BC32" s="384"/>
      <c r="BE32" s="384" t="s">
        <v>282</v>
      </c>
      <c r="BF32" s="384"/>
      <c r="BG32" s="384"/>
      <c r="BH32" s="384"/>
      <c r="BI32" s="384"/>
      <c r="BJ32" s="384"/>
      <c r="BK32" s="384"/>
      <c r="BL32" s="384"/>
      <c r="BM32" s="384"/>
      <c r="BN32" s="384"/>
      <c r="BO32" s="384"/>
      <c r="BP32" s="384"/>
      <c r="BQ32" s="384"/>
      <c r="BR32" s="384"/>
      <c r="BS32" s="384"/>
      <c r="BT32" s="384"/>
      <c r="BU32" s="384"/>
      <c r="BW32" s="384" t="s">
        <v>283</v>
      </c>
      <c r="BX32" s="384"/>
      <c r="BY32" s="384"/>
      <c r="BZ32" s="384"/>
      <c r="CA32" s="384"/>
      <c r="CB32" s="384"/>
      <c r="CC32" s="384"/>
      <c r="CD32" s="384"/>
      <c r="CE32" s="384"/>
      <c r="CF32" s="384"/>
      <c r="CG32" s="384"/>
      <c r="CH32" s="384"/>
      <c r="CI32" s="384"/>
      <c r="CJ32" s="384"/>
      <c r="CK32" s="384"/>
      <c r="CL32" s="384"/>
      <c r="CM32" s="384"/>
      <c r="CO32" s="384" t="s">
        <v>162</v>
      </c>
      <c r="CP32" s="384"/>
      <c r="CQ32" s="384"/>
      <c r="CR32" s="384"/>
      <c r="CS32" s="384"/>
      <c r="CT32" s="384"/>
      <c r="CU32" s="384"/>
      <c r="CV32" s="384"/>
      <c r="CW32" s="384"/>
      <c r="CX32" s="384"/>
      <c r="CY32" s="384"/>
      <c r="CZ32" s="384"/>
      <c r="DA32" s="384"/>
      <c r="DB32" s="384"/>
      <c r="DC32" s="384"/>
      <c r="DD32" s="384"/>
      <c r="DE32" s="384"/>
      <c r="DI32" s="36"/>
    </row>
    <row r="33" spans="1:113" ht="13.5" customHeight="1" x14ac:dyDescent="0.2">
      <c r="A33" s="2"/>
      <c r="B33" s="5"/>
      <c r="C33" s="501" t="s">
        <v>116</v>
      </c>
      <c r="D33" s="501"/>
      <c r="E33" s="502" t="s">
        <v>285</v>
      </c>
      <c r="F33" s="502"/>
      <c r="G33" s="502"/>
      <c r="H33" s="502"/>
      <c r="I33" s="502"/>
      <c r="J33" s="502"/>
      <c r="K33" s="502"/>
      <c r="L33" s="502"/>
      <c r="M33" s="502"/>
      <c r="N33" s="502"/>
      <c r="O33" s="502"/>
      <c r="P33" s="502"/>
      <c r="Q33" s="502"/>
      <c r="R33" s="502"/>
      <c r="S33" s="502"/>
      <c r="T33" s="12"/>
      <c r="U33" s="501" t="s">
        <v>116</v>
      </c>
      <c r="V33" s="501"/>
      <c r="W33" s="502" t="s">
        <v>285</v>
      </c>
      <c r="X33" s="502"/>
      <c r="Y33" s="502"/>
      <c r="Z33" s="502"/>
      <c r="AA33" s="502"/>
      <c r="AB33" s="502"/>
      <c r="AC33" s="502"/>
      <c r="AD33" s="502"/>
      <c r="AE33" s="502"/>
      <c r="AF33" s="502"/>
      <c r="AG33" s="502"/>
      <c r="AH33" s="502"/>
      <c r="AI33" s="502"/>
      <c r="AJ33" s="502"/>
      <c r="AK33" s="502"/>
      <c r="AL33" s="12"/>
      <c r="AM33" s="501" t="s">
        <v>116</v>
      </c>
      <c r="AN33" s="501"/>
      <c r="AO33" s="502" t="s">
        <v>285</v>
      </c>
      <c r="AP33" s="502"/>
      <c r="AQ33" s="502"/>
      <c r="AR33" s="502"/>
      <c r="AS33" s="502"/>
      <c r="AT33" s="502"/>
      <c r="AU33" s="502"/>
      <c r="AV33" s="502"/>
      <c r="AW33" s="502"/>
      <c r="AX33" s="502"/>
      <c r="AY33" s="502"/>
      <c r="AZ33" s="502"/>
      <c r="BA33" s="502"/>
      <c r="BB33" s="502"/>
      <c r="BC33" s="502"/>
      <c r="BD33" s="8"/>
      <c r="BE33" s="502" t="s">
        <v>286</v>
      </c>
      <c r="BF33" s="502"/>
      <c r="BG33" s="502" t="s">
        <v>164</v>
      </c>
      <c r="BH33" s="502"/>
      <c r="BI33" s="502"/>
      <c r="BJ33" s="502"/>
      <c r="BK33" s="502"/>
      <c r="BL33" s="502"/>
      <c r="BM33" s="502"/>
      <c r="BN33" s="502"/>
      <c r="BO33" s="502"/>
      <c r="BP33" s="502"/>
      <c r="BQ33" s="502"/>
      <c r="BR33" s="502"/>
      <c r="BS33" s="502"/>
      <c r="BT33" s="502"/>
      <c r="BU33" s="502"/>
      <c r="BV33" s="8"/>
      <c r="BW33" s="501" t="s">
        <v>286</v>
      </c>
      <c r="BX33" s="501"/>
      <c r="BY33" s="502" t="s">
        <v>105</v>
      </c>
      <c r="BZ33" s="502"/>
      <c r="CA33" s="502"/>
      <c r="CB33" s="502"/>
      <c r="CC33" s="502"/>
      <c r="CD33" s="502"/>
      <c r="CE33" s="502"/>
      <c r="CF33" s="502"/>
      <c r="CG33" s="502"/>
      <c r="CH33" s="502"/>
      <c r="CI33" s="502"/>
      <c r="CJ33" s="502"/>
      <c r="CK33" s="502"/>
      <c r="CL33" s="502"/>
      <c r="CM33" s="502"/>
      <c r="CN33" s="12"/>
      <c r="CO33" s="501" t="s">
        <v>116</v>
      </c>
      <c r="CP33" s="501"/>
      <c r="CQ33" s="502" t="s">
        <v>288</v>
      </c>
      <c r="CR33" s="502"/>
      <c r="CS33" s="502"/>
      <c r="CT33" s="502"/>
      <c r="CU33" s="502"/>
      <c r="CV33" s="502"/>
      <c r="CW33" s="502"/>
      <c r="CX33" s="502"/>
      <c r="CY33" s="502"/>
      <c r="CZ33" s="502"/>
      <c r="DA33" s="502"/>
      <c r="DB33" s="502"/>
      <c r="DC33" s="502"/>
      <c r="DD33" s="502"/>
      <c r="DE33" s="502"/>
      <c r="DF33" s="12"/>
      <c r="DG33" s="503" t="s">
        <v>76</v>
      </c>
      <c r="DH33" s="503"/>
      <c r="DI33" s="19"/>
    </row>
    <row r="34" spans="1:113" ht="32.25" customHeight="1" x14ac:dyDescent="0.2">
      <c r="A34" s="2"/>
      <c r="B34" s="5"/>
      <c r="C34" s="504">
        <f>IF(E34="","",1)</f>
        <v>1</v>
      </c>
      <c r="D34" s="504"/>
      <c r="E34" s="505" t="str">
        <f>IF('各会計、関係団体の財政状況及び健全化判断比率'!B7="","",'各会計、関係団体の財政状況及び健全化判断比率'!B7)</f>
        <v>一般会計</v>
      </c>
      <c r="F34" s="505"/>
      <c r="G34" s="505"/>
      <c r="H34" s="505"/>
      <c r="I34" s="505"/>
      <c r="J34" s="505"/>
      <c r="K34" s="505"/>
      <c r="L34" s="505"/>
      <c r="M34" s="505"/>
      <c r="N34" s="505"/>
      <c r="O34" s="505"/>
      <c r="P34" s="505"/>
      <c r="Q34" s="505"/>
      <c r="R34" s="505"/>
      <c r="S34" s="505"/>
      <c r="T34" s="2"/>
      <c r="U34" s="504">
        <f>IF(W34="","",MAX(C34:D43)+1)</f>
        <v>4</v>
      </c>
      <c r="V34" s="504"/>
      <c r="W34" s="505" t="str">
        <f>IF('各会計、関係団体の財政状況及び健全化判断比率'!B28="","",'各会計、関係団体の財政状況及び健全化判断比率'!B28)</f>
        <v>特別会計国民健康保険事業</v>
      </c>
      <c r="X34" s="505"/>
      <c r="Y34" s="505"/>
      <c r="Z34" s="505"/>
      <c r="AA34" s="505"/>
      <c r="AB34" s="505"/>
      <c r="AC34" s="505"/>
      <c r="AD34" s="505"/>
      <c r="AE34" s="505"/>
      <c r="AF34" s="505"/>
      <c r="AG34" s="505"/>
      <c r="AH34" s="505"/>
      <c r="AI34" s="505"/>
      <c r="AJ34" s="505"/>
      <c r="AK34" s="505"/>
      <c r="AL34" s="2"/>
      <c r="AM34" s="504">
        <f>IF(AO34="","",MAX(C34:D43,U34:V43)+1)</f>
        <v>7</v>
      </c>
      <c r="AN34" s="504"/>
      <c r="AO34" s="505" t="str">
        <f>IF('各会計、関係団体の財政状況及び健全化判断比率'!B31="","",'各会計、関係団体の財政状況及び健全化判断比率'!B31)</f>
        <v>上郡町水道事業会計</v>
      </c>
      <c r="AP34" s="505"/>
      <c r="AQ34" s="505"/>
      <c r="AR34" s="505"/>
      <c r="AS34" s="505"/>
      <c r="AT34" s="505"/>
      <c r="AU34" s="505"/>
      <c r="AV34" s="505"/>
      <c r="AW34" s="505"/>
      <c r="AX34" s="505"/>
      <c r="AY34" s="505"/>
      <c r="AZ34" s="505"/>
      <c r="BA34" s="505"/>
      <c r="BB34" s="505"/>
      <c r="BC34" s="505"/>
      <c r="BD34" s="2"/>
      <c r="BE34" s="504" t="str">
        <f>IF(BG34="","",MAX(C34:D43,U34:V43,AM34:AN43)+1)</f>
        <v/>
      </c>
      <c r="BF34" s="504"/>
      <c r="BG34" s="505"/>
      <c r="BH34" s="505"/>
      <c r="BI34" s="505"/>
      <c r="BJ34" s="505"/>
      <c r="BK34" s="505"/>
      <c r="BL34" s="505"/>
      <c r="BM34" s="505"/>
      <c r="BN34" s="505"/>
      <c r="BO34" s="505"/>
      <c r="BP34" s="505"/>
      <c r="BQ34" s="505"/>
      <c r="BR34" s="505"/>
      <c r="BS34" s="505"/>
      <c r="BT34" s="505"/>
      <c r="BU34" s="505"/>
      <c r="BV34" s="2"/>
      <c r="BW34" s="504">
        <f>IF(BY34="","",MAX(C34:D43,U34:V43,AM34:AN43,BE34:BF43)+1)</f>
        <v>9</v>
      </c>
      <c r="BX34" s="504"/>
      <c r="BY34" s="505" t="str">
        <f>IF('各会計、関係団体の財政状況及び健全化判断比率'!B68="","",'各会計、関係団体の財政状況及び健全化判断比率'!B68)</f>
        <v>播磨高原広域事務組合（一般会計）</v>
      </c>
      <c r="BZ34" s="505"/>
      <c r="CA34" s="505"/>
      <c r="CB34" s="505"/>
      <c r="CC34" s="505"/>
      <c r="CD34" s="505"/>
      <c r="CE34" s="505"/>
      <c r="CF34" s="505"/>
      <c r="CG34" s="505"/>
      <c r="CH34" s="505"/>
      <c r="CI34" s="505"/>
      <c r="CJ34" s="505"/>
      <c r="CK34" s="505"/>
      <c r="CL34" s="505"/>
      <c r="CM34" s="505"/>
      <c r="CN34" s="2"/>
      <c r="CO34" s="504" t="str">
        <f>IF(CQ34="","",MAX(C34:D43,U34:V43,AM34:AN43,BE34:BF43,BW34:BX43)+1)</f>
        <v/>
      </c>
      <c r="CP34" s="504"/>
      <c r="CQ34" s="505" t="str">
        <f>IF('各会計、関係団体の財政状況及び健全化判断比率'!BS7="","",'各会計、関係団体の財政状況及び健全化判断比率'!BS7)</f>
        <v/>
      </c>
      <c r="CR34" s="505"/>
      <c r="CS34" s="505"/>
      <c r="CT34" s="505"/>
      <c r="CU34" s="505"/>
      <c r="CV34" s="505"/>
      <c r="CW34" s="505"/>
      <c r="CX34" s="505"/>
      <c r="CY34" s="505"/>
      <c r="CZ34" s="505"/>
      <c r="DA34" s="505"/>
      <c r="DB34" s="505"/>
      <c r="DC34" s="505"/>
      <c r="DD34" s="505"/>
      <c r="DE34" s="505"/>
      <c r="DG34" s="506" t="str">
        <f>IF('各会計、関係団体の財政状況及び健全化判断比率'!BR7="","",'各会計、関係団体の財政状況及び健全化判断比率'!BR7)</f>
        <v/>
      </c>
      <c r="DH34" s="506"/>
      <c r="DI34" s="19"/>
    </row>
    <row r="35" spans="1:113" ht="32.25" customHeight="1" x14ac:dyDescent="0.2">
      <c r="A35" s="2"/>
      <c r="B35" s="5"/>
      <c r="C35" s="504">
        <f t="shared" ref="C35:C43" si="0">IF(E35="","",C34+1)</f>
        <v>2</v>
      </c>
      <c r="D35" s="504"/>
      <c r="E35" s="505" t="str">
        <f>IF('各会計、関係団体の財政状況及び健全化判断比率'!B8="","",'各会計、関係団体の財政状況及び健全化判断比率'!B8)</f>
        <v>特別会計公営墓園事業</v>
      </c>
      <c r="F35" s="505"/>
      <c r="G35" s="505"/>
      <c r="H35" s="505"/>
      <c r="I35" s="505"/>
      <c r="J35" s="505"/>
      <c r="K35" s="505"/>
      <c r="L35" s="505"/>
      <c r="M35" s="505"/>
      <c r="N35" s="505"/>
      <c r="O35" s="505"/>
      <c r="P35" s="505"/>
      <c r="Q35" s="505"/>
      <c r="R35" s="505"/>
      <c r="S35" s="505"/>
      <c r="T35" s="2"/>
      <c r="U35" s="504">
        <f t="shared" ref="U35:U43" si="1">IF(W35="","",U34+1)</f>
        <v>5</v>
      </c>
      <c r="V35" s="504"/>
      <c r="W35" s="505" t="str">
        <f>IF('各会計、関係団体の財政状況及び健全化判断比率'!B29="","",'各会計、関係団体の財政状況及び健全化判断比率'!B29)</f>
        <v>特別会計介護保険事業</v>
      </c>
      <c r="X35" s="505"/>
      <c r="Y35" s="505"/>
      <c r="Z35" s="505"/>
      <c r="AA35" s="505"/>
      <c r="AB35" s="505"/>
      <c r="AC35" s="505"/>
      <c r="AD35" s="505"/>
      <c r="AE35" s="505"/>
      <c r="AF35" s="505"/>
      <c r="AG35" s="505"/>
      <c r="AH35" s="505"/>
      <c r="AI35" s="505"/>
      <c r="AJ35" s="505"/>
      <c r="AK35" s="505"/>
      <c r="AL35" s="2"/>
      <c r="AM35" s="504">
        <f t="shared" ref="AM35:AM43" si="2">IF(AO35="","",AM34+1)</f>
        <v>8</v>
      </c>
      <c r="AN35" s="504"/>
      <c r="AO35" s="505" t="str">
        <f>IF('各会計、関係団体の財政状況及び健全化判断比率'!B32="","",'各会計、関係団体の財政状況及び健全化判断比率'!B32)</f>
        <v>上郡町下水道事業会計</v>
      </c>
      <c r="AP35" s="505"/>
      <c r="AQ35" s="505"/>
      <c r="AR35" s="505"/>
      <c r="AS35" s="505"/>
      <c r="AT35" s="505"/>
      <c r="AU35" s="505"/>
      <c r="AV35" s="505"/>
      <c r="AW35" s="505"/>
      <c r="AX35" s="505"/>
      <c r="AY35" s="505"/>
      <c r="AZ35" s="505"/>
      <c r="BA35" s="505"/>
      <c r="BB35" s="505"/>
      <c r="BC35" s="505"/>
      <c r="BD35" s="2"/>
      <c r="BE35" s="504" t="str">
        <f t="shared" ref="BE35:BE43" si="3">IF(BG35="","",BE34+1)</f>
        <v/>
      </c>
      <c r="BF35" s="504"/>
      <c r="BG35" s="505"/>
      <c r="BH35" s="505"/>
      <c r="BI35" s="505"/>
      <c r="BJ35" s="505"/>
      <c r="BK35" s="505"/>
      <c r="BL35" s="505"/>
      <c r="BM35" s="505"/>
      <c r="BN35" s="505"/>
      <c r="BO35" s="505"/>
      <c r="BP35" s="505"/>
      <c r="BQ35" s="505"/>
      <c r="BR35" s="505"/>
      <c r="BS35" s="505"/>
      <c r="BT35" s="505"/>
      <c r="BU35" s="505"/>
      <c r="BV35" s="2"/>
      <c r="BW35" s="504">
        <f t="shared" ref="BW35:BW43" si="4">IF(BY35="","",BW34+1)</f>
        <v>10</v>
      </c>
      <c r="BX35" s="504"/>
      <c r="BY35" s="505" t="str">
        <f>IF('各会計、関係団体の財政状況及び健全化判断比率'!B69="","",'各会計、関係団体の財政状況及び健全化判断比率'!B69)</f>
        <v>播磨高原広域事務組合（上水道事業会計）</v>
      </c>
      <c r="BZ35" s="505"/>
      <c r="CA35" s="505"/>
      <c r="CB35" s="505"/>
      <c r="CC35" s="505"/>
      <c r="CD35" s="505"/>
      <c r="CE35" s="505"/>
      <c r="CF35" s="505"/>
      <c r="CG35" s="505"/>
      <c r="CH35" s="505"/>
      <c r="CI35" s="505"/>
      <c r="CJ35" s="505"/>
      <c r="CK35" s="505"/>
      <c r="CL35" s="505"/>
      <c r="CM35" s="505"/>
      <c r="CN35" s="2"/>
      <c r="CO35" s="504" t="str">
        <f t="shared" ref="CO35:CO43" si="5">IF(CQ35="","",CO34+1)</f>
        <v/>
      </c>
      <c r="CP35" s="504"/>
      <c r="CQ35" s="505" t="str">
        <f>IF('各会計、関係団体の財政状況及び健全化判断比率'!BS8="","",'各会計、関係団体の財政状況及び健全化判断比率'!BS8)</f>
        <v/>
      </c>
      <c r="CR35" s="505"/>
      <c r="CS35" s="505"/>
      <c r="CT35" s="505"/>
      <c r="CU35" s="505"/>
      <c r="CV35" s="505"/>
      <c r="CW35" s="505"/>
      <c r="CX35" s="505"/>
      <c r="CY35" s="505"/>
      <c r="CZ35" s="505"/>
      <c r="DA35" s="505"/>
      <c r="DB35" s="505"/>
      <c r="DC35" s="505"/>
      <c r="DD35" s="505"/>
      <c r="DE35" s="505"/>
      <c r="DG35" s="506" t="str">
        <f>IF('各会計、関係団体の財政状況及び健全化判断比率'!BR8="","",'各会計、関係団体の財政状況及び健全化判断比率'!BR8)</f>
        <v/>
      </c>
      <c r="DH35" s="506"/>
      <c r="DI35" s="19"/>
    </row>
    <row r="36" spans="1:113" ht="32.25" customHeight="1" x14ac:dyDescent="0.2">
      <c r="A36" s="2"/>
      <c r="B36" s="5"/>
      <c r="C36" s="504">
        <f t="shared" si="0"/>
        <v>3</v>
      </c>
      <c r="D36" s="504"/>
      <c r="E36" s="505" t="str">
        <f>IF('各会計、関係団体の財政状況及び健全化判断比率'!B9="","",'各会計、関係団体の財政状況及び健全化判断比率'!B9)</f>
        <v>特別会計ケーブルテレビ管理運営事業</v>
      </c>
      <c r="F36" s="505"/>
      <c r="G36" s="505"/>
      <c r="H36" s="505"/>
      <c r="I36" s="505"/>
      <c r="J36" s="505"/>
      <c r="K36" s="505"/>
      <c r="L36" s="505"/>
      <c r="M36" s="505"/>
      <c r="N36" s="505"/>
      <c r="O36" s="505"/>
      <c r="P36" s="505"/>
      <c r="Q36" s="505"/>
      <c r="R36" s="505"/>
      <c r="S36" s="505"/>
      <c r="T36" s="2"/>
      <c r="U36" s="504">
        <f t="shared" si="1"/>
        <v>6</v>
      </c>
      <c r="V36" s="504"/>
      <c r="W36" s="505" t="str">
        <f>IF('各会計、関係団体の財政状況及び健全化判断比率'!B30="","",'各会計、関係団体の財政状況及び健全化判断比率'!B30)</f>
        <v>特別会計後期高齢者医療事業</v>
      </c>
      <c r="X36" s="505"/>
      <c r="Y36" s="505"/>
      <c r="Z36" s="505"/>
      <c r="AA36" s="505"/>
      <c r="AB36" s="505"/>
      <c r="AC36" s="505"/>
      <c r="AD36" s="505"/>
      <c r="AE36" s="505"/>
      <c r="AF36" s="505"/>
      <c r="AG36" s="505"/>
      <c r="AH36" s="505"/>
      <c r="AI36" s="505"/>
      <c r="AJ36" s="505"/>
      <c r="AK36" s="505"/>
      <c r="AL36" s="2"/>
      <c r="AM36" s="504" t="str">
        <f t="shared" si="2"/>
        <v/>
      </c>
      <c r="AN36" s="504"/>
      <c r="AO36" s="505"/>
      <c r="AP36" s="505"/>
      <c r="AQ36" s="505"/>
      <c r="AR36" s="505"/>
      <c r="AS36" s="505"/>
      <c r="AT36" s="505"/>
      <c r="AU36" s="505"/>
      <c r="AV36" s="505"/>
      <c r="AW36" s="505"/>
      <c r="AX36" s="505"/>
      <c r="AY36" s="505"/>
      <c r="AZ36" s="505"/>
      <c r="BA36" s="505"/>
      <c r="BB36" s="505"/>
      <c r="BC36" s="505"/>
      <c r="BD36" s="2"/>
      <c r="BE36" s="504" t="str">
        <f t="shared" si="3"/>
        <v/>
      </c>
      <c r="BF36" s="504"/>
      <c r="BG36" s="505"/>
      <c r="BH36" s="505"/>
      <c r="BI36" s="505"/>
      <c r="BJ36" s="505"/>
      <c r="BK36" s="505"/>
      <c r="BL36" s="505"/>
      <c r="BM36" s="505"/>
      <c r="BN36" s="505"/>
      <c r="BO36" s="505"/>
      <c r="BP36" s="505"/>
      <c r="BQ36" s="505"/>
      <c r="BR36" s="505"/>
      <c r="BS36" s="505"/>
      <c r="BT36" s="505"/>
      <c r="BU36" s="505"/>
      <c r="BV36" s="2"/>
      <c r="BW36" s="504">
        <f t="shared" si="4"/>
        <v>11</v>
      </c>
      <c r="BX36" s="504"/>
      <c r="BY36" s="505" t="str">
        <f>IF('各会計、関係団体の財政状況及び健全化判断比率'!B70="","",'各会計、関係団体の財政状況及び健全化判断比率'!B70)</f>
        <v>播磨高原広域事務組合（下水道事業会計）</v>
      </c>
      <c r="BZ36" s="505"/>
      <c r="CA36" s="505"/>
      <c r="CB36" s="505"/>
      <c r="CC36" s="505"/>
      <c r="CD36" s="505"/>
      <c r="CE36" s="505"/>
      <c r="CF36" s="505"/>
      <c r="CG36" s="505"/>
      <c r="CH36" s="505"/>
      <c r="CI36" s="505"/>
      <c r="CJ36" s="505"/>
      <c r="CK36" s="505"/>
      <c r="CL36" s="505"/>
      <c r="CM36" s="505"/>
      <c r="CN36" s="2"/>
      <c r="CO36" s="504" t="str">
        <f t="shared" si="5"/>
        <v/>
      </c>
      <c r="CP36" s="504"/>
      <c r="CQ36" s="505" t="str">
        <f>IF('各会計、関係団体の財政状況及び健全化判断比率'!BS9="","",'各会計、関係団体の財政状況及び健全化判断比率'!BS9)</f>
        <v/>
      </c>
      <c r="CR36" s="505"/>
      <c r="CS36" s="505"/>
      <c r="CT36" s="505"/>
      <c r="CU36" s="505"/>
      <c r="CV36" s="505"/>
      <c r="CW36" s="505"/>
      <c r="CX36" s="505"/>
      <c r="CY36" s="505"/>
      <c r="CZ36" s="505"/>
      <c r="DA36" s="505"/>
      <c r="DB36" s="505"/>
      <c r="DC36" s="505"/>
      <c r="DD36" s="505"/>
      <c r="DE36" s="505"/>
      <c r="DG36" s="506" t="str">
        <f>IF('各会計、関係団体の財政状況及び健全化判断比率'!BR9="","",'各会計、関係団体の財政状況及び健全化判断比率'!BR9)</f>
        <v/>
      </c>
      <c r="DH36" s="506"/>
      <c r="DI36" s="19"/>
    </row>
    <row r="37" spans="1:113" ht="32.25" customHeight="1" x14ac:dyDescent="0.2">
      <c r="A37" s="2"/>
      <c r="B37" s="5"/>
      <c r="C37" s="504" t="str">
        <f t="shared" si="0"/>
        <v/>
      </c>
      <c r="D37" s="504"/>
      <c r="E37" s="505" t="str">
        <f>IF('各会計、関係団体の財政状況及び健全化判断比率'!B10="","",'各会計、関係団体の財政状況及び健全化判断比率'!B10)</f>
        <v/>
      </c>
      <c r="F37" s="505"/>
      <c r="G37" s="505"/>
      <c r="H37" s="505"/>
      <c r="I37" s="505"/>
      <c r="J37" s="505"/>
      <c r="K37" s="505"/>
      <c r="L37" s="505"/>
      <c r="M37" s="505"/>
      <c r="N37" s="505"/>
      <c r="O37" s="505"/>
      <c r="P37" s="505"/>
      <c r="Q37" s="505"/>
      <c r="R37" s="505"/>
      <c r="S37" s="505"/>
      <c r="T37" s="2"/>
      <c r="U37" s="504" t="str">
        <f t="shared" si="1"/>
        <v/>
      </c>
      <c r="V37" s="504"/>
      <c r="W37" s="505"/>
      <c r="X37" s="505"/>
      <c r="Y37" s="505"/>
      <c r="Z37" s="505"/>
      <c r="AA37" s="505"/>
      <c r="AB37" s="505"/>
      <c r="AC37" s="505"/>
      <c r="AD37" s="505"/>
      <c r="AE37" s="505"/>
      <c r="AF37" s="505"/>
      <c r="AG37" s="505"/>
      <c r="AH37" s="505"/>
      <c r="AI37" s="505"/>
      <c r="AJ37" s="505"/>
      <c r="AK37" s="505"/>
      <c r="AL37" s="2"/>
      <c r="AM37" s="504" t="str">
        <f t="shared" si="2"/>
        <v/>
      </c>
      <c r="AN37" s="504"/>
      <c r="AO37" s="505"/>
      <c r="AP37" s="505"/>
      <c r="AQ37" s="505"/>
      <c r="AR37" s="505"/>
      <c r="AS37" s="505"/>
      <c r="AT37" s="505"/>
      <c r="AU37" s="505"/>
      <c r="AV37" s="505"/>
      <c r="AW37" s="505"/>
      <c r="AX37" s="505"/>
      <c r="AY37" s="505"/>
      <c r="AZ37" s="505"/>
      <c r="BA37" s="505"/>
      <c r="BB37" s="505"/>
      <c r="BC37" s="505"/>
      <c r="BD37" s="2"/>
      <c r="BE37" s="504" t="str">
        <f t="shared" si="3"/>
        <v/>
      </c>
      <c r="BF37" s="504"/>
      <c r="BG37" s="505"/>
      <c r="BH37" s="505"/>
      <c r="BI37" s="505"/>
      <c r="BJ37" s="505"/>
      <c r="BK37" s="505"/>
      <c r="BL37" s="505"/>
      <c r="BM37" s="505"/>
      <c r="BN37" s="505"/>
      <c r="BO37" s="505"/>
      <c r="BP37" s="505"/>
      <c r="BQ37" s="505"/>
      <c r="BR37" s="505"/>
      <c r="BS37" s="505"/>
      <c r="BT37" s="505"/>
      <c r="BU37" s="505"/>
      <c r="BV37" s="2"/>
      <c r="BW37" s="504">
        <f t="shared" si="4"/>
        <v>12</v>
      </c>
      <c r="BX37" s="504"/>
      <c r="BY37" s="505" t="str">
        <f>IF('各会計、関係団体の財政状況及び健全化判断比率'!B71="","",'各会計、関係団体の財政状況及び健全化判断比率'!B71)</f>
        <v>にしはりま環境事務組合</v>
      </c>
      <c r="BZ37" s="505"/>
      <c r="CA37" s="505"/>
      <c r="CB37" s="505"/>
      <c r="CC37" s="505"/>
      <c r="CD37" s="505"/>
      <c r="CE37" s="505"/>
      <c r="CF37" s="505"/>
      <c r="CG37" s="505"/>
      <c r="CH37" s="505"/>
      <c r="CI37" s="505"/>
      <c r="CJ37" s="505"/>
      <c r="CK37" s="505"/>
      <c r="CL37" s="505"/>
      <c r="CM37" s="505"/>
      <c r="CN37" s="2"/>
      <c r="CO37" s="504" t="str">
        <f t="shared" si="5"/>
        <v/>
      </c>
      <c r="CP37" s="504"/>
      <c r="CQ37" s="505" t="str">
        <f>IF('各会計、関係団体の財政状況及び健全化判断比率'!BS10="","",'各会計、関係団体の財政状況及び健全化判断比率'!BS10)</f>
        <v/>
      </c>
      <c r="CR37" s="505"/>
      <c r="CS37" s="505"/>
      <c r="CT37" s="505"/>
      <c r="CU37" s="505"/>
      <c r="CV37" s="505"/>
      <c r="CW37" s="505"/>
      <c r="CX37" s="505"/>
      <c r="CY37" s="505"/>
      <c r="CZ37" s="505"/>
      <c r="DA37" s="505"/>
      <c r="DB37" s="505"/>
      <c r="DC37" s="505"/>
      <c r="DD37" s="505"/>
      <c r="DE37" s="505"/>
      <c r="DG37" s="506" t="str">
        <f>IF('各会計、関係団体の財政状況及び健全化判断比率'!BR10="","",'各会計、関係団体の財政状況及び健全化判断比率'!BR10)</f>
        <v/>
      </c>
      <c r="DH37" s="506"/>
      <c r="DI37" s="19"/>
    </row>
    <row r="38" spans="1:113" ht="32.25" customHeight="1" x14ac:dyDescent="0.2">
      <c r="A38" s="2"/>
      <c r="B38" s="5"/>
      <c r="C38" s="504" t="str">
        <f t="shared" si="0"/>
        <v/>
      </c>
      <c r="D38" s="504"/>
      <c r="E38" s="505" t="str">
        <f>IF('各会計、関係団体の財政状況及び健全化判断比率'!B11="","",'各会計、関係団体の財政状況及び健全化判断比率'!B11)</f>
        <v/>
      </c>
      <c r="F38" s="505"/>
      <c r="G38" s="505"/>
      <c r="H38" s="505"/>
      <c r="I38" s="505"/>
      <c r="J38" s="505"/>
      <c r="K38" s="505"/>
      <c r="L38" s="505"/>
      <c r="M38" s="505"/>
      <c r="N38" s="505"/>
      <c r="O38" s="505"/>
      <c r="P38" s="505"/>
      <c r="Q38" s="505"/>
      <c r="R38" s="505"/>
      <c r="S38" s="505"/>
      <c r="T38" s="2"/>
      <c r="U38" s="504" t="str">
        <f t="shared" si="1"/>
        <v/>
      </c>
      <c r="V38" s="504"/>
      <c r="W38" s="505"/>
      <c r="X38" s="505"/>
      <c r="Y38" s="505"/>
      <c r="Z38" s="505"/>
      <c r="AA38" s="505"/>
      <c r="AB38" s="505"/>
      <c r="AC38" s="505"/>
      <c r="AD38" s="505"/>
      <c r="AE38" s="505"/>
      <c r="AF38" s="505"/>
      <c r="AG38" s="505"/>
      <c r="AH38" s="505"/>
      <c r="AI38" s="505"/>
      <c r="AJ38" s="505"/>
      <c r="AK38" s="505"/>
      <c r="AL38" s="2"/>
      <c r="AM38" s="504" t="str">
        <f t="shared" si="2"/>
        <v/>
      </c>
      <c r="AN38" s="504"/>
      <c r="AO38" s="505"/>
      <c r="AP38" s="505"/>
      <c r="AQ38" s="505"/>
      <c r="AR38" s="505"/>
      <c r="AS38" s="505"/>
      <c r="AT38" s="505"/>
      <c r="AU38" s="505"/>
      <c r="AV38" s="505"/>
      <c r="AW38" s="505"/>
      <c r="AX38" s="505"/>
      <c r="AY38" s="505"/>
      <c r="AZ38" s="505"/>
      <c r="BA38" s="505"/>
      <c r="BB38" s="505"/>
      <c r="BC38" s="505"/>
      <c r="BD38" s="2"/>
      <c r="BE38" s="504" t="str">
        <f t="shared" si="3"/>
        <v/>
      </c>
      <c r="BF38" s="504"/>
      <c r="BG38" s="505"/>
      <c r="BH38" s="505"/>
      <c r="BI38" s="505"/>
      <c r="BJ38" s="505"/>
      <c r="BK38" s="505"/>
      <c r="BL38" s="505"/>
      <c r="BM38" s="505"/>
      <c r="BN38" s="505"/>
      <c r="BO38" s="505"/>
      <c r="BP38" s="505"/>
      <c r="BQ38" s="505"/>
      <c r="BR38" s="505"/>
      <c r="BS38" s="505"/>
      <c r="BT38" s="505"/>
      <c r="BU38" s="505"/>
      <c r="BV38" s="2"/>
      <c r="BW38" s="504">
        <f t="shared" si="4"/>
        <v>13</v>
      </c>
      <c r="BX38" s="504"/>
      <c r="BY38" s="505" t="str">
        <f>IF('各会計、関係団体の財政状況及び健全化判断比率'!B72="","",'各会計、関係団体の財政状況及び健全化判断比率'!B72)</f>
        <v>安室ダム水道用水供給企業団</v>
      </c>
      <c r="BZ38" s="505"/>
      <c r="CA38" s="505"/>
      <c r="CB38" s="505"/>
      <c r="CC38" s="505"/>
      <c r="CD38" s="505"/>
      <c r="CE38" s="505"/>
      <c r="CF38" s="505"/>
      <c r="CG38" s="505"/>
      <c r="CH38" s="505"/>
      <c r="CI38" s="505"/>
      <c r="CJ38" s="505"/>
      <c r="CK38" s="505"/>
      <c r="CL38" s="505"/>
      <c r="CM38" s="505"/>
      <c r="CN38" s="2"/>
      <c r="CO38" s="504" t="str">
        <f t="shared" si="5"/>
        <v/>
      </c>
      <c r="CP38" s="504"/>
      <c r="CQ38" s="505" t="str">
        <f>IF('各会計、関係団体の財政状況及び健全化判断比率'!BS11="","",'各会計、関係団体の財政状況及び健全化判断比率'!BS11)</f>
        <v/>
      </c>
      <c r="CR38" s="505"/>
      <c r="CS38" s="505"/>
      <c r="CT38" s="505"/>
      <c r="CU38" s="505"/>
      <c r="CV38" s="505"/>
      <c r="CW38" s="505"/>
      <c r="CX38" s="505"/>
      <c r="CY38" s="505"/>
      <c r="CZ38" s="505"/>
      <c r="DA38" s="505"/>
      <c r="DB38" s="505"/>
      <c r="DC38" s="505"/>
      <c r="DD38" s="505"/>
      <c r="DE38" s="505"/>
      <c r="DG38" s="506" t="str">
        <f>IF('各会計、関係団体の財政状況及び健全化判断比率'!BR11="","",'各会計、関係団体の財政状況及び健全化判断比率'!BR11)</f>
        <v/>
      </c>
      <c r="DH38" s="506"/>
      <c r="DI38" s="19"/>
    </row>
    <row r="39" spans="1:113" ht="32.25" customHeight="1" x14ac:dyDescent="0.2">
      <c r="A39" s="2"/>
      <c r="B39" s="5"/>
      <c r="C39" s="504" t="str">
        <f t="shared" si="0"/>
        <v/>
      </c>
      <c r="D39" s="504"/>
      <c r="E39" s="505" t="str">
        <f>IF('各会計、関係団体の財政状況及び健全化判断比率'!B12="","",'各会計、関係団体の財政状況及び健全化判断比率'!B12)</f>
        <v/>
      </c>
      <c r="F39" s="505"/>
      <c r="G39" s="505"/>
      <c r="H39" s="505"/>
      <c r="I39" s="505"/>
      <c r="J39" s="505"/>
      <c r="K39" s="505"/>
      <c r="L39" s="505"/>
      <c r="M39" s="505"/>
      <c r="N39" s="505"/>
      <c r="O39" s="505"/>
      <c r="P39" s="505"/>
      <c r="Q39" s="505"/>
      <c r="R39" s="505"/>
      <c r="S39" s="505"/>
      <c r="T39" s="2"/>
      <c r="U39" s="504" t="str">
        <f t="shared" si="1"/>
        <v/>
      </c>
      <c r="V39" s="504"/>
      <c r="W39" s="505"/>
      <c r="X39" s="505"/>
      <c r="Y39" s="505"/>
      <c r="Z39" s="505"/>
      <c r="AA39" s="505"/>
      <c r="AB39" s="505"/>
      <c r="AC39" s="505"/>
      <c r="AD39" s="505"/>
      <c r="AE39" s="505"/>
      <c r="AF39" s="505"/>
      <c r="AG39" s="505"/>
      <c r="AH39" s="505"/>
      <c r="AI39" s="505"/>
      <c r="AJ39" s="505"/>
      <c r="AK39" s="505"/>
      <c r="AL39" s="2"/>
      <c r="AM39" s="504" t="str">
        <f t="shared" si="2"/>
        <v/>
      </c>
      <c r="AN39" s="504"/>
      <c r="AO39" s="505"/>
      <c r="AP39" s="505"/>
      <c r="AQ39" s="505"/>
      <c r="AR39" s="505"/>
      <c r="AS39" s="505"/>
      <c r="AT39" s="505"/>
      <c r="AU39" s="505"/>
      <c r="AV39" s="505"/>
      <c r="AW39" s="505"/>
      <c r="AX39" s="505"/>
      <c r="AY39" s="505"/>
      <c r="AZ39" s="505"/>
      <c r="BA39" s="505"/>
      <c r="BB39" s="505"/>
      <c r="BC39" s="505"/>
      <c r="BD39" s="2"/>
      <c r="BE39" s="504" t="str">
        <f t="shared" si="3"/>
        <v/>
      </c>
      <c r="BF39" s="504"/>
      <c r="BG39" s="505"/>
      <c r="BH39" s="505"/>
      <c r="BI39" s="505"/>
      <c r="BJ39" s="505"/>
      <c r="BK39" s="505"/>
      <c r="BL39" s="505"/>
      <c r="BM39" s="505"/>
      <c r="BN39" s="505"/>
      <c r="BO39" s="505"/>
      <c r="BP39" s="505"/>
      <c r="BQ39" s="505"/>
      <c r="BR39" s="505"/>
      <c r="BS39" s="505"/>
      <c r="BT39" s="505"/>
      <c r="BU39" s="505"/>
      <c r="BV39" s="2"/>
      <c r="BW39" s="504">
        <f t="shared" si="4"/>
        <v>14</v>
      </c>
      <c r="BX39" s="504"/>
      <c r="BY39" s="505" t="str">
        <f>IF('各会計、関係団体の財政状況及び健全化判断比率'!B73="","",'各会計、関係団体の財政状況及び健全化判断比率'!B73)</f>
        <v>兵庫県市町村職員退職手当組合</v>
      </c>
      <c r="BZ39" s="505"/>
      <c r="CA39" s="505"/>
      <c r="CB39" s="505"/>
      <c r="CC39" s="505"/>
      <c r="CD39" s="505"/>
      <c r="CE39" s="505"/>
      <c r="CF39" s="505"/>
      <c r="CG39" s="505"/>
      <c r="CH39" s="505"/>
      <c r="CI39" s="505"/>
      <c r="CJ39" s="505"/>
      <c r="CK39" s="505"/>
      <c r="CL39" s="505"/>
      <c r="CM39" s="505"/>
      <c r="CN39" s="2"/>
      <c r="CO39" s="504" t="str">
        <f t="shared" si="5"/>
        <v/>
      </c>
      <c r="CP39" s="504"/>
      <c r="CQ39" s="505" t="str">
        <f>IF('各会計、関係団体の財政状況及び健全化判断比率'!BS12="","",'各会計、関係団体の財政状況及び健全化判断比率'!BS12)</f>
        <v/>
      </c>
      <c r="CR39" s="505"/>
      <c r="CS39" s="505"/>
      <c r="CT39" s="505"/>
      <c r="CU39" s="505"/>
      <c r="CV39" s="505"/>
      <c r="CW39" s="505"/>
      <c r="CX39" s="505"/>
      <c r="CY39" s="505"/>
      <c r="CZ39" s="505"/>
      <c r="DA39" s="505"/>
      <c r="DB39" s="505"/>
      <c r="DC39" s="505"/>
      <c r="DD39" s="505"/>
      <c r="DE39" s="505"/>
      <c r="DG39" s="506" t="str">
        <f>IF('各会計、関係団体の財政状況及び健全化判断比率'!BR12="","",'各会計、関係団体の財政状況及び健全化判断比率'!BR12)</f>
        <v/>
      </c>
      <c r="DH39" s="506"/>
      <c r="DI39" s="19"/>
    </row>
    <row r="40" spans="1:113" ht="32.25" customHeight="1" x14ac:dyDescent="0.2">
      <c r="A40" s="2"/>
      <c r="B40" s="5"/>
      <c r="C40" s="504" t="str">
        <f t="shared" si="0"/>
        <v/>
      </c>
      <c r="D40" s="504"/>
      <c r="E40" s="505" t="str">
        <f>IF('各会計、関係団体の財政状況及び健全化判断比率'!B13="","",'各会計、関係団体の財政状況及び健全化判断比率'!B13)</f>
        <v/>
      </c>
      <c r="F40" s="505"/>
      <c r="G40" s="505"/>
      <c r="H40" s="505"/>
      <c r="I40" s="505"/>
      <c r="J40" s="505"/>
      <c r="K40" s="505"/>
      <c r="L40" s="505"/>
      <c r="M40" s="505"/>
      <c r="N40" s="505"/>
      <c r="O40" s="505"/>
      <c r="P40" s="505"/>
      <c r="Q40" s="505"/>
      <c r="R40" s="505"/>
      <c r="S40" s="505"/>
      <c r="T40" s="2"/>
      <c r="U40" s="504" t="str">
        <f t="shared" si="1"/>
        <v/>
      </c>
      <c r="V40" s="504"/>
      <c r="W40" s="505"/>
      <c r="X40" s="505"/>
      <c r="Y40" s="505"/>
      <c r="Z40" s="505"/>
      <c r="AA40" s="505"/>
      <c r="AB40" s="505"/>
      <c r="AC40" s="505"/>
      <c r="AD40" s="505"/>
      <c r="AE40" s="505"/>
      <c r="AF40" s="505"/>
      <c r="AG40" s="505"/>
      <c r="AH40" s="505"/>
      <c r="AI40" s="505"/>
      <c r="AJ40" s="505"/>
      <c r="AK40" s="505"/>
      <c r="AL40" s="2"/>
      <c r="AM40" s="504" t="str">
        <f t="shared" si="2"/>
        <v/>
      </c>
      <c r="AN40" s="504"/>
      <c r="AO40" s="505"/>
      <c r="AP40" s="505"/>
      <c r="AQ40" s="505"/>
      <c r="AR40" s="505"/>
      <c r="AS40" s="505"/>
      <c r="AT40" s="505"/>
      <c r="AU40" s="505"/>
      <c r="AV40" s="505"/>
      <c r="AW40" s="505"/>
      <c r="AX40" s="505"/>
      <c r="AY40" s="505"/>
      <c r="AZ40" s="505"/>
      <c r="BA40" s="505"/>
      <c r="BB40" s="505"/>
      <c r="BC40" s="505"/>
      <c r="BD40" s="2"/>
      <c r="BE40" s="504" t="str">
        <f t="shared" si="3"/>
        <v/>
      </c>
      <c r="BF40" s="504"/>
      <c r="BG40" s="505"/>
      <c r="BH40" s="505"/>
      <c r="BI40" s="505"/>
      <c r="BJ40" s="505"/>
      <c r="BK40" s="505"/>
      <c r="BL40" s="505"/>
      <c r="BM40" s="505"/>
      <c r="BN40" s="505"/>
      <c r="BO40" s="505"/>
      <c r="BP40" s="505"/>
      <c r="BQ40" s="505"/>
      <c r="BR40" s="505"/>
      <c r="BS40" s="505"/>
      <c r="BT40" s="505"/>
      <c r="BU40" s="505"/>
      <c r="BV40" s="2"/>
      <c r="BW40" s="504">
        <f t="shared" si="4"/>
        <v>15</v>
      </c>
      <c r="BX40" s="504"/>
      <c r="BY40" s="505" t="str">
        <f>IF('各会計、関係団体の財政状況及び健全化判断比率'!B74="","",'各会計、関係団体の財政状況及び健全化判断比率'!B74)</f>
        <v>兵庫県町議会議員公務災害補償組合</v>
      </c>
      <c r="BZ40" s="505"/>
      <c r="CA40" s="505"/>
      <c r="CB40" s="505"/>
      <c r="CC40" s="505"/>
      <c r="CD40" s="505"/>
      <c r="CE40" s="505"/>
      <c r="CF40" s="505"/>
      <c r="CG40" s="505"/>
      <c r="CH40" s="505"/>
      <c r="CI40" s="505"/>
      <c r="CJ40" s="505"/>
      <c r="CK40" s="505"/>
      <c r="CL40" s="505"/>
      <c r="CM40" s="505"/>
      <c r="CN40" s="2"/>
      <c r="CO40" s="504" t="str">
        <f t="shared" si="5"/>
        <v/>
      </c>
      <c r="CP40" s="504"/>
      <c r="CQ40" s="505" t="str">
        <f>IF('各会計、関係団体の財政状況及び健全化判断比率'!BS13="","",'各会計、関係団体の財政状況及び健全化判断比率'!BS13)</f>
        <v/>
      </c>
      <c r="CR40" s="505"/>
      <c r="CS40" s="505"/>
      <c r="CT40" s="505"/>
      <c r="CU40" s="505"/>
      <c r="CV40" s="505"/>
      <c r="CW40" s="505"/>
      <c r="CX40" s="505"/>
      <c r="CY40" s="505"/>
      <c r="CZ40" s="505"/>
      <c r="DA40" s="505"/>
      <c r="DB40" s="505"/>
      <c r="DC40" s="505"/>
      <c r="DD40" s="505"/>
      <c r="DE40" s="505"/>
      <c r="DG40" s="506" t="str">
        <f>IF('各会計、関係団体の財政状況及び健全化判断比率'!BR13="","",'各会計、関係団体の財政状況及び健全化判断比率'!BR13)</f>
        <v/>
      </c>
      <c r="DH40" s="506"/>
      <c r="DI40" s="19"/>
    </row>
    <row r="41" spans="1:113" ht="32.25" customHeight="1" x14ac:dyDescent="0.2">
      <c r="A41" s="2"/>
      <c r="B41" s="5"/>
      <c r="C41" s="504" t="str">
        <f t="shared" si="0"/>
        <v/>
      </c>
      <c r="D41" s="504"/>
      <c r="E41" s="505" t="str">
        <f>IF('各会計、関係団体の財政状況及び健全化判断比率'!B14="","",'各会計、関係団体の財政状況及び健全化判断比率'!B14)</f>
        <v/>
      </c>
      <c r="F41" s="505"/>
      <c r="G41" s="505"/>
      <c r="H41" s="505"/>
      <c r="I41" s="505"/>
      <c r="J41" s="505"/>
      <c r="K41" s="505"/>
      <c r="L41" s="505"/>
      <c r="M41" s="505"/>
      <c r="N41" s="505"/>
      <c r="O41" s="505"/>
      <c r="P41" s="505"/>
      <c r="Q41" s="505"/>
      <c r="R41" s="505"/>
      <c r="S41" s="505"/>
      <c r="T41" s="2"/>
      <c r="U41" s="504" t="str">
        <f t="shared" si="1"/>
        <v/>
      </c>
      <c r="V41" s="504"/>
      <c r="W41" s="505"/>
      <c r="X41" s="505"/>
      <c r="Y41" s="505"/>
      <c r="Z41" s="505"/>
      <c r="AA41" s="505"/>
      <c r="AB41" s="505"/>
      <c r="AC41" s="505"/>
      <c r="AD41" s="505"/>
      <c r="AE41" s="505"/>
      <c r="AF41" s="505"/>
      <c r="AG41" s="505"/>
      <c r="AH41" s="505"/>
      <c r="AI41" s="505"/>
      <c r="AJ41" s="505"/>
      <c r="AK41" s="505"/>
      <c r="AL41" s="2"/>
      <c r="AM41" s="504" t="str">
        <f t="shared" si="2"/>
        <v/>
      </c>
      <c r="AN41" s="504"/>
      <c r="AO41" s="505"/>
      <c r="AP41" s="505"/>
      <c r="AQ41" s="505"/>
      <c r="AR41" s="505"/>
      <c r="AS41" s="505"/>
      <c r="AT41" s="505"/>
      <c r="AU41" s="505"/>
      <c r="AV41" s="505"/>
      <c r="AW41" s="505"/>
      <c r="AX41" s="505"/>
      <c r="AY41" s="505"/>
      <c r="AZ41" s="505"/>
      <c r="BA41" s="505"/>
      <c r="BB41" s="505"/>
      <c r="BC41" s="505"/>
      <c r="BD41" s="2"/>
      <c r="BE41" s="504" t="str">
        <f t="shared" si="3"/>
        <v/>
      </c>
      <c r="BF41" s="504"/>
      <c r="BG41" s="505"/>
      <c r="BH41" s="505"/>
      <c r="BI41" s="505"/>
      <c r="BJ41" s="505"/>
      <c r="BK41" s="505"/>
      <c r="BL41" s="505"/>
      <c r="BM41" s="505"/>
      <c r="BN41" s="505"/>
      <c r="BO41" s="505"/>
      <c r="BP41" s="505"/>
      <c r="BQ41" s="505"/>
      <c r="BR41" s="505"/>
      <c r="BS41" s="505"/>
      <c r="BT41" s="505"/>
      <c r="BU41" s="505"/>
      <c r="BV41" s="2"/>
      <c r="BW41" s="504">
        <f t="shared" si="4"/>
        <v>16</v>
      </c>
      <c r="BX41" s="504"/>
      <c r="BY41" s="505" t="str">
        <f>IF('各会計、関係団体の財政状況及び健全化判断比率'!B75="","",'各会計、関係団体の財政状況及び健全化判断比率'!B75)</f>
        <v>兵庫県後期高齢者医療広域連合（一般会計）</v>
      </c>
      <c r="BZ41" s="505"/>
      <c r="CA41" s="505"/>
      <c r="CB41" s="505"/>
      <c r="CC41" s="505"/>
      <c r="CD41" s="505"/>
      <c r="CE41" s="505"/>
      <c r="CF41" s="505"/>
      <c r="CG41" s="505"/>
      <c r="CH41" s="505"/>
      <c r="CI41" s="505"/>
      <c r="CJ41" s="505"/>
      <c r="CK41" s="505"/>
      <c r="CL41" s="505"/>
      <c r="CM41" s="505"/>
      <c r="CN41" s="2"/>
      <c r="CO41" s="504" t="str">
        <f t="shared" si="5"/>
        <v/>
      </c>
      <c r="CP41" s="504"/>
      <c r="CQ41" s="505" t="str">
        <f>IF('各会計、関係団体の財政状況及び健全化判断比率'!BS14="","",'各会計、関係団体の財政状況及び健全化判断比率'!BS14)</f>
        <v/>
      </c>
      <c r="CR41" s="505"/>
      <c r="CS41" s="505"/>
      <c r="CT41" s="505"/>
      <c r="CU41" s="505"/>
      <c r="CV41" s="505"/>
      <c r="CW41" s="505"/>
      <c r="CX41" s="505"/>
      <c r="CY41" s="505"/>
      <c r="CZ41" s="505"/>
      <c r="DA41" s="505"/>
      <c r="DB41" s="505"/>
      <c r="DC41" s="505"/>
      <c r="DD41" s="505"/>
      <c r="DE41" s="505"/>
      <c r="DG41" s="506" t="str">
        <f>IF('各会計、関係団体の財政状況及び健全化判断比率'!BR14="","",'各会計、関係団体の財政状況及び健全化判断比率'!BR14)</f>
        <v/>
      </c>
      <c r="DH41" s="506"/>
      <c r="DI41" s="19"/>
    </row>
    <row r="42" spans="1:113" ht="32.25" customHeight="1" x14ac:dyDescent="0.2">
      <c r="B42" s="5"/>
      <c r="C42" s="504" t="str">
        <f t="shared" si="0"/>
        <v/>
      </c>
      <c r="D42" s="504"/>
      <c r="E42" s="505" t="str">
        <f>IF('各会計、関係団体の財政状況及び健全化判断比率'!B15="","",'各会計、関係団体の財政状況及び健全化判断比率'!B15)</f>
        <v/>
      </c>
      <c r="F42" s="505"/>
      <c r="G42" s="505"/>
      <c r="H42" s="505"/>
      <c r="I42" s="505"/>
      <c r="J42" s="505"/>
      <c r="K42" s="505"/>
      <c r="L42" s="505"/>
      <c r="M42" s="505"/>
      <c r="N42" s="505"/>
      <c r="O42" s="505"/>
      <c r="P42" s="505"/>
      <c r="Q42" s="505"/>
      <c r="R42" s="505"/>
      <c r="S42" s="505"/>
      <c r="T42" s="2"/>
      <c r="U42" s="504" t="str">
        <f t="shared" si="1"/>
        <v/>
      </c>
      <c r="V42" s="504"/>
      <c r="W42" s="505"/>
      <c r="X42" s="505"/>
      <c r="Y42" s="505"/>
      <c r="Z42" s="505"/>
      <c r="AA42" s="505"/>
      <c r="AB42" s="505"/>
      <c r="AC42" s="505"/>
      <c r="AD42" s="505"/>
      <c r="AE42" s="505"/>
      <c r="AF42" s="505"/>
      <c r="AG42" s="505"/>
      <c r="AH42" s="505"/>
      <c r="AI42" s="505"/>
      <c r="AJ42" s="505"/>
      <c r="AK42" s="505"/>
      <c r="AL42" s="2"/>
      <c r="AM42" s="504" t="str">
        <f t="shared" si="2"/>
        <v/>
      </c>
      <c r="AN42" s="504"/>
      <c r="AO42" s="505"/>
      <c r="AP42" s="505"/>
      <c r="AQ42" s="505"/>
      <c r="AR42" s="505"/>
      <c r="AS42" s="505"/>
      <c r="AT42" s="505"/>
      <c r="AU42" s="505"/>
      <c r="AV42" s="505"/>
      <c r="AW42" s="505"/>
      <c r="AX42" s="505"/>
      <c r="AY42" s="505"/>
      <c r="AZ42" s="505"/>
      <c r="BA42" s="505"/>
      <c r="BB42" s="505"/>
      <c r="BC42" s="505"/>
      <c r="BD42" s="2"/>
      <c r="BE42" s="504" t="str">
        <f t="shared" si="3"/>
        <v/>
      </c>
      <c r="BF42" s="504"/>
      <c r="BG42" s="505"/>
      <c r="BH42" s="505"/>
      <c r="BI42" s="505"/>
      <c r="BJ42" s="505"/>
      <c r="BK42" s="505"/>
      <c r="BL42" s="505"/>
      <c r="BM42" s="505"/>
      <c r="BN42" s="505"/>
      <c r="BO42" s="505"/>
      <c r="BP42" s="505"/>
      <c r="BQ42" s="505"/>
      <c r="BR42" s="505"/>
      <c r="BS42" s="505"/>
      <c r="BT42" s="505"/>
      <c r="BU42" s="505"/>
      <c r="BV42" s="2"/>
      <c r="BW42" s="504">
        <f t="shared" si="4"/>
        <v>17</v>
      </c>
      <c r="BX42" s="504"/>
      <c r="BY42" s="505" t="str">
        <f>IF('各会計、関係団体の財政状況及び健全化判断比率'!B76="","",'各会計、関係団体の財政状況及び健全化判断比率'!B76)</f>
        <v>兵庫県後期高齢者医療広域連合（特別会計）</v>
      </c>
      <c r="BZ42" s="505"/>
      <c r="CA42" s="505"/>
      <c r="CB42" s="505"/>
      <c r="CC42" s="505"/>
      <c r="CD42" s="505"/>
      <c r="CE42" s="505"/>
      <c r="CF42" s="505"/>
      <c r="CG42" s="505"/>
      <c r="CH42" s="505"/>
      <c r="CI42" s="505"/>
      <c r="CJ42" s="505"/>
      <c r="CK42" s="505"/>
      <c r="CL42" s="505"/>
      <c r="CM42" s="505"/>
      <c r="CN42" s="2"/>
      <c r="CO42" s="504" t="str">
        <f t="shared" si="5"/>
        <v/>
      </c>
      <c r="CP42" s="504"/>
      <c r="CQ42" s="505" t="str">
        <f>IF('各会計、関係団体の財政状況及び健全化判断比率'!BS15="","",'各会計、関係団体の財政状況及び健全化判断比率'!BS15)</f>
        <v/>
      </c>
      <c r="CR42" s="505"/>
      <c r="CS42" s="505"/>
      <c r="CT42" s="505"/>
      <c r="CU42" s="505"/>
      <c r="CV42" s="505"/>
      <c r="CW42" s="505"/>
      <c r="CX42" s="505"/>
      <c r="CY42" s="505"/>
      <c r="CZ42" s="505"/>
      <c r="DA42" s="505"/>
      <c r="DB42" s="505"/>
      <c r="DC42" s="505"/>
      <c r="DD42" s="505"/>
      <c r="DE42" s="505"/>
      <c r="DG42" s="506" t="str">
        <f>IF('各会計、関係団体の財政状況及び健全化判断比率'!BR15="","",'各会計、関係団体の財政状況及び健全化判断比率'!BR15)</f>
        <v/>
      </c>
      <c r="DH42" s="506"/>
      <c r="DI42" s="19"/>
    </row>
    <row r="43" spans="1:113" ht="32.25" customHeight="1" x14ac:dyDescent="0.2">
      <c r="B43" s="5"/>
      <c r="C43" s="504" t="str">
        <f t="shared" si="0"/>
        <v/>
      </c>
      <c r="D43" s="504"/>
      <c r="E43" s="505" t="str">
        <f>IF('各会計、関係団体の財政状況及び健全化判断比率'!B16="","",'各会計、関係団体の財政状況及び健全化判断比率'!B16)</f>
        <v/>
      </c>
      <c r="F43" s="505"/>
      <c r="G43" s="505"/>
      <c r="H43" s="505"/>
      <c r="I43" s="505"/>
      <c r="J43" s="505"/>
      <c r="K43" s="505"/>
      <c r="L43" s="505"/>
      <c r="M43" s="505"/>
      <c r="N43" s="505"/>
      <c r="O43" s="505"/>
      <c r="P43" s="505"/>
      <c r="Q43" s="505"/>
      <c r="R43" s="505"/>
      <c r="S43" s="505"/>
      <c r="T43" s="2"/>
      <c r="U43" s="504" t="str">
        <f t="shared" si="1"/>
        <v/>
      </c>
      <c r="V43" s="504"/>
      <c r="W43" s="505"/>
      <c r="X43" s="505"/>
      <c r="Y43" s="505"/>
      <c r="Z43" s="505"/>
      <c r="AA43" s="505"/>
      <c r="AB43" s="505"/>
      <c r="AC43" s="505"/>
      <c r="AD43" s="505"/>
      <c r="AE43" s="505"/>
      <c r="AF43" s="505"/>
      <c r="AG43" s="505"/>
      <c r="AH43" s="505"/>
      <c r="AI43" s="505"/>
      <c r="AJ43" s="505"/>
      <c r="AK43" s="505"/>
      <c r="AL43" s="2"/>
      <c r="AM43" s="504" t="str">
        <f t="shared" si="2"/>
        <v/>
      </c>
      <c r="AN43" s="504"/>
      <c r="AO43" s="505"/>
      <c r="AP43" s="505"/>
      <c r="AQ43" s="505"/>
      <c r="AR43" s="505"/>
      <c r="AS43" s="505"/>
      <c r="AT43" s="505"/>
      <c r="AU43" s="505"/>
      <c r="AV43" s="505"/>
      <c r="AW43" s="505"/>
      <c r="AX43" s="505"/>
      <c r="AY43" s="505"/>
      <c r="AZ43" s="505"/>
      <c r="BA43" s="505"/>
      <c r="BB43" s="505"/>
      <c r="BC43" s="505"/>
      <c r="BD43" s="2"/>
      <c r="BE43" s="504" t="str">
        <f t="shared" si="3"/>
        <v/>
      </c>
      <c r="BF43" s="504"/>
      <c r="BG43" s="505"/>
      <c r="BH43" s="505"/>
      <c r="BI43" s="505"/>
      <c r="BJ43" s="505"/>
      <c r="BK43" s="505"/>
      <c r="BL43" s="505"/>
      <c r="BM43" s="505"/>
      <c r="BN43" s="505"/>
      <c r="BO43" s="505"/>
      <c r="BP43" s="505"/>
      <c r="BQ43" s="505"/>
      <c r="BR43" s="505"/>
      <c r="BS43" s="505"/>
      <c r="BT43" s="505"/>
      <c r="BU43" s="505"/>
      <c r="BV43" s="2"/>
      <c r="BW43" s="504" t="str">
        <f t="shared" si="4"/>
        <v/>
      </c>
      <c r="BX43" s="504"/>
      <c r="BY43" s="505" t="str">
        <f>IF('各会計、関係団体の財政状況及び健全化判断比率'!B77="","",'各会計、関係団体の財政状況及び健全化判断比率'!B77)</f>
        <v/>
      </c>
      <c r="BZ43" s="505"/>
      <c r="CA43" s="505"/>
      <c r="CB43" s="505"/>
      <c r="CC43" s="505"/>
      <c r="CD43" s="505"/>
      <c r="CE43" s="505"/>
      <c r="CF43" s="505"/>
      <c r="CG43" s="505"/>
      <c r="CH43" s="505"/>
      <c r="CI43" s="505"/>
      <c r="CJ43" s="505"/>
      <c r="CK43" s="505"/>
      <c r="CL43" s="505"/>
      <c r="CM43" s="505"/>
      <c r="CN43" s="2"/>
      <c r="CO43" s="504" t="str">
        <f t="shared" si="5"/>
        <v/>
      </c>
      <c r="CP43" s="504"/>
      <c r="CQ43" s="505" t="str">
        <f>IF('各会計、関係団体の財政状況及び健全化判断比率'!BS16="","",'各会計、関係団体の財政状況及び健全化判断比率'!BS16)</f>
        <v/>
      </c>
      <c r="CR43" s="505"/>
      <c r="CS43" s="505"/>
      <c r="CT43" s="505"/>
      <c r="CU43" s="505"/>
      <c r="CV43" s="505"/>
      <c r="CW43" s="505"/>
      <c r="CX43" s="505"/>
      <c r="CY43" s="505"/>
      <c r="CZ43" s="505"/>
      <c r="DA43" s="505"/>
      <c r="DB43" s="505"/>
      <c r="DC43" s="505"/>
      <c r="DD43" s="505"/>
      <c r="DE43" s="505"/>
      <c r="DG43" s="506" t="str">
        <f>IF('各会計、関係団体の財政状況及び健全化判断比率'!BR16="","",'各会計、関係団体の財政状況及び健全化判断比率'!BR16)</f>
        <v/>
      </c>
      <c r="DH43" s="506"/>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289</v>
      </c>
      <c r="E46" s="507" t="s">
        <v>290</v>
      </c>
      <c r="F46" s="507"/>
      <c r="G46" s="507"/>
      <c r="H46" s="507"/>
      <c r="I46" s="507"/>
      <c r="J46" s="507"/>
      <c r="K46" s="507"/>
      <c r="L46" s="507"/>
      <c r="M46" s="507"/>
      <c r="N46" s="507"/>
      <c r="O46" s="507"/>
      <c r="P46" s="507"/>
      <c r="Q46" s="507"/>
      <c r="R46" s="507"/>
      <c r="S46" s="507"/>
      <c r="T46" s="507"/>
      <c r="U46" s="507"/>
      <c r="V46" s="507"/>
      <c r="W46" s="507"/>
      <c r="X46" s="507"/>
      <c r="Y46" s="507"/>
      <c r="Z46" s="507"/>
      <c r="AA46" s="507"/>
      <c r="AB46" s="507"/>
      <c r="AC46" s="507"/>
      <c r="AD46" s="507"/>
      <c r="AE46" s="507"/>
      <c r="AF46" s="507"/>
      <c r="AG46" s="507"/>
      <c r="AH46" s="507"/>
      <c r="AI46" s="507"/>
      <c r="AJ46" s="507"/>
      <c r="AK46" s="507"/>
      <c r="AL46" s="507"/>
      <c r="AM46" s="507"/>
      <c r="AN46" s="507"/>
      <c r="AO46" s="507"/>
      <c r="AP46" s="507"/>
      <c r="AQ46" s="507"/>
      <c r="AR46" s="507"/>
      <c r="AS46" s="507"/>
      <c r="AT46" s="507"/>
      <c r="AU46" s="507"/>
      <c r="AV46" s="507"/>
      <c r="AW46" s="507"/>
      <c r="AX46" s="507"/>
      <c r="AY46" s="507"/>
      <c r="AZ46" s="507"/>
      <c r="BA46" s="507"/>
      <c r="BB46" s="507"/>
      <c r="BC46" s="507"/>
      <c r="BD46" s="507"/>
      <c r="BE46" s="507"/>
      <c r="BF46" s="507"/>
      <c r="BG46" s="507"/>
      <c r="BH46" s="507"/>
      <c r="BI46" s="507"/>
      <c r="BJ46" s="507"/>
      <c r="BK46" s="507"/>
      <c r="BL46" s="507"/>
      <c r="BM46" s="507"/>
      <c r="BN46" s="507"/>
      <c r="BO46" s="507"/>
      <c r="BP46" s="507"/>
      <c r="BQ46" s="507"/>
      <c r="BR46" s="507"/>
      <c r="BS46" s="507"/>
      <c r="BT46" s="507"/>
      <c r="BU46" s="507"/>
      <c r="BV46" s="507"/>
      <c r="BW46" s="507"/>
      <c r="BX46" s="507"/>
      <c r="BY46" s="507"/>
      <c r="BZ46" s="507"/>
      <c r="CA46" s="507"/>
      <c r="CB46" s="507"/>
      <c r="CC46" s="507"/>
      <c r="CD46" s="507"/>
      <c r="CE46" s="507"/>
      <c r="CF46" s="507"/>
      <c r="CG46" s="507"/>
      <c r="CH46" s="507"/>
      <c r="CI46" s="507"/>
      <c r="CJ46" s="507"/>
      <c r="CK46" s="507"/>
      <c r="CL46" s="507"/>
      <c r="CM46" s="507"/>
      <c r="CN46" s="507"/>
      <c r="CO46" s="507"/>
      <c r="CP46" s="507"/>
      <c r="CQ46" s="507"/>
      <c r="CR46" s="507"/>
      <c r="CS46" s="507"/>
      <c r="CT46" s="507"/>
      <c r="CU46" s="507"/>
      <c r="CV46" s="507"/>
      <c r="CW46" s="507"/>
      <c r="CX46" s="507"/>
      <c r="CY46" s="507"/>
      <c r="CZ46" s="507"/>
      <c r="DA46" s="507"/>
      <c r="DB46" s="507"/>
      <c r="DC46" s="507"/>
      <c r="DD46" s="507"/>
      <c r="DE46" s="507"/>
      <c r="DF46" s="507"/>
      <c r="DG46" s="507"/>
      <c r="DH46" s="507"/>
      <c r="DI46" s="507"/>
    </row>
    <row r="47" spans="1:113" x14ac:dyDescent="0.2">
      <c r="E47" s="507" t="s">
        <v>291</v>
      </c>
      <c r="F47" s="507"/>
      <c r="G47" s="507"/>
      <c r="H47" s="507"/>
      <c r="I47" s="507"/>
      <c r="J47" s="507"/>
      <c r="K47" s="507"/>
      <c r="L47" s="507"/>
      <c r="M47" s="507"/>
      <c r="N47" s="507"/>
      <c r="O47" s="507"/>
      <c r="P47" s="507"/>
      <c r="Q47" s="507"/>
      <c r="R47" s="507"/>
      <c r="S47" s="507"/>
      <c r="T47" s="507"/>
      <c r="U47" s="507"/>
      <c r="V47" s="507"/>
      <c r="W47" s="507"/>
      <c r="X47" s="507"/>
      <c r="Y47" s="507"/>
      <c r="Z47" s="507"/>
      <c r="AA47" s="507"/>
      <c r="AB47" s="507"/>
      <c r="AC47" s="507"/>
      <c r="AD47" s="507"/>
      <c r="AE47" s="507"/>
      <c r="AF47" s="507"/>
      <c r="AG47" s="507"/>
      <c r="AH47" s="507"/>
      <c r="AI47" s="507"/>
      <c r="AJ47" s="507"/>
      <c r="AK47" s="507"/>
      <c r="AL47" s="507"/>
      <c r="AM47" s="507"/>
      <c r="AN47" s="507"/>
      <c r="AO47" s="507"/>
      <c r="AP47" s="507"/>
      <c r="AQ47" s="507"/>
      <c r="AR47" s="507"/>
      <c r="AS47" s="507"/>
      <c r="AT47" s="507"/>
      <c r="AU47" s="507"/>
      <c r="AV47" s="507"/>
      <c r="AW47" s="507"/>
      <c r="AX47" s="507"/>
      <c r="AY47" s="507"/>
      <c r="AZ47" s="507"/>
      <c r="BA47" s="507"/>
      <c r="BB47" s="507"/>
      <c r="BC47" s="507"/>
      <c r="BD47" s="507"/>
      <c r="BE47" s="507"/>
      <c r="BF47" s="507"/>
      <c r="BG47" s="507"/>
      <c r="BH47" s="507"/>
      <c r="BI47" s="507"/>
      <c r="BJ47" s="507"/>
      <c r="BK47" s="507"/>
      <c r="BL47" s="507"/>
      <c r="BM47" s="507"/>
      <c r="BN47" s="507"/>
      <c r="BO47" s="507"/>
      <c r="BP47" s="507"/>
      <c r="BQ47" s="507"/>
      <c r="BR47" s="507"/>
      <c r="BS47" s="507"/>
      <c r="BT47" s="507"/>
      <c r="BU47" s="507"/>
      <c r="BV47" s="507"/>
      <c r="BW47" s="507"/>
      <c r="BX47" s="507"/>
      <c r="BY47" s="507"/>
      <c r="BZ47" s="507"/>
      <c r="CA47" s="507"/>
      <c r="CB47" s="507"/>
      <c r="CC47" s="507"/>
      <c r="CD47" s="507"/>
      <c r="CE47" s="507"/>
      <c r="CF47" s="507"/>
      <c r="CG47" s="507"/>
      <c r="CH47" s="507"/>
      <c r="CI47" s="507"/>
      <c r="CJ47" s="507"/>
      <c r="CK47" s="507"/>
      <c r="CL47" s="507"/>
      <c r="CM47" s="507"/>
      <c r="CN47" s="507"/>
      <c r="CO47" s="507"/>
      <c r="CP47" s="507"/>
      <c r="CQ47" s="507"/>
      <c r="CR47" s="507"/>
      <c r="CS47" s="507"/>
      <c r="CT47" s="507"/>
      <c r="CU47" s="507"/>
      <c r="CV47" s="507"/>
      <c r="CW47" s="507"/>
      <c r="CX47" s="507"/>
      <c r="CY47" s="507"/>
      <c r="CZ47" s="507"/>
      <c r="DA47" s="507"/>
      <c r="DB47" s="507"/>
      <c r="DC47" s="507"/>
      <c r="DD47" s="507"/>
      <c r="DE47" s="507"/>
      <c r="DF47" s="507"/>
      <c r="DG47" s="507"/>
      <c r="DH47" s="507"/>
      <c r="DI47" s="507"/>
    </row>
    <row r="48" spans="1:113" x14ac:dyDescent="0.2">
      <c r="E48" s="507" t="s">
        <v>293</v>
      </c>
      <c r="F48" s="507"/>
      <c r="G48" s="507"/>
      <c r="H48" s="507"/>
      <c r="I48" s="507"/>
      <c r="J48" s="507"/>
      <c r="K48" s="507"/>
      <c r="L48" s="507"/>
      <c r="M48" s="507"/>
      <c r="N48" s="507"/>
      <c r="O48" s="507"/>
      <c r="P48" s="507"/>
      <c r="Q48" s="507"/>
      <c r="R48" s="507"/>
      <c r="S48" s="507"/>
      <c r="T48" s="507"/>
      <c r="U48" s="507"/>
      <c r="V48" s="507"/>
      <c r="W48" s="507"/>
      <c r="X48" s="507"/>
      <c r="Y48" s="507"/>
      <c r="Z48" s="507"/>
      <c r="AA48" s="507"/>
      <c r="AB48" s="507"/>
      <c r="AC48" s="507"/>
      <c r="AD48" s="507"/>
      <c r="AE48" s="507"/>
      <c r="AF48" s="507"/>
      <c r="AG48" s="507"/>
      <c r="AH48" s="507"/>
      <c r="AI48" s="507"/>
      <c r="AJ48" s="507"/>
      <c r="AK48" s="507"/>
      <c r="AL48" s="507"/>
      <c r="AM48" s="507"/>
      <c r="AN48" s="507"/>
      <c r="AO48" s="507"/>
      <c r="AP48" s="507"/>
      <c r="AQ48" s="507"/>
      <c r="AR48" s="507"/>
      <c r="AS48" s="507"/>
      <c r="AT48" s="507"/>
      <c r="AU48" s="507"/>
      <c r="AV48" s="507"/>
      <c r="AW48" s="507"/>
      <c r="AX48" s="507"/>
      <c r="AY48" s="507"/>
      <c r="AZ48" s="507"/>
      <c r="BA48" s="507"/>
      <c r="BB48" s="507"/>
      <c r="BC48" s="507"/>
      <c r="BD48" s="507"/>
      <c r="BE48" s="507"/>
      <c r="BF48" s="507"/>
      <c r="BG48" s="507"/>
      <c r="BH48" s="507"/>
      <c r="BI48" s="507"/>
      <c r="BJ48" s="507"/>
      <c r="BK48" s="507"/>
      <c r="BL48" s="507"/>
      <c r="BM48" s="507"/>
      <c r="BN48" s="507"/>
      <c r="BO48" s="507"/>
      <c r="BP48" s="507"/>
      <c r="BQ48" s="507"/>
      <c r="BR48" s="507"/>
      <c r="BS48" s="507"/>
      <c r="BT48" s="507"/>
      <c r="BU48" s="507"/>
      <c r="BV48" s="507"/>
      <c r="BW48" s="507"/>
      <c r="BX48" s="507"/>
      <c r="BY48" s="507"/>
      <c r="BZ48" s="507"/>
      <c r="CA48" s="507"/>
      <c r="CB48" s="507"/>
      <c r="CC48" s="507"/>
      <c r="CD48" s="507"/>
      <c r="CE48" s="507"/>
      <c r="CF48" s="507"/>
      <c r="CG48" s="507"/>
      <c r="CH48" s="507"/>
      <c r="CI48" s="507"/>
      <c r="CJ48" s="507"/>
      <c r="CK48" s="507"/>
      <c r="CL48" s="507"/>
      <c r="CM48" s="507"/>
      <c r="CN48" s="507"/>
      <c r="CO48" s="507"/>
      <c r="CP48" s="507"/>
      <c r="CQ48" s="507"/>
      <c r="CR48" s="507"/>
      <c r="CS48" s="507"/>
      <c r="CT48" s="507"/>
      <c r="CU48" s="507"/>
      <c r="CV48" s="507"/>
      <c r="CW48" s="507"/>
      <c r="CX48" s="507"/>
      <c r="CY48" s="507"/>
      <c r="CZ48" s="507"/>
      <c r="DA48" s="507"/>
      <c r="DB48" s="507"/>
      <c r="DC48" s="507"/>
      <c r="DD48" s="507"/>
      <c r="DE48" s="507"/>
      <c r="DF48" s="507"/>
      <c r="DG48" s="507"/>
      <c r="DH48" s="507"/>
      <c r="DI48" s="507"/>
    </row>
    <row r="49" spans="5:113" x14ac:dyDescent="0.2">
      <c r="E49" s="507" t="s">
        <v>295</v>
      </c>
      <c r="F49" s="507"/>
      <c r="G49" s="507"/>
      <c r="H49" s="507"/>
      <c r="I49" s="507"/>
      <c r="J49" s="507"/>
      <c r="K49" s="507"/>
      <c r="L49" s="507"/>
      <c r="M49" s="507"/>
      <c r="N49" s="507"/>
      <c r="O49" s="507"/>
      <c r="P49" s="507"/>
      <c r="Q49" s="507"/>
      <c r="R49" s="507"/>
      <c r="S49" s="507"/>
      <c r="T49" s="507"/>
      <c r="U49" s="507"/>
      <c r="V49" s="507"/>
      <c r="W49" s="507"/>
      <c r="X49" s="507"/>
      <c r="Y49" s="507"/>
      <c r="Z49" s="507"/>
      <c r="AA49" s="507"/>
      <c r="AB49" s="507"/>
      <c r="AC49" s="507"/>
      <c r="AD49" s="507"/>
      <c r="AE49" s="507"/>
      <c r="AF49" s="507"/>
      <c r="AG49" s="507"/>
      <c r="AH49" s="507"/>
      <c r="AI49" s="507"/>
      <c r="AJ49" s="507"/>
      <c r="AK49" s="507"/>
      <c r="AL49" s="507"/>
      <c r="AM49" s="507"/>
      <c r="AN49" s="507"/>
      <c r="AO49" s="507"/>
      <c r="AP49" s="507"/>
      <c r="AQ49" s="507"/>
      <c r="AR49" s="507"/>
      <c r="AS49" s="507"/>
      <c r="AT49" s="507"/>
      <c r="AU49" s="507"/>
      <c r="AV49" s="507"/>
      <c r="AW49" s="507"/>
      <c r="AX49" s="507"/>
      <c r="AY49" s="507"/>
      <c r="AZ49" s="507"/>
      <c r="BA49" s="507"/>
      <c r="BB49" s="507"/>
      <c r="BC49" s="507"/>
      <c r="BD49" s="507"/>
      <c r="BE49" s="507"/>
      <c r="BF49" s="507"/>
      <c r="BG49" s="507"/>
      <c r="BH49" s="507"/>
      <c r="BI49" s="507"/>
      <c r="BJ49" s="507"/>
      <c r="BK49" s="507"/>
      <c r="BL49" s="507"/>
      <c r="BM49" s="507"/>
      <c r="BN49" s="507"/>
      <c r="BO49" s="507"/>
      <c r="BP49" s="507"/>
      <c r="BQ49" s="507"/>
      <c r="BR49" s="507"/>
      <c r="BS49" s="507"/>
      <c r="BT49" s="507"/>
      <c r="BU49" s="507"/>
      <c r="BV49" s="507"/>
      <c r="BW49" s="507"/>
      <c r="BX49" s="507"/>
      <c r="BY49" s="507"/>
      <c r="BZ49" s="507"/>
      <c r="CA49" s="507"/>
      <c r="CB49" s="507"/>
      <c r="CC49" s="507"/>
      <c r="CD49" s="507"/>
      <c r="CE49" s="507"/>
      <c r="CF49" s="507"/>
      <c r="CG49" s="507"/>
      <c r="CH49" s="507"/>
      <c r="CI49" s="507"/>
      <c r="CJ49" s="507"/>
      <c r="CK49" s="507"/>
      <c r="CL49" s="507"/>
      <c r="CM49" s="507"/>
      <c r="CN49" s="507"/>
      <c r="CO49" s="507"/>
      <c r="CP49" s="507"/>
      <c r="CQ49" s="507"/>
      <c r="CR49" s="507"/>
      <c r="CS49" s="507"/>
      <c r="CT49" s="507"/>
      <c r="CU49" s="507"/>
      <c r="CV49" s="507"/>
      <c r="CW49" s="507"/>
      <c r="CX49" s="507"/>
      <c r="CY49" s="507"/>
      <c r="CZ49" s="507"/>
      <c r="DA49" s="507"/>
      <c r="DB49" s="507"/>
      <c r="DC49" s="507"/>
      <c r="DD49" s="507"/>
      <c r="DE49" s="507"/>
      <c r="DF49" s="507"/>
      <c r="DG49" s="507"/>
      <c r="DH49" s="507"/>
      <c r="DI49" s="507"/>
    </row>
    <row r="50" spans="5:113" x14ac:dyDescent="0.2">
      <c r="E50" s="507" t="s">
        <v>194</v>
      </c>
      <c r="F50" s="507"/>
      <c r="G50" s="507"/>
      <c r="H50" s="507"/>
      <c r="I50" s="507"/>
      <c r="J50" s="507"/>
      <c r="K50" s="507"/>
      <c r="L50" s="507"/>
      <c r="M50" s="507"/>
      <c r="N50" s="507"/>
      <c r="O50" s="507"/>
      <c r="P50" s="507"/>
      <c r="Q50" s="507"/>
      <c r="R50" s="507"/>
      <c r="S50" s="507"/>
      <c r="T50" s="507"/>
      <c r="U50" s="507"/>
      <c r="V50" s="507"/>
      <c r="W50" s="507"/>
      <c r="X50" s="507"/>
      <c r="Y50" s="507"/>
      <c r="Z50" s="507"/>
      <c r="AA50" s="507"/>
      <c r="AB50" s="507"/>
      <c r="AC50" s="507"/>
      <c r="AD50" s="507"/>
      <c r="AE50" s="507"/>
      <c r="AF50" s="507"/>
      <c r="AG50" s="507"/>
      <c r="AH50" s="507"/>
      <c r="AI50" s="507"/>
      <c r="AJ50" s="507"/>
      <c r="AK50" s="507"/>
      <c r="AL50" s="507"/>
      <c r="AM50" s="507"/>
      <c r="AN50" s="507"/>
      <c r="AO50" s="507"/>
      <c r="AP50" s="507"/>
      <c r="AQ50" s="507"/>
      <c r="AR50" s="507"/>
      <c r="AS50" s="507"/>
      <c r="AT50" s="507"/>
      <c r="AU50" s="507"/>
      <c r="AV50" s="507"/>
      <c r="AW50" s="507"/>
      <c r="AX50" s="507"/>
      <c r="AY50" s="507"/>
      <c r="AZ50" s="507"/>
      <c r="BA50" s="507"/>
      <c r="BB50" s="507"/>
      <c r="BC50" s="507"/>
      <c r="BD50" s="507"/>
      <c r="BE50" s="507"/>
      <c r="BF50" s="507"/>
      <c r="BG50" s="507"/>
      <c r="BH50" s="507"/>
      <c r="BI50" s="507"/>
      <c r="BJ50" s="507"/>
      <c r="BK50" s="507"/>
      <c r="BL50" s="507"/>
      <c r="BM50" s="507"/>
      <c r="BN50" s="507"/>
      <c r="BO50" s="507"/>
      <c r="BP50" s="507"/>
      <c r="BQ50" s="507"/>
      <c r="BR50" s="507"/>
      <c r="BS50" s="507"/>
      <c r="BT50" s="507"/>
      <c r="BU50" s="507"/>
      <c r="BV50" s="507"/>
      <c r="BW50" s="507"/>
      <c r="BX50" s="507"/>
      <c r="BY50" s="507"/>
      <c r="BZ50" s="507"/>
      <c r="CA50" s="507"/>
      <c r="CB50" s="507"/>
      <c r="CC50" s="507"/>
      <c r="CD50" s="507"/>
      <c r="CE50" s="507"/>
      <c r="CF50" s="507"/>
      <c r="CG50" s="507"/>
      <c r="CH50" s="507"/>
      <c r="CI50" s="507"/>
      <c r="CJ50" s="507"/>
      <c r="CK50" s="507"/>
      <c r="CL50" s="507"/>
      <c r="CM50" s="507"/>
      <c r="CN50" s="507"/>
      <c r="CO50" s="507"/>
      <c r="CP50" s="507"/>
      <c r="CQ50" s="507"/>
      <c r="CR50" s="507"/>
      <c r="CS50" s="507"/>
      <c r="CT50" s="507"/>
      <c r="CU50" s="507"/>
      <c r="CV50" s="507"/>
      <c r="CW50" s="507"/>
      <c r="CX50" s="507"/>
      <c r="CY50" s="507"/>
      <c r="CZ50" s="507"/>
      <c r="DA50" s="507"/>
      <c r="DB50" s="507"/>
      <c r="DC50" s="507"/>
      <c r="DD50" s="507"/>
      <c r="DE50" s="507"/>
      <c r="DF50" s="507"/>
      <c r="DG50" s="507"/>
      <c r="DH50" s="507"/>
      <c r="DI50" s="507"/>
    </row>
    <row r="51" spans="5:113" x14ac:dyDescent="0.2">
      <c r="E51" s="507" t="s">
        <v>297</v>
      </c>
      <c r="F51" s="507"/>
      <c r="G51" s="507"/>
      <c r="H51" s="507"/>
      <c r="I51" s="507"/>
      <c r="J51" s="507"/>
      <c r="K51" s="507"/>
      <c r="L51" s="507"/>
      <c r="M51" s="507"/>
      <c r="N51" s="507"/>
      <c r="O51" s="507"/>
      <c r="P51" s="507"/>
      <c r="Q51" s="507"/>
      <c r="R51" s="507"/>
      <c r="S51" s="507"/>
      <c r="T51" s="507"/>
      <c r="U51" s="507"/>
      <c r="V51" s="507"/>
      <c r="W51" s="507"/>
      <c r="X51" s="507"/>
      <c r="Y51" s="507"/>
      <c r="Z51" s="507"/>
      <c r="AA51" s="507"/>
      <c r="AB51" s="507"/>
      <c r="AC51" s="507"/>
      <c r="AD51" s="507"/>
      <c r="AE51" s="507"/>
      <c r="AF51" s="507"/>
      <c r="AG51" s="507"/>
      <c r="AH51" s="507"/>
      <c r="AI51" s="507"/>
      <c r="AJ51" s="507"/>
      <c r="AK51" s="507"/>
      <c r="AL51" s="507"/>
      <c r="AM51" s="507"/>
      <c r="AN51" s="507"/>
      <c r="AO51" s="507"/>
      <c r="AP51" s="507"/>
      <c r="AQ51" s="507"/>
      <c r="AR51" s="507"/>
      <c r="AS51" s="507"/>
      <c r="AT51" s="507"/>
      <c r="AU51" s="507"/>
      <c r="AV51" s="507"/>
      <c r="AW51" s="507"/>
      <c r="AX51" s="507"/>
      <c r="AY51" s="507"/>
      <c r="AZ51" s="507"/>
      <c r="BA51" s="507"/>
      <c r="BB51" s="507"/>
      <c r="BC51" s="507"/>
      <c r="BD51" s="507"/>
      <c r="BE51" s="507"/>
      <c r="BF51" s="507"/>
      <c r="BG51" s="507"/>
      <c r="BH51" s="507"/>
      <c r="BI51" s="507"/>
      <c r="BJ51" s="507"/>
      <c r="BK51" s="507"/>
      <c r="BL51" s="507"/>
      <c r="BM51" s="507"/>
      <c r="BN51" s="507"/>
      <c r="BO51" s="507"/>
      <c r="BP51" s="507"/>
      <c r="BQ51" s="507"/>
      <c r="BR51" s="507"/>
      <c r="BS51" s="507"/>
      <c r="BT51" s="507"/>
      <c r="BU51" s="507"/>
      <c r="BV51" s="507"/>
      <c r="BW51" s="507"/>
      <c r="BX51" s="507"/>
      <c r="BY51" s="507"/>
      <c r="BZ51" s="507"/>
      <c r="CA51" s="507"/>
      <c r="CB51" s="507"/>
      <c r="CC51" s="507"/>
      <c r="CD51" s="507"/>
      <c r="CE51" s="507"/>
      <c r="CF51" s="507"/>
      <c r="CG51" s="507"/>
      <c r="CH51" s="507"/>
      <c r="CI51" s="507"/>
      <c r="CJ51" s="507"/>
      <c r="CK51" s="507"/>
      <c r="CL51" s="507"/>
      <c r="CM51" s="507"/>
      <c r="CN51" s="507"/>
      <c r="CO51" s="507"/>
      <c r="CP51" s="507"/>
      <c r="CQ51" s="507"/>
      <c r="CR51" s="507"/>
      <c r="CS51" s="507"/>
      <c r="CT51" s="507"/>
      <c r="CU51" s="507"/>
      <c r="CV51" s="507"/>
      <c r="CW51" s="507"/>
      <c r="CX51" s="507"/>
      <c r="CY51" s="507"/>
      <c r="CZ51" s="507"/>
      <c r="DA51" s="507"/>
      <c r="DB51" s="507"/>
      <c r="DC51" s="507"/>
      <c r="DD51" s="507"/>
      <c r="DE51" s="507"/>
      <c r="DF51" s="507"/>
      <c r="DG51" s="507"/>
      <c r="DH51" s="507"/>
      <c r="DI51" s="507"/>
    </row>
    <row r="52" spans="5:113" x14ac:dyDescent="0.2">
      <c r="E52" s="507" t="s">
        <v>299</v>
      </c>
      <c r="F52" s="507"/>
      <c r="G52" s="507"/>
      <c r="H52" s="507"/>
      <c r="I52" s="507"/>
      <c r="J52" s="507"/>
      <c r="K52" s="507"/>
      <c r="L52" s="507"/>
      <c r="M52" s="507"/>
      <c r="N52" s="507"/>
      <c r="O52" s="507"/>
      <c r="P52" s="507"/>
      <c r="Q52" s="507"/>
      <c r="R52" s="507"/>
      <c r="S52" s="507"/>
      <c r="T52" s="507"/>
      <c r="U52" s="507"/>
      <c r="V52" s="507"/>
      <c r="W52" s="507"/>
      <c r="X52" s="507"/>
      <c r="Y52" s="507"/>
      <c r="Z52" s="507"/>
      <c r="AA52" s="507"/>
      <c r="AB52" s="507"/>
      <c r="AC52" s="507"/>
      <c r="AD52" s="507"/>
      <c r="AE52" s="507"/>
      <c r="AF52" s="507"/>
      <c r="AG52" s="507"/>
      <c r="AH52" s="507"/>
      <c r="AI52" s="507"/>
      <c r="AJ52" s="507"/>
      <c r="AK52" s="507"/>
      <c r="AL52" s="507"/>
      <c r="AM52" s="507"/>
      <c r="AN52" s="507"/>
      <c r="AO52" s="507"/>
      <c r="AP52" s="507"/>
      <c r="AQ52" s="507"/>
      <c r="AR52" s="507"/>
      <c r="AS52" s="507"/>
      <c r="AT52" s="507"/>
      <c r="AU52" s="507"/>
      <c r="AV52" s="507"/>
      <c r="AW52" s="507"/>
      <c r="AX52" s="507"/>
      <c r="AY52" s="507"/>
      <c r="AZ52" s="507"/>
      <c r="BA52" s="507"/>
      <c r="BB52" s="507"/>
      <c r="BC52" s="507"/>
      <c r="BD52" s="507"/>
      <c r="BE52" s="507"/>
      <c r="BF52" s="507"/>
      <c r="BG52" s="507"/>
      <c r="BH52" s="507"/>
      <c r="BI52" s="507"/>
      <c r="BJ52" s="507"/>
      <c r="BK52" s="507"/>
      <c r="BL52" s="507"/>
      <c r="BM52" s="507"/>
      <c r="BN52" s="507"/>
      <c r="BO52" s="507"/>
      <c r="BP52" s="507"/>
      <c r="BQ52" s="507"/>
      <c r="BR52" s="507"/>
      <c r="BS52" s="507"/>
      <c r="BT52" s="507"/>
      <c r="BU52" s="507"/>
      <c r="BV52" s="507"/>
      <c r="BW52" s="507"/>
      <c r="BX52" s="507"/>
      <c r="BY52" s="507"/>
      <c r="BZ52" s="507"/>
      <c r="CA52" s="507"/>
      <c r="CB52" s="507"/>
      <c r="CC52" s="507"/>
      <c r="CD52" s="507"/>
      <c r="CE52" s="507"/>
      <c r="CF52" s="507"/>
      <c r="CG52" s="507"/>
      <c r="CH52" s="507"/>
      <c r="CI52" s="507"/>
      <c r="CJ52" s="507"/>
      <c r="CK52" s="507"/>
      <c r="CL52" s="507"/>
      <c r="CM52" s="507"/>
      <c r="CN52" s="507"/>
      <c r="CO52" s="507"/>
      <c r="CP52" s="507"/>
      <c r="CQ52" s="507"/>
      <c r="CR52" s="507"/>
      <c r="CS52" s="507"/>
      <c r="CT52" s="507"/>
      <c r="CU52" s="507"/>
      <c r="CV52" s="507"/>
      <c r="CW52" s="507"/>
      <c r="CX52" s="507"/>
      <c r="CY52" s="507"/>
      <c r="CZ52" s="507"/>
      <c r="DA52" s="507"/>
      <c r="DB52" s="507"/>
      <c r="DC52" s="507"/>
      <c r="DD52" s="507"/>
      <c r="DE52" s="507"/>
      <c r="DF52" s="507"/>
      <c r="DG52" s="507"/>
      <c r="DH52" s="507"/>
      <c r="DI52" s="507"/>
    </row>
    <row r="53" spans="5:113" x14ac:dyDescent="0.2">
      <c r="E53" s="507" t="s">
        <v>301</v>
      </c>
      <c r="F53" s="507"/>
      <c r="G53" s="507"/>
      <c r="H53" s="507"/>
      <c r="I53" s="507"/>
      <c r="J53" s="507"/>
      <c r="K53" s="507"/>
      <c r="L53" s="507"/>
      <c r="M53" s="507"/>
      <c r="N53" s="507"/>
      <c r="O53" s="507"/>
      <c r="P53" s="507"/>
      <c r="Q53" s="507"/>
      <c r="R53" s="507"/>
      <c r="S53" s="507"/>
      <c r="T53" s="507"/>
      <c r="U53" s="507"/>
      <c r="V53" s="507"/>
      <c r="W53" s="507"/>
      <c r="X53" s="507"/>
      <c r="Y53" s="507"/>
      <c r="Z53" s="507"/>
      <c r="AA53" s="507"/>
      <c r="AB53" s="507"/>
      <c r="AC53" s="507"/>
      <c r="AD53" s="507"/>
      <c r="AE53" s="507"/>
      <c r="AF53" s="507"/>
      <c r="AG53" s="507"/>
      <c r="AH53" s="507"/>
      <c r="AI53" s="507"/>
      <c r="AJ53" s="507"/>
      <c r="AK53" s="507"/>
      <c r="AL53" s="507"/>
      <c r="AM53" s="507"/>
      <c r="AN53" s="507"/>
      <c r="AO53" s="507"/>
      <c r="AP53" s="507"/>
      <c r="AQ53" s="507"/>
      <c r="AR53" s="507"/>
      <c r="AS53" s="507"/>
      <c r="AT53" s="507"/>
      <c r="AU53" s="507"/>
      <c r="AV53" s="507"/>
      <c r="AW53" s="507"/>
      <c r="AX53" s="507"/>
      <c r="AY53" s="507"/>
      <c r="AZ53" s="507"/>
      <c r="BA53" s="507"/>
      <c r="BB53" s="507"/>
      <c r="BC53" s="507"/>
      <c r="BD53" s="507"/>
      <c r="BE53" s="507"/>
      <c r="BF53" s="507"/>
      <c r="BG53" s="507"/>
      <c r="BH53" s="507"/>
      <c r="BI53" s="507"/>
      <c r="BJ53" s="507"/>
      <c r="BK53" s="507"/>
      <c r="BL53" s="507"/>
      <c r="BM53" s="507"/>
      <c r="BN53" s="507"/>
      <c r="BO53" s="507"/>
      <c r="BP53" s="507"/>
      <c r="BQ53" s="507"/>
      <c r="BR53" s="507"/>
      <c r="BS53" s="507"/>
      <c r="BT53" s="507"/>
      <c r="BU53" s="507"/>
      <c r="BV53" s="507"/>
      <c r="BW53" s="507"/>
      <c r="BX53" s="507"/>
      <c r="BY53" s="507"/>
      <c r="BZ53" s="507"/>
      <c r="CA53" s="507"/>
      <c r="CB53" s="507"/>
      <c r="CC53" s="507"/>
      <c r="CD53" s="507"/>
      <c r="CE53" s="507"/>
      <c r="CF53" s="507"/>
      <c r="CG53" s="507"/>
      <c r="CH53" s="507"/>
      <c r="CI53" s="507"/>
      <c r="CJ53" s="507"/>
      <c r="CK53" s="507"/>
      <c r="CL53" s="507"/>
      <c r="CM53" s="507"/>
      <c r="CN53" s="507"/>
      <c r="CO53" s="507"/>
      <c r="CP53" s="507"/>
      <c r="CQ53" s="507"/>
      <c r="CR53" s="507"/>
      <c r="CS53" s="507"/>
      <c r="CT53" s="507"/>
      <c r="CU53" s="507"/>
      <c r="CV53" s="507"/>
      <c r="CW53" s="507"/>
      <c r="CX53" s="507"/>
      <c r="CY53" s="507"/>
      <c r="CZ53" s="507"/>
      <c r="DA53" s="507"/>
      <c r="DB53" s="507"/>
      <c r="DC53" s="507"/>
      <c r="DD53" s="507"/>
      <c r="DE53" s="507"/>
      <c r="DF53" s="507"/>
      <c r="DG53" s="507"/>
      <c r="DH53" s="507"/>
      <c r="DI53" s="507"/>
    </row>
    <row r="54" spans="5:113" x14ac:dyDescent="0.2"/>
    <row r="55" spans="5:113" x14ac:dyDescent="0.2"/>
    <row r="56" spans="5:113" x14ac:dyDescent="0.2"/>
  </sheetData>
  <sheetProtection algorithmName="SHA-512" hashValue="/3gHhoVpAzmja/CGUPVhOoQ0KzTd7hwvcSCnuRNK6jR3bA4R6p+pQnsXA6pcBO9Ap14/dvfWXrWaTbZal3/VhQ==" saltValue="20baXxx7EsyfPb232VQrx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7" t="s">
        <v>302</v>
      </c>
      <c r="DI1" s="588"/>
      <c r="DJ1" s="588"/>
      <c r="DK1" s="588"/>
      <c r="DL1" s="588"/>
      <c r="DM1" s="588"/>
      <c r="DN1" s="589"/>
      <c r="DO1" s="1"/>
      <c r="DP1" s="587" t="s">
        <v>217</v>
      </c>
      <c r="DQ1" s="588"/>
      <c r="DR1" s="588"/>
      <c r="DS1" s="588"/>
      <c r="DT1" s="588"/>
      <c r="DU1" s="588"/>
      <c r="DV1" s="588"/>
      <c r="DW1" s="588"/>
      <c r="DX1" s="588"/>
      <c r="DY1" s="588"/>
      <c r="DZ1" s="588"/>
      <c r="EA1" s="588"/>
      <c r="EB1" s="588"/>
      <c r="EC1" s="589"/>
      <c r="ED1" s="2"/>
      <c r="EE1" s="2"/>
      <c r="EF1" s="2"/>
      <c r="EG1" s="2"/>
      <c r="EH1" s="2"/>
      <c r="EI1" s="2"/>
      <c r="EJ1" s="2"/>
      <c r="EK1" s="2"/>
      <c r="EL1" s="2"/>
      <c r="EM1" s="2"/>
    </row>
    <row r="2" spans="2:143" ht="22.5" customHeight="1" x14ac:dyDescent="0.2">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75" t="s">
        <v>110</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c r="AO3" s="376"/>
      <c r="AP3" s="375" t="s">
        <v>307</v>
      </c>
      <c r="AQ3" s="376"/>
      <c r="AR3" s="376"/>
      <c r="AS3" s="376"/>
      <c r="AT3" s="376"/>
      <c r="AU3" s="376"/>
      <c r="AV3" s="376"/>
      <c r="AW3" s="376"/>
      <c r="AX3" s="376"/>
      <c r="AY3" s="376"/>
      <c r="AZ3" s="376"/>
      <c r="BA3" s="376"/>
      <c r="BB3" s="376"/>
      <c r="BC3" s="376"/>
      <c r="BD3" s="376"/>
      <c r="BE3" s="376"/>
      <c r="BF3" s="376"/>
      <c r="BG3" s="376"/>
      <c r="BH3" s="376"/>
      <c r="BI3" s="376"/>
      <c r="BJ3" s="376"/>
      <c r="BK3" s="376"/>
      <c r="BL3" s="376"/>
      <c r="BM3" s="376"/>
      <c r="BN3" s="376"/>
      <c r="BO3" s="376"/>
      <c r="BP3" s="376"/>
      <c r="BQ3" s="376"/>
      <c r="BR3" s="376"/>
      <c r="BS3" s="376"/>
      <c r="BT3" s="376"/>
      <c r="BU3" s="376"/>
      <c r="BV3" s="376"/>
      <c r="BW3" s="376"/>
      <c r="BX3" s="376"/>
      <c r="BY3" s="376"/>
      <c r="BZ3" s="376"/>
      <c r="CA3" s="376"/>
      <c r="CB3" s="425"/>
      <c r="CD3" s="375" t="s">
        <v>308</v>
      </c>
      <c r="CE3" s="376"/>
      <c r="CF3" s="376"/>
      <c r="CG3" s="376"/>
      <c r="CH3" s="376"/>
      <c r="CI3" s="376"/>
      <c r="CJ3" s="376"/>
      <c r="CK3" s="376"/>
      <c r="CL3" s="376"/>
      <c r="CM3" s="376"/>
      <c r="CN3" s="376"/>
      <c r="CO3" s="376"/>
      <c r="CP3" s="376"/>
      <c r="CQ3" s="376"/>
      <c r="CR3" s="376"/>
      <c r="CS3" s="376"/>
      <c r="CT3" s="376"/>
      <c r="CU3" s="376"/>
      <c r="CV3" s="376"/>
      <c r="CW3" s="376"/>
      <c r="CX3" s="376"/>
      <c r="CY3" s="376"/>
      <c r="CZ3" s="376"/>
      <c r="DA3" s="376"/>
      <c r="DB3" s="376"/>
      <c r="DC3" s="376"/>
      <c r="DD3" s="376"/>
      <c r="DE3" s="376"/>
      <c r="DF3" s="376"/>
      <c r="DG3" s="376"/>
      <c r="DH3" s="376"/>
      <c r="DI3" s="376"/>
      <c r="DJ3" s="376"/>
      <c r="DK3" s="376"/>
      <c r="DL3" s="376"/>
      <c r="DM3" s="376"/>
      <c r="DN3" s="376"/>
      <c r="DO3" s="376"/>
      <c r="DP3" s="376"/>
      <c r="DQ3" s="376"/>
      <c r="DR3" s="376"/>
      <c r="DS3" s="376"/>
      <c r="DT3" s="376"/>
      <c r="DU3" s="376"/>
      <c r="DV3" s="376"/>
      <c r="DW3" s="376"/>
      <c r="DX3" s="376"/>
      <c r="DY3" s="376"/>
      <c r="DZ3" s="376"/>
      <c r="EA3" s="376"/>
      <c r="EB3" s="376"/>
      <c r="EC3" s="425"/>
    </row>
    <row r="4" spans="2:143" ht="11.25" customHeight="1" x14ac:dyDescent="0.2">
      <c r="B4" s="375" t="s">
        <v>5</v>
      </c>
      <c r="C4" s="376"/>
      <c r="D4" s="376"/>
      <c r="E4" s="376"/>
      <c r="F4" s="376"/>
      <c r="G4" s="376"/>
      <c r="H4" s="376"/>
      <c r="I4" s="376"/>
      <c r="J4" s="376"/>
      <c r="K4" s="376"/>
      <c r="L4" s="376"/>
      <c r="M4" s="376"/>
      <c r="N4" s="376"/>
      <c r="O4" s="376"/>
      <c r="P4" s="376"/>
      <c r="Q4" s="425"/>
      <c r="R4" s="375" t="s">
        <v>312</v>
      </c>
      <c r="S4" s="376"/>
      <c r="T4" s="376"/>
      <c r="U4" s="376"/>
      <c r="V4" s="376"/>
      <c r="W4" s="376"/>
      <c r="X4" s="376"/>
      <c r="Y4" s="425"/>
      <c r="Z4" s="375" t="s">
        <v>314</v>
      </c>
      <c r="AA4" s="376"/>
      <c r="AB4" s="376"/>
      <c r="AC4" s="425"/>
      <c r="AD4" s="375" t="s">
        <v>256</v>
      </c>
      <c r="AE4" s="376"/>
      <c r="AF4" s="376"/>
      <c r="AG4" s="376"/>
      <c r="AH4" s="376"/>
      <c r="AI4" s="376"/>
      <c r="AJ4" s="376"/>
      <c r="AK4" s="425"/>
      <c r="AL4" s="375" t="s">
        <v>314</v>
      </c>
      <c r="AM4" s="376"/>
      <c r="AN4" s="376"/>
      <c r="AO4" s="425"/>
      <c r="AP4" s="590" t="s">
        <v>135</v>
      </c>
      <c r="AQ4" s="590"/>
      <c r="AR4" s="590"/>
      <c r="AS4" s="590"/>
      <c r="AT4" s="590"/>
      <c r="AU4" s="590"/>
      <c r="AV4" s="590"/>
      <c r="AW4" s="590"/>
      <c r="AX4" s="590"/>
      <c r="AY4" s="590"/>
      <c r="AZ4" s="590"/>
      <c r="BA4" s="590"/>
      <c r="BB4" s="590"/>
      <c r="BC4" s="590"/>
      <c r="BD4" s="590"/>
      <c r="BE4" s="590"/>
      <c r="BF4" s="590"/>
      <c r="BG4" s="590" t="s">
        <v>292</v>
      </c>
      <c r="BH4" s="590"/>
      <c r="BI4" s="590"/>
      <c r="BJ4" s="590"/>
      <c r="BK4" s="590"/>
      <c r="BL4" s="590"/>
      <c r="BM4" s="590"/>
      <c r="BN4" s="590"/>
      <c r="BO4" s="590" t="s">
        <v>314</v>
      </c>
      <c r="BP4" s="590"/>
      <c r="BQ4" s="590"/>
      <c r="BR4" s="590"/>
      <c r="BS4" s="590" t="s">
        <v>316</v>
      </c>
      <c r="BT4" s="590"/>
      <c r="BU4" s="590"/>
      <c r="BV4" s="590"/>
      <c r="BW4" s="590"/>
      <c r="BX4" s="590"/>
      <c r="BY4" s="590"/>
      <c r="BZ4" s="590"/>
      <c r="CA4" s="590"/>
      <c r="CB4" s="590"/>
      <c r="CD4" s="375" t="s">
        <v>317</v>
      </c>
      <c r="CE4" s="376"/>
      <c r="CF4" s="376"/>
      <c r="CG4" s="376"/>
      <c r="CH4" s="376"/>
      <c r="CI4" s="376"/>
      <c r="CJ4" s="376"/>
      <c r="CK4" s="376"/>
      <c r="CL4" s="376"/>
      <c r="CM4" s="376"/>
      <c r="CN4" s="376"/>
      <c r="CO4" s="376"/>
      <c r="CP4" s="376"/>
      <c r="CQ4" s="376"/>
      <c r="CR4" s="376"/>
      <c r="CS4" s="376"/>
      <c r="CT4" s="376"/>
      <c r="CU4" s="376"/>
      <c r="CV4" s="376"/>
      <c r="CW4" s="376"/>
      <c r="CX4" s="376"/>
      <c r="CY4" s="376"/>
      <c r="CZ4" s="376"/>
      <c r="DA4" s="376"/>
      <c r="DB4" s="376"/>
      <c r="DC4" s="376"/>
      <c r="DD4" s="376"/>
      <c r="DE4" s="376"/>
      <c r="DF4" s="376"/>
      <c r="DG4" s="376"/>
      <c r="DH4" s="376"/>
      <c r="DI4" s="376"/>
      <c r="DJ4" s="376"/>
      <c r="DK4" s="376"/>
      <c r="DL4" s="376"/>
      <c r="DM4" s="376"/>
      <c r="DN4" s="376"/>
      <c r="DO4" s="376"/>
      <c r="DP4" s="376"/>
      <c r="DQ4" s="376"/>
      <c r="DR4" s="376"/>
      <c r="DS4" s="376"/>
      <c r="DT4" s="376"/>
      <c r="DU4" s="376"/>
      <c r="DV4" s="376"/>
      <c r="DW4" s="376"/>
      <c r="DX4" s="376"/>
      <c r="DY4" s="376"/>
      <c r="DZ4" s="376"/>
      <c r="EA4" s="376"/>
      <c r="EB4" s="376"/>
      <c r="EC4" s="425"/>
    </row>
    <row r="5" spans="2:143" ht="11.25" customHeight="1" x14ac:dyDescent="0.2">
      <c r="B5" s="591" t="s">
        <v>311</v>
      </c>
      <c r="C5" s="592"/>
      <c r="D5" s="592"/>
      <c r="E5" s="592"/>
      <c r="F5" s="592"/>
      <c r="G5" s="592"/>
      <c r="H5" s="592"/>
      <c r="I5" s="592"/>
      <c r="J5" s="592"/>
      <c r="K5" s="592"/>
      <c r="L5" s="592"/>
      <c r="M5" s="592"/>
      <c r="N5" s="592"/>
      <c r="O5" s="592"/>
      <c r="P5" s="592"/>
      <c r="Q5" s="593"/>
      <c r="R5" s="594">
        <v>2477555</v>
      </c>
      <c r="S5" s="595"/>
      <c r="T5" s="595"/>
      <c r="U5" s="595"/>
      <c r="V5" s="595"/>
      <c r="W5" s="595"/>
      <c r="X5" s="595"/>
      <c r="Y5" s="596"/>
      <c r="Z5" s="597">
        <v>29.7</v>
      </c>
      <c r="AA5" s="597"/>
      <c r="AB5" s="597"/>
      <c r="AC5" s="597"/>
      <c r="AD5" s="598">
        <v>2405945</v>
      </c>
      <c r="AE5" s="598"/>
      <c r="AF5" s="598"/>
      <c r="AG5" s="598"/>
      <c r="AH5" s="598"/>
      <c r="AI5" s="598"/>
      <c r="AJ5" s="598"/>
      <c r="AK5" s="598"/>
      <c r="AL5" s="599">
        <v>46.5</v>
      </c>
      <c r="AM5" s="600"/>
      <c r="AN5" s="600"/>
      <c r="AO5" s="601"/>
      <c r="AP5" s="591" t="s">
        <v>318</v>
      </c>
      <c r="AQ5" s="592"/>
      <c r="AR5" s="592"/>
      <c r="AS5" s="592"/>
      <c r="AT5" s="592"/>
      <c r="AU5" s="592"/>
      <c r="AV5" s="592"/>
      <c r="AW5" s="592"/>
      <c r="AX5" s="592"/>
      <c r="AY5" s="592"/>
      <c r="AZ5" s="592"/>
      <c r="BA5" s="592"/>
      <c r="BB5" s="592"/>
      <c r="BC5" s="592"/>
      <c r="BD5" s="592"/>
      <c r="BE5" s="592"/>
      <c r="BF5" s="593"/>
      <c r="BG5" s="602">
        <v>2405945</v>
      </c>
      <c r="BH5" s="381"/>
      <c r="BI5" s="381"/>
      <c r="BJ5" s="381"/>
      <c r="BK5" s="381"/>
      <c r="BL5" s="381"/>
      <c r="BM5" s="381"/>
      <c r="BN5" s="603"/>
      <c r="BO5" s="604">
        <v>97.1</v>
      </c>
      <c r="BP5" s="604"/>
      <c r="BQ5" s="604"/>
      <c r="BR5" s="604"/>
      <c r="BS5" s="605" t="s">
        <v>197</v>
      </c>
      <c r="BT5" s="605"/>
      <c r="BU5" s="605"/>
      <c r="BV5" s="605"/>
      <c r="BW5" s="605"/>
      <c r="BX5" s="605"/>
      <c r="BY5" s="605"/>
      <c r="BZ5" s="605"/>
      <c r="CA5" s="605"/>
      <c r="CB5" s="606"/>
      <c r="CD5" s="375" t="s">
        <v>135</v>
      </c>
      <c r="CE5" s="376"/>
      <c r="CF5" s="376"/>
      <c r="CG5" s="376"/>
      <c r="CH5" s="376"/>
      <c r="CI5" s="376"/>
      <c r="CJ5" s="376"/>
      <c r="CK5" s="376"/>
      <c r="CL5" s="376"/>
      <c r="CM5" s="376"/>
      <c r="CN5" s="376"/>
      <c r="CO5" s="376"/>
      <c r="CP5" s="376"/>
      <c r="CQ5" s="425"/>
      <c r="CR5" s="375" t="s">
        <v>321</v>
      </c>
      <c r="CS5" s="376"/>
      <c r="CT5" s="376"/>
      <c r="CU5" s="376"/>
      <c r="CV5" s="376"/>
      <c r="CW5" s="376"/>
      <c r="CX5" s="376"/>
      <c r="CY5" s="425"/>
      <c r="CZ5" s="375" t="s">
        <v>314</v>
      </c>
      <c r="DA5" s="376"/>
      <c r="DB5" s="376"/>
      <c r="DC5" s="425"/>
      <c r="DD5" s="375" t="s">
        <v>323</v>
      </c>
      <c r="DE5" s="376"/>
      <c r="DF5" s="376"/>
      <c r="DG5" s="376"/>
      <c r="DH5" s="376"/>
      <c r="DI5" s="376"/>
      <c r="DJ5" s="376"/>
      <c r="DK5" s="376"/>
      <c r="DL5" s="376"/>
      <c r="DM5" s="376"/>
      <c r="DN5" s="376"/>
      <c r="DO5" s="376"/>
      <c r="DP5" s="425"/>
      <c r="DQ5" s="375" t="s">
        <v>325</v>
      </c>
      <c r="DR5" s="376"/>
      <c r="DS5" s="376"/>
      <c r="DT5" s="376"/>
      <c r="DU5" s="376"/>
      <c r="DV5" s="376"/>
      <c r="DW5" s="376"/>
      <c r="DX5" s="376"/>
      <c r="DY5" s="376"/>
      <c r="DZ5" s="376"/>
      <c r="EA5" s="376"/>
      <c r="EB5" s="376"/>
      <c r="EC5" s="425"/>
    </row>
    <row r="6" spans="2:143" ht="11.25" customHeight="1" x14ac:dyDescent="0.2">
      <c r="B6" s="607" t="s">
        <v>326</v>
      </c>
      <c r="C6" s="507"/>
      <c r="D6" s="507"/>
      <c r="E6" s="507"/>
      <c r="F6" s="507"/>
      <c r="G6" s="507"/>
      <c r="H6" s="507"/>
      <c r="I6" s="507"/>
      <c r="J6" s="507"/>
      <c r="K6" s="507"/>
      <c r="L6" s="507"/>
      <c r="M6" s="507"/>
      <c r="N6" s="507"/>
      <c r="O6" s="507"/>
      <c r="P6" s="507"/>
      <c r="Q6" s="608"/>
      <c r="R6" s="602">
        <v>93445</v>
      </c>
      <c r="S6" s="381"/>
      <c r="T6" s="381"/>
      <c r="U6" s="381"/>
      <c r="V6" s="381"/>
      <c r="W6" s="381"/>
      <c r="X6" s="381"/>
      <c r="Y6" s="603"/>
      <c r="Z6" s="604">
        <v>1.1000000000000001</v>
      </c>
      <c r="AA6" s="604"/>
      <c r="AB6" s="604"/>
      <c r="AC6" s="604"/>
      <c r="AD6" s="605">
        <v>93445</v>
      </c>
      <c r="AE6" s="605"/>
      <c r="AF6" s="605"/>
      <c r="AG6" s="605"/>
      <c r="AH6" s="605"/>
      <c r="AI6" s="605"/>
      <c r="AJ6" s="605"/>
      <c r="AK6" s="605"/>
      <c r="AL6" s="609">
        <v>1.8</v>
      </c>
      <c r="AM6" s="387"/>
      <c r="AN6" s="387"/>
      <c r="AO6" s="610"/>
      <c r="AP6" s="607" t="s">
        <v>102</v>
      </c>
      <c r="AQ6" s="507"/>
      <c r="AR6" s="507"/>
      <c r="AS6" s="507"/>
      <c r="AT6" s="507"/>
      <c r="AU6" s="507"/>
      <c r="AV6" s="507"/>
      <c r="AW6" s="507"/>
      <c r="AX6" s="507"/>
      <c r="AY6" s="507"/>
      <c r="AZ6" s="507"/>
      <c r="BA6" s="507"/>
      <c r="BB6" s="507"/>
      <c r="BC6" s="507"/>
      <c r="BD6" s="507"/>
      <c r="BE6" s="507"/>
      <c r="BF6" s="608"/>
      <c r="BG6" s="602">
        <v>2405945</v>
      </c>
      <c r="BH6" s="381"/>
      <c r="BI6" s="381"/>
      <c r="BJ6" s="381"/>
      <c r="BK6" s="381"/>
      <c r="BL6" s="381"/>
      <c r="BM6" s="381"/>
      <c r="BN6" s="603"/>
      <c r="BO6" s="604">
        <v>97.1</v>
      </c>
      <c r="BP6" s="604"/>
      <c r="BQ6" s="604"/>
      <c r="BR6" s="604"/>
      <c r="BS6" s="605" t="s">
        <v>197</v>
      </c>
      <c r="BT6" s="605"/>
      <c r="BU6" s="605"/>
      <c r="BV6" s="605"/>
      <c r="BW6" s="605"/>
      <c r="BX6" s="605"/>
      <c r="BY6" s="605"/>
      <c r="BZ6" s="605"/>
      <c r="CA6" s="605"/>
      <c r="CB6" s="606"/>
      <c r="CD6" s="591" t="s">
        <v>327</v>
      </c>
      <c r="CE6" s="592"/>
      <c r="CF6" s="592"/>
      <c r="CG6" s="592"/>
      <c r="CH6" s="592"/>
      <c r="CI6" s="592"/>
      <c r="CJ6" s="592"/>
      <c r="CK6" s="592"/>
      <c r="CL6" s="592"/>
      <c r="CM6" s="592"/>
      <c r="CN6" s="592"/>
      <c r="CO6" s="592"/>
      <c r="CP6" s="592"/>
      <c r="CQ6" s="593"/>
      <c r="CR6" s="602">
        <v>116950</v>
      </c>
      <c r="CS6" s="381"/>
      <c r="CT6" s="381"/>
      <c r="CU6" s="381"/>
      <c r="CV6" s="381"/>
      <c r="CW6" s="381"/>
      <c r="CX6" s="381"/>
      <c r="CY6" s="603"/>
      <c r="CZ6" s="599">
        <v>1.4</v>
      </c>
      <c r="DA6" s="600"/>
      <c r="DB6" s="600"/>
      <c r="DC6" s="611"/>
      <c r="DD6" s="612">
        <v>20350</v>
      </c>
      <c r="DE6" s="381"/>
      <c r="DF6" s="381"/>
      <c r="DG6" s="381"/>
      <c r="DH6" s="381"/>
      <c r="DI6" s="381"/>
      <c r="DJ6" s="381"/>
      <c r="DK6" s="381"/>
      <c r="DL6" s="381"/>
      <c r="DM6" s="381"/>
      <c r="DN6" s="381"/>
      <c r="DO6" s="381"/>
      <c r="DP6" s="603"/>
      <c r="DQ6" s="612">
        <v>96650</v>
      </c>
      <c r="DR6" s="381"/>
      <c r="DS6" s="381"/>
      <c r="DT6" s="381"/>
      <c r="DU6" s="381"/>
      <c r="DV6" s="381"/>
      <c r="DW6" s="381"/>
      <c r="DX6" s="381"/>
      <c r="DY6" s="381"/>
      <c r="DZ6" s="381"/>
      <c r="EA6" s="381"/>
      <c r="EB6" s="381"/>
      <c r="EC6" s="613"/>
    </row>
    <row r="7" spans="2:143" ht="11.25" customHeight="1" x14ac:dyDescent="0.2">
      <c r="B7" s="607" t="s">
        <v>42</v>
      </c>
      <c r="C7" s="507"/>
      <c r="D7" s="507"/>
      <c r="E7" s="507"/>
      <c r="F7" s="507"/>
      <c r="G7" s="507"/>
      <c r="H7" s="507"/>
      <c r="I7" s="507"/>
      <c r="J7" s="507"/>
      <c r="K7" s="507"/>
      <c r="L7" s="507"/>
      <c r="M7" s="507"/>
      <c r="N7" s="507"/>
      <c r="O7" s="507"/>
      <c r="P7" s="507"/>
      <c r="Q7" s="608"/>
      <c r="R7" s="602">
        <v>1198</v>
      </c>
      <c r="S7" s="381"/>
      <c r="T7" s="381"/>
      <c r="U7" s="381"/>
      <c r="V7" s="381"/>
      <c r="W7" s="381"/>
      <c r="X7" s="381"/>
      <c r="Y7" s="603"/>
      <c r="Z7" s="604">
        <v>0</v>
      </c>
      <c r="AA7" s="604"/>
      <c r="AB7" s="604"/>
      <c r="AC7" s="604"/>
      <c r="AD7" s="605">
        <v>1198</v>
      </c>
      <c r="AE7" s="605"/>
      <c r="AF7" s="605"/>
      <c r="AG7" s="605"/>
      <c r="AH7" s="605"/>
      <c r="AI7" s="605"/>
      <c r="AJ7" s="605"/>
      <c r="AK7" s="605"/>
      <c r="AL7" s="609">
        <v>0</v>
      </c>
      <c r="AM7" s="387"/>
      <c r="AN7" s="387"/>
      <c r="AO7" s="610"/>
      <c r="AP7" s="607" t="s">
        <v>328</v>
      </c>
      <c r="AQ7" s="507"/>
      <c r="AR7" s="507"/>
      <c r="AS7" s="507"/>
      <c r="AT7" s="507"/>
      <c r="AU7" s="507"/>
      <c r="AV7" s="507"/>
      <c r="AW7" s="507"/>
      <c r="AX7" s="507"/>
      <c r="AY7" s="507"/>
      <c r="AZ7" s="507"/>
      <c r="BA7" s="507"/>
      <c r="BB7" s="507"/>
      <c r="BC7" s="507"/>
      <c r="BD7" s="507"/>
      <c r="BE7" s="507"/>
      <c r="BF7" s="608"/>
      <c r="BG7" s="602">
        <v>625433</v>
      </c>
      <c r="BH7" s="381"/>
      <c r="BI7" s="381"/>
      <c r="BJ7" s="381"/>
      <c r="BK7" s="381"/>
      <c r="BL7" s="381"/>
      <c r="BM7" s="381"/>
      <c r="BN7" s="603"/>
      <c r="BO7" s="604">
        <v>25.2</v>
      </c>
      <c r="BP7" s="604"/>
      <c r="BQ7" s="604"/>
      <c r="BR7" s="604"/>
      <c r="BS7" s="605" t="s">
        <v>197</v>
      </c>
      <c r="BT7" s="605"/>
      <c r="BU7" s="605"/>
      <c r="BV7" s="605"/>
      <c r="BW7" s="605"/>
      <c r="BX7" s="605"/>
      <c r="BY7" s="605"/>
      <c r="BZ7" s="605"/>
      <c r="CA7" s="605"/>
      <c r="CB7" s="606"/>
      <c r="CD7" s="607" t="s">
        <v>330</v>
      </c>
      <c r="CE7" s="507"/>
      <c r="CF7" s="507"/>
      <c r="CG7" s="507"/>
      <c r="CH7" s="507"/>
      <c r="CI7" s="507"/>
      <c r="CJ7" s="507"/>
      <c r="CK7" s="507"/>
      <c r="CL7" s="507"/>
      <c r="CM7" s="507"/>
      <c r="CN7" s="507"/>
      <c r="CO7" s="507"/>
      <c r="CP7" s="507"/>
      <c r="CQ7" s="608"/>
      <c r="CR7" s="602">
        <v>1248643</v>
      </c>
      <c r="CS7" s="381"/>
      <c r="CT7" s="381"/>
      <c r="CU7" s="381"/>
      <c r="CV7" s="381"/>
      <c r="CW7" s="381"/>
      <c r="CX7" s="381"/>
      <c r="CY7" s="603"/>
      <c r="CZ7" s="604">
        <v>15.4</v>
      </c>
      <c r="DA7" s="604"/>
      <c r="DB7" s="604"/>
      <c r="DC7" s="604"/>
      <c r="DD7" s="612">
        <v>162832</v>
      </c>
      <c r="DE7" s="381"/>
      <c r="DF7" s="381"/>
      <c r="DG7" s="381"/>
      <c r="DH7" s="381"/>
      <c r="DI7" s="381"/>
      <c r="DJ7" s="381"/>
      <c r="DK7" s="381"/>
      <c r="DL7" s="381"/>
      <c r="DM7" s="381"/>
      <c r="DN7" s="381"/>
      <c r="DO7" s="381"/>
      <c r="DP7" s="603"/>
      <c r="DQ7" s="612">
        <v>883523</v>
      </c>
      <c r="DR7" s="381"/>
      <c r="DS7" s="381"/>
      <c r="DT7" s="381"/>
      <c r="DU7" s="381"/>
      <c r="DV7" s="381"/>
      <c r="DW7" s="381"/>
      <c r="DX7" s="381"/>
      <c r="DY7" s="381"/>
      <c r="DZ7" s="381"/>
      <c r="EA7" s="381"/>
      <c r="EB7" s="381"/>
      <c r="EC7" s="613"/>
    </row>
    <row r="8" spans="2:143" ht="11.25" customHeight="1" x14ac:dyDescent="0.2">
      <c r="B8" s="607" t="s">
        <v>331</v>
      </c>
      <c r="C8" s="507"/>
      <c r="D8" s="507"/>
      <c r="E8" s="507"/>
      <c r="F8" s="507"/>
      <c r="G8" s="507"/>
      <c r="H8" s="507"/>
      <c r="I8" s="507"/>
      <c r="J8" s="507"/>
      <c r="K8" s="507"/>
      <c r="L8" s="507"/>
      <c r="M8" s="507"/>
      <c r="N8" s="507"/>
      <c r="O8" s="507"/>
      <c r="P8" s="507"/>
      <c r="Q8" s="608"/>
      <c r="R8" s="602">
        <v>21157</v>
      </c>
      <c r="S8" s="381"/>
      <c r="T8" s="381"/>
      <c r="U8" s="381"/>
      <c r="V8" s="381"/>
      <c r="W8" s="381"/>
      <c r="X8" s="381"/>
      <c r="Y8" s="603"/>
      <c r="Z8" s="604">
        <v>0.3</v>
      </c>
      <c r="AA8" s="604"/>
      <c r="AB8" s="604"/>
      <c r="AC8" s="604"/>
      <c r="AD8" s="605">
        <v>21157</v>
      </c>
      <c r="AE8" s="605"/>
      <c r="AF8" s="605"/>
      <c r="AG8" s="605"/>
      <c r="AH8" s="605"/>
      <c r="AI8" s="605"/>
      <c r="AJ8" s="605"/>
      <c r="AK8" s="605"/>
      <c r="AL8" s="609">
        <v>0.4</v>
      </c>
      <c r="AM8" s="387"/>
      <c r="AN8" s="387"/>
      <c r="AO8" s="610"/>
      <c r="AP8" s="607" t="s">
        <v>119</v>
      </c>
      <c r="AQ8" s="507"/>
      <c r="AR8" s="507"/>
      <c r="AS8" s="507"/>
      <c r="AT8" s="507"/>
      <c r="AU8" s="507"/>
      <c r="AV8" s="507"/>
      <c r="AW8" s="507"/>
      <c r="AX8" s="507"/>
      <c r="AY8" s="507"/>
      <c r="AZ8" s="507"/>
      <c r="BA8" s="507"/>
      <c r="BB8" s="507"/>
      <c r="BC8" s="507"/>
      <c r="BD8" s="507"/>
      <c r="BE8" s="507"/>
      <c r="BF8" s="608"/>
      <c r="BG8" s="602">
        <v>21587</v>
      </c>
      <c r="BH8" s="381"/>
      <c r="BI8" s="381"/>
      <c r="BJ8" s="381"/>
      <c r="BK8" s="381"/>
      <c r="BL8" s="381"/>
      <c r="BM8" s="381"/>
      <c r="BN8" s="603"/>
      <c r="BO8" s="604">
        <v>0.9</v>
      </c>
      <c r="BP8" s="604"/>
      <c r="BQ8" s="604"/>
      <c r="BR8" s="604"/>
      <c r="BS8" s="605" t="s">
        <v>197</v>
      </c>
      <c r="BT8" s="605"/>
      <c r="BU8" s="605"/>
      <c r="BV8" s="605"/>
      <c r="BW8" s="605"/>
      <c r="BX8" s="605"/>
      <c r="BY8" s="605"/>
      <c r="BZ8" s="605"/>
      <c r="CA8" s="605"/>
      <c r="CB8" s="606"/>
      <c r="CD8" s="607" t="s">
        <v>333</v>
      </c>
      <c r="CE8" s="507"/>
      <c r="CF8" s="507"/>
      <c r="CG8" s="507"/>
      <c r="CH8" s="507"/>
      <c r="CI8" s="507"/>
      <c r="CJ8" s="507"/>
      <c r="CK8" s="507"/>
      <c r="CL8" s="507"/>
      <c r="CM8" s="507"/>
      <c r="CN8" s="507"/>
      <c r="CO8" s="507"/>
      <c r="CP8" s="507"/>
      <c r="CQ8" s="608"/>
      <c r="CR8" s="602">
        <v>2315696</v>
      </c>
      <c r="CS8" s="381"/>
      <c r="CT8" s="381"/>
      <c r="CU8" s="381"/>
      <c r="CV8" s="381"/>
      <c r="CW8" s="381"/>
      <c r="CX8" s="381"/>
      <c r="CY8" s="603"/>
      <c r="CZ8" s="604">
        <v>28.5</v>
      </c>
      <c r="DA8" s="604"/>
      <c r="DB8" s="604"/>
      <c r="DC8" s="604"/>
      <c r="DD8" s="612">
        <v>1758</v>
      </c>
      <c r="DE8" s="381"/>
      <c r="DF8" s="381"/>
      <c r="DG8" s="381"/>
      <c r="DH8" s="381"/>
      <c r="DI8" s="381"/>
      <c r="DJ8" s="381"/>
      <c r="DK8" s="381"/>
      <c r="DL8" s="381"/>
      <c r="DM8" s="381"/>
      <c r="DN8" s="381"/>
      <c r="DO8" s="381"/>
      <c r="DP8" s="603"/>
      <c r="DQ8" s="612">
        <v>1416876</v>
      </c>
      <c r="DR8" s="381"/>
      <c r="DS8" s="381"/>
      <c r="DT8" s="381"/>
      <c r="DU8" s="381"/>
      <c r="DV8" s="381"/>
      <c r="DW8" s="381"/>
      <c r="DX8" s="381"/>
      <c r="DY8" s="381"/>
      <c r="DZ8" s="381"/>
      <c r="EA8" s="381"/>
      <c r="EB8" s="381"/>
      <c r="EC8" s="613"/>
    </row>
    <row r="9" spans="2:143" ht="11.25" customHeight="1" x14ac:dyDescent="0.2">
      <c r="B9" s="607" t="s">
        <v>334</v>
      </c>
      <c r="C9" s="507"/>
      <c r="D9" s="507"/>
      <c r="E9" s="507"/>
      <c r="F9" s="507"/>
      <c r="G9" s="507"/>
      <c r="H9" s="507"/>
      <c r="I9" s="507"/>
      <c r="J9" s="507"/>
      <c r="K9" s="507"/>
      <c r="L9" s="507"/>
      <c r="M9" s="507"/>
      <c r="N9" s="507"/>
      <c r="O9" s="507"/>
      <c r="P9" s="507"/>
      <c r="Q9" s="608"/>
      <c r="R9" s="602">
        <v>27515</v>
      </c>
      <c r="S9" s="381"/>
      <c r="T9" s="381"/>
      <c r="U9" s="381"/>
      <c r="V9" s="381"/>
      <c r="W9" s="381"/>
      <c r="X9" s="381"/>
      <c r="Y9" s="603"/>
      <c r="Z9" s="604">
        <v>0.3</v>
      </c>
      <c r="AA9" s="604"/>
      <c r="AB9" s="604"/>
      <c r="AC9" s="604"/>
      <c r="AD9" s="605">
        <v>27515</v>
      </c>
      <c r="AE9" s="605"/>
      <c r="AF9" s="605"/>
      <c r="AG9" s="605"/>
      <c r="AH9" s="605"/>
      <c r="AI9" s="605"/>
      <c r="AJ9" s="605"/>
      <c r="AK9" s="605"/>
      <c r="AL9" s="609">
        <v>0.5</v>
      </c>
      <c r="AM9" s="387"/>
      <c r="AN9" s="387"/>
      <c r="AO9" s="610"/>
      <c r="AP9" s="607" t="s">
        <v>336</v>
      </c>
      <c r="AQ9" s="507"/>
      <c r="AR9" s="507"/>
      <c r="AS9" s="507"/>
      <c r="AT9" s="507"/>
      <c r="AU9" s="507"/>
      <c r="AV9" s="507"/>
      <c r="AW9" s="507"/>
      <c r="AX9" s="507"/>
      <c r="AY9" s="507"/>
      <c r="AZ9" s="507"/>
      <c r="BA9" s="507"/>
      <c r="BB9" s="507"/>
      <c r="BC9" s="507"/>
      <c r="BD9" s="507"/>
      <c r="BE9" s="507"/>
      <c r="BF9" s="608"/>
      <c r="BG9" s="602">
        <v>523795</v>
      </c>
      <c r="BH9" s="381"/>
      <c r="BI9" s="381"/>
      <c r="BJ9" s="381"/>
      <c r="BK9" s="381"/>
      <c r="BL9" s="381"/>
      <c r="BM9" s="381"/>
      <c r="BN9" s="603"/>
      <c r="BO9" s="604">
        <v>21.1</v>
      </c>
      <c r="BP9" s="604"/>
      <c r="BQ9" s="604"/>
      <c r="BR9" s="604"/>
      <c r="BS9" s="605" t="s">
        <v>197</v>
      </c>
      <c r="BT9" s="605"/>
      <c r="BU9" s="605"/>
      <c r="BV9" s="605"/>
      <c r="BW9" s="605"/>
      <c r="BX9" s="605"/>
      <c r="BY9" s="605"/>
      <c r="BZ9" s="605"/>
      <c r="CA9" s="605"/>
      <c r="CB9" s="606"/>
      <c r="CD9" s="607" t="s">
        <v>338</v>
      </c>
      <c r="CE9" s="507"/>
      <c r="CF9" s="507"/>
      <c r="CG9" s="507"/>
      <c r="CH9" s="507"/>
      <c r="CI9" s="507"/>
      <c r="CJ9" s="507"/>
      <c r="CK9" s="507"/>
      <c r="CL9" s="507"/>
      <c r="CM9" s="507"/>
      <c r="CN9" s="507"/>
      <c r="CO9" s="507"/>
      <c r="CP9" s="507"/>
      <c r="CQ9" s="608"/>
      <c r="CR9" s="602">
        <v>687257</v>
      </c>
      <c r="CS9" s="381"/>
      <c r="CT9" s="381"/>
      <c r="CU9" s="381"/>
      <c r="CV9" s="381"/>
      <c r="CW9" s="381"/>
      <c r="CX9" s="381"/>
      <c r="CY9" s="603"/>
      <c r="CZ9" s="604">
        <v>8.5</v>
      </c>
      <c r="DA9" s="604"/>
      <c r="DB9" s="604"/>
      <c r="DC9" s="604"/>
      <c r="DD9" s="612">
        <v>23656</v>
      </c>
      <c r="DE9" s="381"/>
      <c r="DF9" s="381"/>
      <c r="DG9" s="381"/>
      <c r="DH9" s="381"/>
      <c r="DI9" s="381"/>
      <c r="DJ9" s="381"/>
      <c r="DK9" s="381"/>
      <c r="DL9" s="381"/>
      <c r="DM9" s="381"/>
      <c r="DN9" s="381"/>
      <c r="DO9" s="381"/>
      <c r="DP9" s="603"/>
      <c r="DQ9" s="612">
        <v>573471</v>
      </c>
      <c r="DR9" s="381"/>
      <c r="DS9" s="381"/>
      <c r="DT9" s="381"/>
      <c r="DU9" s="381"/>
      <c r="DV9" s="381"/>
      <c r="DW9" s="381"/>
      <c r="DX9" s="381"/>
      <c r="DY9" s="381"/>
      <c r="DZ9" s="381"/>
      <c r="EA9" s="381"/>
      <c r="EB9" s="381"/>
      <c r="EC9" s="613"/>
    </row>
    <row r="10" spans="2:143" ht="11.25" customHeight="1" x14ac:dyDescent="0.2">
      <c r="B10" s="607" t="s">
        <v>125</v>
      </c>
      <c r="C10" s="507"/>
      <c r="D10" s="507"/>
      <c r="E10" s="507"/>
      <c r="F10" s="507"/>
      <c r="G10" s="507"/>
      <c r="H10" s="507"/>
      <c r="I10" s="507"/>
      <c r="J10" s="507"/>
      <c r="K10" s="507"/>
      <c r="L10" s="507"/>
      <c r="M10" s="507"/>
      <c r="N10" s="507"/>
      <c r="O10" s="507"/>
      <c r="P10" s="507"/>
      <c r="Q10" s="608"/>
      <c r="R10" s="602" t="s">
        <v>197</v>
      </c>
      <c r="S10" s="381"/>
      <c r="T10" s="381"/>
      <c r="U10" s="381"/>
      <c r="V10" s="381"/>
      <c r="W10" s="381"/>
      <c r="X10" s="381"/>
      <c r="Y10" s="603"/>
      <c r="Z10" s="604" t="s">
        <v>197</v>
      </c>
      <c r="AA10" s="604"/>
      <c r="AB10" s="604"/>
      <c r="AC10" s="604"/>
      <c r="AD10" s="605" t="s">
        <v>197</v>
      </c>
      <c r="AE10" s="605"/>
      <c r="AF10" s="605"/>
      <c r="AG10" s="605"/>
      <c r="AH10" s="605"/>
      <c r="AI10" s="605"/>
      <c r="AJ10" s="605"/>
      <c r="AK10" s="605"/>
      <c r="AL10" s="609" t="s">
        <v>197</v>
      </c>
      <c r="AM10" s="387"/>
      <c r="AN10" s="387"/>
      <c r="AO10" s="610"/>
      <c r="AP10" s="607" t="s">
        <v>187</v>
      </c>
      <c r="AQ10" s="507"/>
      <c r="AR10" s="507"/>
      <c r="AS10" s="507"/>
      <c r="AT10" s="507"/>
      <c r="AU10" s="507"/>
      <c r="AV10" s="507"/>
      <c r="AW10" s="507"/>
      <c r="AX10" s="507"/>
      <c r="AY10" s="507"/>
      <c r="AZ10" s="507"/>
      <c r="BA10" s="507"/>
      <c r="BB10" s="507"/>
      <c r="BC10" s="507"/>
      <c r="BD10" s="507"/>
      <c r="BE10" s="507"/>
      <c r="BF10" s="608"/>
      <c r="BG10" s="602">
        <v>38320</v>
      </c>
      <c r="BH10" s="381"/>
      <c r="BI10" s="381"/>
      <c r="BJ10" s="381"/>
      <c r="BK10" s="381"/>
      <c r="BL10" s="381"/>
      <c r="BM10" s="381"/>
      <c r="BN10" s="603"/>
      <c r="BO10" s="604">
        <v>1.5</v>
      </c>
      <c r="BP10" s="604"/>
      <c r="BQ10" s="604"/>
      <c r="BR10" s="604"/>
      <c r="BS10" s="605" t="s">
        <v>197</v>
      </c>
      <c r="BT10" s="605"/>
      <c r="BU10" s="605"/>
      <c r="BV10" s="605"/>
      <c r="BW10" s="605"/>
      <c r="BX10" s="605"/>
      <c r="BY10" s="605"/>
      <c r="BZ10" s="605"/>
      <c r="CA10" s="605"/>
      <c r="CB10" s="606"/>
      <c r="CD10" s="607" t="s">
        <v>224</v>
      </c>
      <c r="CE10" s="507"/>
      <c r="CF10" s="507"/>
      <c r="CG10" s="507"/>
      <c r="CH10" s="507"/>
      <c r="CI10" s="507"/>
      <c r="CJ10" s="507"/>
      <c r="CK10" s="507"/>
      <c r="CL10" s="507"/>
      <c r="CM10" s="507"/>
      <c r="CN10" s="507"/>
      <c r="CO10" s="507"/>
      <c r="CP10" s="507"/>
      <c r="CQ10" s="608"/>
      <c r="CR10" s="602">
        <v>4663</v>
      </c>
      <c r="CS10" s="381"/>
      <c r="CT10" s="381"/>
      <c r="CU10" s="381"/>
      <c r="CV10" s="381"/>
      <c r="CW10" s="381"/>
      <c r="CX10" s="381"/>
      <c r="CY10" s="603"/>
      <c r="CZ10" s="604">
        <v>0.1</v>
      </c>
      <c r="DA10" s="604"/>
      <c r="DB10" s="604"/>
      <c r="DC10" s="604"/>
      <c r="DD10" s="612" t="s">
        <v>197</v>
      </c>
      <c r="DE10" s="381"/>
      <c r="DF10" s="381"/>
      <c r="DG10" s="381"/>
      <c r="DH10" s="381"/>
      <c r="DI10" s="381"/>
      <c r="DJ10" s="381"/>
      <c r="DK10" s="381"/>
      <c r="DL10" s="381"/>
      <c r="DM10" s="381"/>
      <c r="DN10" s="381"/>
      <c r="DO10" s="381"/>
      <c r="DP10" s="603"/>
      <c r="DQ10" s="612">
        <v>4663</v>
      </c>
      <c r="DR10" s="381"/>
      <c r="DS10" s="381"/>
      <c r="DT10" s="381"/>
      <c r="DU10" s="381"/>
      <c r="DV10" s="381"/>
      <c r="DW10" s="381"/>
      <c r="DX10" s="381"/>
      <c r="DY10" s="381"/>
      <c r="DZ10" s="381"/>
      <c r="EA10" s="381"/>
      <c r="EB10" s="381"/>
      <c r="EC10" s="613"/>
    </row>
    <row r="11" spans="2:143" ht="11.25" customHeight="1" x14ac:dyDescent="0.2">
      <c r="B11" s="607" t="s">
        <v>100</v>
      </c>
      <c r="C11" s="507"/>
      <c r="D11" s="507"/>
      <c r="E11" s="507"/>
      <c r="F11" s="507"/>
      <c r="G11" s="507"/>
      <c r="H11" s="507"/>
      <c r="I11" s="507"/>
      <c r="J11" s="507"/>
      <c r="K11" s="507"/>
      <c r="L11" s="507"/>
      <c r="M11" s="507"/>
      <c r="N11" s="507"/>
      <c r="O11" s="507"/>
      <c r="P11" s="507"/>
      <c r="Q11" s="608"/>
      <c r="R11" s="602">
        <v>333765</v>
      </c>
      <c r="S11" s="381"/>
      <c r="T11" s="381"/>
      <c r="U11" s="381"/>
      <c r="V11" s="381"/>
      <c r="W11" s="381"/>
      <c r="X11" s="381"/>
      <c r="Y11" s="603"/>
      <c r="Z11" s="609">
        <v>4</v>
      </c>
      <c r="AA11" s="387"/>
      <c r="AB11" s="387"/>
      <c r="AC11" s="614"/>
      <c r="AD11" s="612">
        <v>333765</v>
      </c>
      <c r="AE11" s="381"/>
      <c r="AF11" s="381"/>
      <c r="AG11" s="381"/>
      <c r="AH11" s="381"/>
      <c r="AI11" s="381"/>
      <c r="AJ11" s="381"/>
      <c r="AK11" s="603"/>
      <c r="AL11" s="609">
        <v>6.4</v>
      </c>
      <c r="AM11" s="387"/>
      <c r="AN11" s="387"/>
      <c r="AO11" s="610"/>
      <c r="AP11" s="607" t="s">
        <v>340</v>
      </c>
      <c r="AQ11" s="507"/>
      <c r="AR11" s="507"/>
      <c r="AS11" s="507"/>
      <c r="AT11" s="507"/>
      <c r="AU11" s="507"/>
      <c r="AV11" s="507"/>
      <c r="AW11" s="507"/>
      <c r="AX11" s="507"/>
      <c r="AY11" s="507"/>
      <c r="AZ11" s="507"/>
      <c r="BA11" s="507"/>
      <c r="BB11" s="507"/>
      <c r="BC11" s="507"/>
      <c r="BD11" s="507"/>
      <c r="BE11" s="507"/>
      <c r="BF11" s="608"/>
      <c r="BG11" s="602">
        <v>41731</v>
      </c>
      <c r="BH11" s="381"/>
      <c r="BI11" s="381"/>
      <c r="BJ11" s="381"/>
      <c r="BK11" s="381"/>
      <c r="BL11" s="381"/>
      <c r="BM11" s="381"/>
      <c r="BN11" s="603"/>
      <c r="BO11" s="604">
        <v>1.7</v>
      </c>
      <c r="BP11" s="604"/>
      <c r="BQ11" s="604"/>
      <c r="BR11" s="604"/>
      <c r="BS11" s="605" t="s">
        <v>197</v>
      </c>
      <c r="BT11" s="605"/>
      <c r="BU11" s="605"/>
      <c r="BV11" s="605"/>
      <c r="BW11" s="605"/>
      <c r="BX11" s="605"/>
      <c r="BY11" s="605"/>
      <c r="BZ11" s="605"/>
      <c r="CA11" s="605"/>
      <c r="CB11" s="606"/>
      <c r="CD11" s="607" t="s">
        <v>343</v>
      </c>
      <c r="CE11" s="507"/>
      <c r="CF11" s="507"/>
      <c r="CG11" s="507"/>
      <c r="CH11" s="507"/>
      <c r="CI11" s="507"/>
      <c r="CJ11" s="507"/>
      <c r="CK11" s="507"/>
      <c r="CL11" s="507"/>
      <c r="CM11" s="507"/>
      <c r="CN11" s="507"/>
      <c r="CO11" s="507"/>
      <c r="CP11" s="507"/>
      <c r="CQ11" s="608"/>
      <c r="CR11" s="602">
        <v>476108</v>
      </c>
      <c r="CS11" s="381"/>
      <c r="CT11" s="381"/>
      <c r="CU11" s="381"/>
      <c r="CV11" s="381"/>
      <c r="CW11" s="381"/>
      <c r="CX11" s="381"/>
      <c r="CY11" s="603"/>
      <c r="CZ11" s="604">
        <v>5.9</v>
      </c>
      <c r="DA11" s="604"/>
      <c r="DB11" s="604"/>
      <c r="DC11" s="604"/>
      <c r="DD11" s="612">
        <v>62487</v>
      </c>
      <c r="DE11" s="381"/>
      <c r="DF11" s="381"/>
      <c r="DG11" s="381"/>
      <c r="DH11" s="381"/>
      <c r="DI11" s="381"/>
      <c r="DJ11" s="381"/>
      <c r="DK11" s="381"/>
      <c r="DL11" s="381"/>
      <c r="DM11" s="381"/>
      <c r="DN11" s="381"/>
      <c r="DO11" s="381"/>
      <c r="DP11" s="603"/>
      <c r="DQ11" s="612">
        <v>288318</v>
      </c>
      <c r="DR11" s="381"/>
      <c r="DS11" s="381"/>
      <c r="DT11" s="381"/>
      <c r="DU11" s="381"/>
      <c r="DV11" s="381"/>
      <c r="DW11" s="381"/>
      <c r="DX11" s="381"/>
      <c r="DY11" s="381"/>
      <c r="DZ11" s="381"/>
      <c r="EA11" s="381"/>
      <c r="EB11" s="381"/>
      <c r="EC11" s="613"/>
    </row>
    <row r="12" spans="2:143" ht="11.25" customHeight="1" x14ac:dyDescent="0.2">
      <c r="B12" s="607" t="s">
        <v>144</v>
      </c>
      <c r="C12" s="507"/>
      <c r="D12" s="507"/>
      <c r="E12" s="507"/>
      <c r="F12" s="507"/>
      <c r="G12" s="507"/>
      <c r="H12" s="507"/>
      <c r="I12" s="507"/>
      <c r="J12" s="507"/>
      <c r="K12" s="507"/>
      <c r="L12" s="507"/>
      <c r="M12" s="507"/>
      <c r="N12" s="507"/>
      <c r="O12" s="507"/>
      <c r="P12" s="507"/>
      <c r="Q12" s="608"/>
      <c r="R12" s="602">
        <v>9231</v>
      </c>
      <c r="S12" s="381"/>
      <c r="T12" s="381"/>
      <c r="U12" s="381"/>
      <c r="V12" s="381"/>
      <c r="W12" s="381"/>
      <c r="X12" s="381"/>
      <c r="Y12" s="603"/>
      <c r="Z12" s="604">
        <v>0.1</v>
      </c>
      <c r="AA12" s="604"/>
      <c r="AB12" s="604"/>
      <c r="AC12" s="604"/>
      <c r="AD12" s="605">
        <v>9231</v>
      </c>
      <c r="AE12" s="605"/>
      <c r="AF12" s="605"/>
      <c r="AG12" s="605"/>
      <c r="AH12" s="605"/>
      <c r="AI12" s="605"/>
      <c r="AJ12" s="605"/>
      <c r="AK12" s="605"/>
      <c r="AL12" s="609">
        <v>0.2</v>
      </c>
      <c r="AM12" s="387"/>
      <c r="AN12" s="387"/>
      <c r="AO12" s="610"/>
      <c r="AP12" s="607" t="s">
        <v>344</v>
      </c>
      <c r="AQ12" s="507"/>
      <c r="AR12" s="507"/>
      <c r="AS12" s="507"/>
      <c r="AT12" s="507"/>
      <c r="AU12" s="507"/>
      <c r="AV12" s="507"/>
      <c r="AW12" s="507"/>
      <c r="AX12" s="507"/>
      <c r="AY12" s="507"/>
      <c r="AZ12" s="507"/>
      <c r="BA12" s="507"/>
      <c r="BB12" s="507"/>
      <c r="BC12" s="507"/>
      <c r="BD12" s="507"/>
      <c r="BE12" s="507"/>
      <c r="BF12" s="608"/>
      <c r="BG12" s="602">
        <v>1627701</v>
      </c>
      <c r="BH12" s="381"/>
      <c r="BI12" s="381"/>
      <c r="BJ12" s="381"/>
      <c r="BK12" s="381"/>
      <c r="BL12" s="381"/>
      <c r="BM12" s="381"/>
      <c r="BN12" s="603"/>
      <c r="BO12" s="604">
        <v>65.7</v>
      </c>
      <c r="BP12" s="604"/>
      <c r="BQ12" s="604"/>
      <c r="BR12" s="604"/>
      <c r="BS12" s="605" t="s">
        <v>197</v>
      </c>
      <c r="BT12" s="605"/>
      <c r="BU12" s="605"/>
      <c r="BV12" s="605"/>
      <c r="BW12" s="605"/>
      <c r="BX12" s="605"/>
      <c r="BY12" s="605"/>
      <c r="BZ12" s="605"/>
      <c r="CA12" s="605"/>
      <c r="CB12" s="606"/>
      <c r="CD12" s="607" t="s">
        <v>86</v>
      </c>
      <c r="CE12" s="507"/>
      <c r="CF12" s="507"/>
      <c r="CG12" s="507"/>
      <c r="CH12" s="507"/>
      <c r="CI12" s="507"/>
      <c r="CJ12" s="507"/>
      <c r="CK12" s="507"/>
      <c r="CL12" s="507"/>
      <c r="CM12" s="507"/>
      <c r="CN12" s="507"/>
      <c r="CO12" s="507"/>
      <c r="CP12" s="507"/>
      <c r="CQ12" s="608"/>
      <c r="CR12" s="602">
        <v>132978</v>
      </c>
      <c r="CS12" s="381"/>
      <c r="CT12" s="381"/>
      <c r="CU12" s="381"/>
      <c r="CV12" s="381"/>
      <c r="CW12" s="381"/>
      <c r="CX12" s="381"/>
      <c r="CY12" s="603"/>
      <c r="CZ12" s="604">
        <v>1.6</v>
      </c>
      <c r="DA12" s="604"/>
      <c r="DB12" s="604"/>
      <c r="DC12" s="604"/>
      <c r="DD12" s="612" t="s">
        <v>197</v>
      </c>
      <c r="DE12" s="381"/>
      <c r="DF12" s="381"/>
      <c r="DG12" s="381"/>
      <c r="DH12" s="381"/>
      <c r="DI12" s="381"/>
      <c r="DJ12" s="381"/>
      <c r="DK12" s="381"/>
      <c r="DL12" s="381"/>
      <c r="DM12" s="381"/>
      <c r="DN12" s="381"/>
      <c r="DO12" s="381"/>
      <c r="DP12" s="603"/>
      <c r="DQ12" s="612">
        <v>125036</v>
      </c>
      <c r="DR12" s="381"/>
      <c r="DS12" s="381"/>
      <c r="DT12" s="381"/>
      <c r="DU12" s="381"/>
      <c r="DV12" s="381"/>
      <c r="DW12" s="381"/>
      <c r="DX12" s="381"/>
      <c r="DY12" s="381"/>
      <c r="DZ12" s="381"/>
      <c r="EA12" s="381"/>
      <c r="EB12" s="381"/>
      <c r="EC12" s="613"/>
    </row>
    <row r="13" spans="2:143" ht="11.25" customHeight="1" x14ac:dyDescent="0.2">
      <c r="B13" s="607" t="s">
        <v>345</v>
      </c>
      <c r="C13" s="507"/>
      <c r="D13" s="507"/>
      <c r="E13" s="507"/>
      <c r="F13" s="507"/>
      <c r="G13" s="507"/>
      <c r="H13" s="507"/>
      <c r="I13" s="507"/>
      <c r="J13" s="507"/>
      <c r="K13" s="507"/>
      <c r="L13" s="507"/>
      <c r="M13" s="507"/>
      <c r="N13" s="507"/>
      <c r="O13" s="507"/>
      <c r="P13" s="507"/>
      <c r="Q13" s="608"/>
      <c r="R13" s="602" t="s">
        <v>197</v>
      </c>
      <c r="S13" s="381"/>
      <c r="T13" s="381"/>
      <c r="U13" s="381"/>
      <c r="V13" s="381"/>
      <c r="W13" s="381"/>
      <c r="X13" s="381"/>
      <c r="Y13" s="603"/>
      <c r="Z13" s="604" t="s">
        <v>197</v>
      </c>
      <c r="AA13" s="604"/>
      <c r="AB13" s="604"/>
      <c r="AC13" s="604"/>
      <c r="AD13" s="605" t="s">
        <v>197</v>
      </c>
      <c r="AE13" s="605"/>
      <c r="AF13" s="605"/>
      <c r="AG13" s="605"/>
      <c r="AH13" s="605"/>
      <c r="AI13" s="605"/>
      <c r="AJ13" s="605"/>
      <c r="AK13" s="605"/>
      <c r="AL13" s="609" t="s">
        <v>197</v>
      </c>
      <c r="AM13" s="387"/>
      <c r="AN13" s="387"/>
      <c r="AO13" s="610"/>
      <c r="AP13" s="607" t="s">
        <v>347</v>
      </c>
      <c r="AQ13" s="507"/>
      <c r="AR13" s="507"/>
      <c r="AS13" s="507"/>
      <c r="AT13" s="507"/>
      <c r="AU13" s="507"/>
      <c r="AV13" s="507"/>
      <c r="AW13" s="507"/>
      <c r="AX13" s="507"/>
      <c r="AY13" s="507"/>
      <c r="AZ13" s="507"/>
      <c r="BA13" s="507"/>
      <c r="BB13" s="507"/>
      <c r="BC13" s="507"/>
      <c r="BD13" s="507"/>
      <c r="BE13" s="507"/>
      <c r="BF13" s="608"/>
      <c r="BG13" s="602">
        <v>1612872</v>
      </c>
      <c r="BH13" s="381"/>
      <c r="BI13" s="381"/>
      <c r="BJ13" s="381"/>
      <c r="BK13" s="381"/>
      <c r="BL13" s="381"/>
      <c r="BM13" s="381"/>
      <c r="BN13" s="603"/>
      <c r="BO13" s="604">
        <v>65.099999999999994</v>
      </c>
      <c r="BP13" s="604"/>
      <c r="BQ13" s="604"/>
      <c r="BR13" s="604"/>
      <c r="BS13" s="605" t="s">
        <v>197</v>
      </c>
      <c r="BT13" s="605"/>
      <c r="BU13" s="605"/>
      <c r="BV13" s="605"/>
      <c r="BW13" s="605"/>
      <c r="BX13" s="605"/>
      <c r="BY13" s="605"/>
      <c r="BZ13" s="605"/>
      <c r="CA13" s="605"/>
      <c r="CB13" s="606"/>
      <c r="CD13" s="607" t="s">
        <v>349</v>
      </c>
      <c r="CE13" s="507"/>
      <c r="CF13" s="507"/>
      <c r="CG13" s="507"/>
      <c r="CH13" s="507"/>
      <c r="CI13" s="507"/>
      <c r="CJ13" s="507"/>
      <c r="CK13" s="507"/>
      <c r="CL13" s="507"/>
      <c r="CM13" s="507"/>
      <c r="CN13" s="507"/>
      <c r="CO13" s="507"/>
      <c r="CP13" s="507"/>
      <c r="CQ13" s="608"/>
      <c r="CR13" s="602">
        <v>812720</v>
      </c>
      <c r="CS13" s="381"/>
      <c r="CT13" s="381"/>
      <c r="CU13" s="381"/>
      <c r="CV13" s="381"/>
      <c r="CW13" s="381"/>
      <c r="CX13" s="381"/>
      <c r="CY13" s="603"/>
      <c r="CZ13" s="604">
        <v>10</v>
      </c>
      <c r="DA13" s="604"/>
      <c r="DB13" s="604"/>
      <c r="DC13" s="604"/>
      <c r="DD13" s="612">
        <v>257673</v>
      </c>
      <c r="DE13" s="381"/>
      <c r="DF13" s="381"/>
      <c r="DG13" s="381"/>
      <c r="DH13" s="381"/>
      <c r="DI13" s="381"/>
      <c r="DJ13" s="381"/>
      <c r="DK13" s="381"/>
      <c r="DL13" s="381"/>
      <c r="DM13" s="381"/>
      <c r="DN13" s="381"/>
      <c r="DO13" s="381"/>
      <c r="DP13" s="603"/>
      <c r="DQ13" s="612">
        <v>559069</v>
      </c>
      <c r="DR13" s="381"/>
      <c r="DS13" s="381"/>
      <c r="DT13" s="381"/>
      <c r="DU13" s="381"/>
      <c r="DV13" s="381"/>
      <c r="DW13" s="381"/>
      <c r="DX13" s="381"/>
      <c r="DY13" s="381"/>
      <c r="DZ13" s="381"/>
      <c r="EA13" s="381"/>
      <c r="EB13" s="381"/>
      <c r="EC13" s="613"/>
    </row>
    <row r="14" spans="2:143" ht="11.25" customHeight="1" x14ac:dyDescent="0.2">
      <c r="B14" s="607" t="s">
        <v>319</v>
      </c>
      <c r="C14" s="507"/>
      <c r="D14" s="507"/>
      <c r="E14" s="507"/>
      <c r="F14" s="507"/>
      <c r="G14" s="507"/>
      <c r="H14" s="507"/>
      <c r="I14" s="507"/>
      <c r="J14" s="507"/>
      <c r="K14" s="507"/>
      <c r="L14" s="507"/>
      <c r="M14" s="507"/>
      <c r="N14" s="507"/>
      <c r="O14" s="507"/>
      <c r="P14" s="507"/>
      <c r="Q14" s="608"/>
      <c r="R14" s="602" t="s">
        <v>197</v>
      </c>
      <c r="S14" s="381"/>
      <c r="T14" s="381"/>
      <c r="U14" s="381"/>
      <c r="V14" s="381"/>
      <c r="W14" s="381"/>
      <c r="X14" s="381"/>
      <c r="Y14" s="603"/>
      <c r="Z14" s="604" t="s">
        <v>197</v>
      </c>
      <c r="AA14" s="604"/>
      <c r="AB14" s="604"/>
      <c r="AC14" s="604"/>
      <c r="AD14" s="605" t="s">
        <v>197</v>
      </c>
      <c r="AE14" s="605"/>
      <c r="AF14" s="605"/>
      <c r="AG14" s="605"/>
      <c r="AH14" s="605"/>
      <c r="AI14" s="605"/>
      <c r="AJ14" s="605"/>
      <c r="AK14" s="605"/>
      <c r="AL14" s="609" t="s">
        <v>197</v>
      </c>
      <c r="AM14" s="387"/>
      <c r="AN14" s="387"/>
      <c r="AO14" s="610"/>
      <c r="AP14" s="607" t="s">
        <v>214</v>
      </c>
      <c r="AQ14" s="507"/>
      <c r="AR14" s="507"/>
      <c r="AS14" s="507"/>
      <c r="AT14" s="507"/>
      <c r="AU14" s="507"/>
      <c r="AV14" s="507"/>
      <c r="AW14" s="507"/>
      <c r="AX14" s="507"/>
      <c r="AY14" s="507"/>
      <c r="AZ14" s="507"/>
      <c r="BA14" s="507"/>
      <c r="BB14" s="507"/>
      <c r="BC14" s="507"/>
      <c r="BD14" s="507"/>
      <c r="BE14" s="507"/>
      <c r="BF14" s="608"/>
      <c r="BG14" s="602">
        <v>61869</v>
      </c>
      <c r="BH14" s="381"/>
      <c r="BI14" s="381"/>
      <c r="BJ14" s="381"/>
      <c r="BK14" s="381"/>
      <c r="BL14" s="381"/>
      <c r="BM14" s="381"/>
      <c r="BN14" s="603"/>
      <c r="BO14" s="604">
        <v>2.5</v>
      </c>
      <c r="BP14" s="604"/>
      <c r="BQ14" s="604"/>
      <c r="BR14" s="604"/>
      <c r="BS14" s="605" t="s">
        <v>197</v>
      </c>
      <c r="BT14" s="605"/>
      <c r="BU14" s="605"/>
      <c r="BV14" s="605"/>
      <c r="BW14" s="605"/>
      <c r="BX14" s="605"/>
      <c r="BY14" s="605"/>
      <c r="BZ14" s="605"/>
      <c r="CA14" s="605"/>
      <c r="CB14" s="606"/>
      <c r="CD14" s="607" t="s">
        <v>61</v>
      </c>
      <c r="CE14" s="507"/>
      <c r="CF14" s="507"/>
      <c r="CG14" s="507"/>
      <c r="CH14" s="507"/>
      <c r="CI14" s="507"/>
      <c r="CJ14" s="507"/>
      <c r="CK14" s="507"/>
      <c r="CL14" s="507"/>
      <c r="CM14" s="507"/>
      <c r="CN14" s="507"/>
      <c r="CO14" s="507"/>
      <c r="CP14" s="507"/>
      <c r="CQ14" s="608"/>
      <c r="CR14" s="602">
        <v>392875</v>
      </c>
      <c r="CS14" s="381"/>
      <c r="CT14" s="381"/>
      <c r="CU14" s="381"/>
      <c r="CV14" s="381"/>
      <c r="CW14" s="381"/>
      <c r="CX14" s="381"/>
      <c r="CY14" s="603"/>
      <c r="CZ14" s="604">
        <v>4.8</v>
      </c>
      <c r="DA14" s="604"/>
      <c r="DB14" s="604"/>
      <c r="DC14" s="604"/>
      <c r="DD14" s="612">
        <v>28725</v>
      </c>
      <c r="DE14" s="381"/>
      <c r="DF14" s="381"/>
      <c r="DG14" s="381"/>
      <c r="DH14" s="381"/>
      <c r="DI14" s="381"/>
      <c r="DJ14" s="381"/>
      <c r="DK14" s="381"/>
      <c r="DL14" s="381"/>
      <c r="DM14" s="381"/>
      <c r="DN14" s="381"/>
      <c r="DO14" s="381"/>
      <c r="DP14" s="603"/>
      <c r="DQ14" s="612">
        <v>350422</v>
      </c>
      <c r="DR14" s="381"/>
      <c r="DS14" s="381"/>
      <c r="DT14" s="381"/>
      <c r="DU14" s="381"/>
      <c r="DV14" s="381"/>
      <c r="DW14" s="381"/>
      <c r="DX14" s="381"/>
      <c r="DY14" s="381"/>
      <c r="DZ14" s="381"/>
      <c r="EA14" s="381"/>
      <c r="EB14" s="381"/>
      <c r="EC14" s="613"/>
    </row>
    <row r="15" spans="2:143" ht="11.25" customHeight="1" x14ac:dyDescent="0.2">
      <c r="B15" s="607" t="s">
        <v>350</v>
      </c>
      <c r="C15" s="507"/>
      <c r="D15" s="507"/>
      <c r="E15" s="507"/>
      <c r="F15" s="507"/>
      <c r="G15" s="507"/>
      <c r="H15" s="507"/>
      <c r="I15" s="507"/>
      <c r="J15" s="507"/>
      <c r="K15" s="507"/>
      <c r="L15" s="507"/>
      <c r="M15" s="507"/>
      <c r="N15" s="507"/>
      <c r="O15" s="507"/>
      <c r="P15" s="507"/>
      <c r="Q15" s="608"/>
      <c r="R15" s="602">
        <v>19159</v>
      </c>
      <c r="S15" s="381"/>
      <c r="T15" s="381"/>
      <c r="U15" s="381"/>
      <c r="V15" s="381"/>
      <c r="W15" s="381"/>
      <c r="X15" s="381"/>
      <c r="Y15" s="603"/>
      <c r="Z15" s="604">
        <v>0.2</v>
      </c>
      <c r="AA15" s="604"/>
      <c r="AB15" s="604"/>
      <c r="AC15" s="604"/>
      <c r="AD15" s="605">
        <v>19159</v>
      </c>
      <c r="AE15" s="605"/>
      <c r="AF15" s="605"/>
      <c r="AG15" s="605"/>
      <c r="AH15" s="605"/>
      <c r="AI15" s="605"/>
      <c r="AJ15" s="605"/>
      <c r="AK15" s="605"/>
      <c r="AL15" s="609">
        <v>0.4</v>
      </c>
      <c r="AM15" s="387"/>
      <c r="AN15" s="387"/>
      <c r="AO15" s="610"/>
      <c r="AP15" s="607" t="s">
        <v>351</v>
      </c>
      <c r="AQ15" s="507"/>
      <c r="AR15" s="507"/>
      <c r="AS15" s="507"/>
      <c r="AT15" s="507"/>
      <c r="AU15" s="507"/>
      <c r="AV15" s="507"/>
      <c r="AW15" s="507"/>
      <c r="AX15" s="507"/>
      <c r="AY15" s="507"/>
      <c r="AZ15" s="507"/>
      <c r="BA15" s="507"/>
      <c r="BB15" s="507"/>
      <c r="BC15" s="507"/>
      <c r="BD15" s="507"/>
      <c r="BE15" s="507"/>
      <c r="BF15" s="608"/>
      <c r="BG15" s="602">
        <v>90942</v>
      </c>
      <c r="BH15" s="381"/>
      <c r="BI15" s="381"/>
      <c r="BJ15" s="381"/>
      <c r="BK15" s="381"/>
      <c r="BL15" s="381"/>
      <c r="BM15" s="381"/>
      <c r="BN15" s="603"/>
      <c r="BO15" s="604">
        <v>3.7</v>
      </c>
      <c r="BP15" s="604"/>
      <c r="BQ15" s="604"/>
      <c r="BR15" s="604"/>
      <c r="BS15" s="605" t="s">
        <v>197</v>
      </c>
      <c r="BT15" s="605"/>
      <c r="BU15" s="605"/>
      <c r="BV15" s="605"/>
      <c r="BW15" s="605"/>
      <c r="BX15" s="605"/>
      <c r="BY15" s="605"/>
      <c r="BZ15" s="605"/>
      <c r="CA15" s="605"/>
      <c r="CB15" s="606"/>
      <c r="CD15" s="607" t="s">
        <v>352</v>
      </c>
      <c r="CE15" s="507"/>
      <c r="CF15" s="507"/>
      <c r="CG15" s="507"/>
      <c r="CH15" s="507"/>
      <c r="CI15" s="507"/>
      <c r="CJ15" s="507"/>
      <c r="CK15" s="507"/>
      <c r="CL15" s="507"/>
      <c r="CM15" s="507"/>
      <c r="CN15" s="507"/>
      <c r="CO15" s="507"/>
      <c r="CP15" s="507"/>
      <c r="CQ15" s="608"/>
      <c r="CR15" s="602">
        <v>991517</v>
      </c>
      <c r="CS15" s="381"/>
      <c r="CT15" s="381"/>
      <c r="CU15" s="381"/>
      <c r="CV15" s="381"/>
      <c r="CW15" s="381"/>
      <c r="CX15" s="381"/>
      <c r="CY15" s="603"/>
      <c r="CZ15" s="604">
        <v>12.2</v>
      </c>
      <c r="DA15" s="604"/>
      <c r="DB15" s="604"/>
      <c r="DC15" s="604"/>
      <c r="DD15" s="612">
        <v>139551</v>
      </c>
      <c r="DE15" s="381"/>
      <c r="DF15" s="381"/>
      <c r="DG15" s="381"/>
      <c r="DH15" s="381"/>
      <c r="DI15" s="381"/>
      <c r="DJ15" s="381"/>
      <c r="DK15" s="381"/>
      <c r="DL15" s="381"/>
      <c r="DM15" s="381"/>
      <c r="DN15" s="381"/>
      <c r="DO15" s="381"/>
      <c r="DP15" s="603"/>
      <c r="DQ15" s="612">
        <v>819917</v>
      </c>
      <c r="DR15" s="381"/>
      <c r="DS15" s="381"/>
      <c r="DT15" s="381"/>
      <c r="DU15" s="381"/>
      <c r="DV15" s="381"/>
      <c r="DW15" s="381"/>
      <c r="DX15" s="381"/>
      <c r="DY15" s="381"/>
      <c r="DZ15" s="381"/>
      <c r="EA15" s="381"/>
      <c r="EB15" s="381"/>
      <c r="EC15" s="613"/>
    </row>
    <row r="16" spans="2:143" ht="11.25" customHeight="1" x14ac:dyDescent="0.2">
      <c r="B16" s="607" t="s">
        <v>354</v>
      </c>
      <c r="C16" s="507"/>
      <c r="D16" s="507"/>
      <c r="E16" s="507"/>
      <c r="F16" s="507"/>
      <c r="G16" s="507"/>
      <c r="H16" s="507"/>
      <c r="I16" s="507"/>
      <c r="J16" s="507"/>
      <c r="K16" s="507"/>
      <c r="L16" s="507"/>
      <c r="M16" s="507"/>
      <c r="N16" s="507"/>
      <c r="O16" s="507"/>
      <c r="P16" s="507"/>
      <c r="Q16" s="608"/>
      <c r="R16" s="602">
        <v>26988</v>
      </c>
      <c r="S16" s="381"/>
      <c r="T16" s="381"/>
      <c r="U16" s="381"/>
      <c r="V16" s="381"/>
      <c r="W16" s="381"/>
      <c r="X16" s="381"/>
      <c r="Y16" s="603"/>
      <c r="Z16" s="604">
        <v>0.3</v>
      </c>
      <c r="AA16" s="604"/>
      <c r="AB16" s="604"/>
      <c r="AC16" s="604"/>
      <c r="AD16" s="605">
        <v>26988</v>
      </c>
      <c r="AE16" s="605"/>
      <c r="AF16" s="605"/>
      <c r="AG16" s="605"/>
      <c r="AH16" s="605"/>
      <c r="AI16" s="605"/>
      <c r="AJ16" s="605"/>
      <c r="AK16" s="605"/>
      <c r="AL16" s="609">
        <v>0.5</v>
      </c>
      <c r="AM16" s="387"/>
      <c r="AN16" s="387"/>
      <c r="AO16" s="610"/>
      <c r="AP16" s="607" t="s">
        <v>355</v>
      </c>
      <c r="AQ16" s="507"/>
      <c r="AR16" s="507"/>
      <c r="AS16" s="507"/>
      <c r="AT16" s="507"/>
      <c r="AU16" s="507"/>
      <c r="AV16" s="507"/>
      <c r="AW16" s="507"/>
      <c r="AX16" s="507"/>
      <c r="AY16" s="507"/>
      <c r="AZ16" s="507"/>
      <c r="BA16" s="507"/>
      <c r="BB16" s="507"/>
      <c r="BC16" s="507"/>
      <c r="BD16" s="507"/>
      <c r="BE16" s="507"/>
      <c r="BF16" s="608"/>
      <c r="BG16" s="602" t="s">
        <v>197</v>
      </c>
      <c r="BH16" s="381"/>
      <c r="BI16" s="381"/>
      <c r="BJ16" s="381"/>
      <c r="BK16" s="381"/>
      <c r="BL16" s="381"/>
      <c r="BM16" s="381"/>
      <c r="BN16" s="603"/>
      <c r="BO16" s="604" t="s">
        <v>197</v>
      </c>
      <c r="BP16" s="604"/>
      <c r="BQ16" s="604"/>
      <c r="BR16" s="604"/>
      <c r="BS16" s="605" t="s">
        <v>197</v>
      </c>
      <c r="BT16" s="605"/>
      <c r="BU16" s="605"/>
      <c r="BV16" s="605"/>
      <c r="BW16" s="605"/>
      <c r="BX16" s="605"/>
      <c r="BY16" s="605"/>
      <c r="BZ16" s="605"/>
      <c r="CA16" s="605"/>
      <c r="CB16" s="606"/>
      <c r="CD16" s="607" t="s">
        <v>356</v>
      </c>
      <c r="CE16" s="507"/>
      <c r="CF16" s="507"/>
      <c r="CG16" s="507"/>
      <c r="CH16" s="507"/>
      <c r="CI16" s="507"/>
      <c r="CJ16" s="507"/>
      <c r="CK16" s="507"/>
      <c r="CL16" s="507"/>
      <c r="CM16" s="507"/>
      <c r="CN16" s="507"/>
      <c r="CO16" s="507"/>
      <c r="CP16" s="507"/>
      <c r="CQ16" s="608"/>
      <c r="CR16" s="602" t="s">
        <v>197</v>
      </c>
      <c r="CS16" s="381"/>
      <c r="CT16" s="381"/>
      <c r="CU16" s="381"/>
      <c r="CV16" s="381"/>
      <c r="CW16" s="381"/>
      <c r="CX16" s="381"/>
      <c r="CY16" s="603"/>
      <c r="CZ16" s="604" t="s">
        <v>197</v>
      </c>
      <c r="DA16" s="604"/>
      <c r="DB16" s="604"/>
      <c r="DC16" s="604"/>
      <c r="DD16" s="612" t="s">
        <v>197</v>
      </c>
      <c r="DE16" s="381"/>
      <c r="DF16" s="381"/>
      <c r="DG16" s="381"/>
      <c r="DH16" s="381"/>
      <c r="DI16" s="381"/>
      <c r="DJ16" s="381"/>
      <c r="DK16" s="381"/>
      <c r="DL16" s="381"/>
      <c r="DM16" s="381"/>
      <c r="DN16" s="381"/>
      <c r="DO16" s="381"/>
      <c r="DP16" s="603"/>
      <c r="DQ16" s="612" t="s">
        <v>197</v>
      </c>
      <c r="DR16" s="381"/>
      <c r="DS16" s="381"/>
      <c r="DT16" s="381"/>
      <c r="DU16" s="381"/>
      <c r="DV16" s="381"/>
      <c r="DW16" s="381"/>
      <c r="DX16" s="381"/>
      <c r="DY16" s="381"/>
      <c r="DZ16" s="381"/>
      <c r="EA16" s="381"/>
      <c r="EB16" s="381"/>
      <c r="EC16" s="613"/>
    </row>
    <row r="17" spans="2:133" ht="11.25" customHeight="1" x14ac:dyDescent="0.2">
      <c r="B17" s="607" t="s">
        <v>357</v>
      </c>
      <c r="C17" s="507"/>
      <c r="D17" s="507"/>
      <c r="E17" s="507"/>
      <c r="F17" s="507"/>
      <c r="G17" s="507"/>
      <c r="H17" s="507"/>
      <c r="I17" s="507"/>
      <c r="J17" s="507"/>
      <c r="K17" s="507"/>
      <c r="L17" s="507"/>
      <c r="M17" s="507"/>
      <c r="N17" s="507"/>
      <c r="O17" s="507"/>
      <c r="P17" s="507"/>
      <c r="Q17" s="608"/>
      <c r="R17" s="602">
        <v>65565</v>
      </c>
      <c r="S17" s="381"/>
      <c r="T17" s="381"/>
      <c r="U17" s="381"/>
      <c r="V17" s="381"/>
      <c r="W17" s="381"/>
      <c r="X17" s="381"/>
      <c r="Y17" s="603"/>
      <c r="Z17" s="604">
        <v>0.8</v>
      </c>
      <c r="AA17" s="604"/>
      <c r="AB17" s="604"/>
      <c r="AC17" s="604"/>
      <c r="AD17" s="605">
        <v>65565</v>
      </c>
      <c r="AE17" s="605"/>
      <c r="AF17" s="605"/>
      <c r="AG17" s="605"/>
      <c r="AH17" s="605"/>
      <c r="AI17" s="605"/>
      <c r="AJ17" s="605"/>
      <c r="AK17" s="605"/>
      <c r="AL17" s="609">
        <v>1.3</v>
      </c>
      <c r="AM17" s="387"/>
      <c r="AN17" s="387"/>
      <c r="AO17" s="610"/>
      <c r="AP17" s="607" t="s">
        <v>358</v>
      </c>
      <c r="AQ17" s="507"/>
      <c r="AR17" s="507"/>
      <c r="AS17" s="507"/>
      <c r="AT17" s="507"/>
      <c r="AU17" s="507"/>
      <c r="AV17" s="507"/>
      <c r="AW17" s="507"/>
      <c r="AX17" s="507"/>
      <c r="AY17" s="507"/>
      <c r="AZ17" s="507"/>
      <c r="BA17" s="507"/>
      <c r="BB17" s="507"/>
      <c r="BC17" s="507"/>
      <c r="BD17" s="507"/>
      <c r="BE17" s="507"/>
      <c r="BF17" s="608"/>
      <c r="BG17" s="602" t="s">
        <v>197</v>
      </c>
      <c r="BH17" s="381"/>
      <c r="BI17" s="381"/>
      <c r="BJ17" s="381"/>
      <c r="BK17" s="381"/>
      <c r="BL17" s="381"/>
      <c r="BM17" s="381"/>
      <c r="BN17" s="603"/>
      <c r="BO17" s="604" t="s">
        <v>197</v>
      </c>
      <c r="BP17" s="604"/>
      <c r="BQ17" s="604"/>
      <c r="BR17" s="604"/>
      <c r="BS17" s="605" t="s">
        <v>197</v>
      </c>
      <c r="BT17" s="605"/>
      <c r="BU17" s="605"/>
      <c r="BV17" s="605"/>
      <c r="BW17" s="605"/>
      <c r="BX17" s="605"/>
      <c r="BY17" s="605"/>
      <c r="BZ17" s="605"/>
      <c r="CA17" s="605"/>
      <c r="CB17" s="606"/>
      <c r="CD17" s="607" t="s">
        <v>360</v>
      </c>
      <c r="CE17" s="507"/>
      <c r="CF17" s="507"/>
      <c r="CG17" s="507"/>
      <c r="CH17" s="507"/>
      <c r="CI17" s="507"/>
      <c r="CJ17" s="507"/>
      <c r="CK17" s="507"/>
      <c r="CL17" s="507"/>
      <c r="CM17" s="507"/>
      <c r="CN17" s="507"/>
      <c r="CO17" s="507"/>
      <c r="CP17" s="507"/>
      <c r="CQ17" s="608"/>
      <c r="CR17" s="602">
        <v>952204</v>
      </c>
      <c r="CS17" s="381"/>
      <c r="CT17" s="381"/>
      <c r="CU17" s="381"/>
      <c r="CV17" s="381"/>
      <c r="CW17" s="381"/>
      <c r="CX17" s="381"/>
      <c r="CY17" s="603"/>
      <c r="CZ17" s="604">
        <v>11.7</v>
      </c>
      <c r="DA17" s="604"/>
      <c r="DB17" s="604"/>
      <c r="DC17" s="604"/>
      <c r="DD17" s="612" t="s">
        <v>197</v>
      </c>
      <c r="DE17" s="381"/>
      <c r="DF17" s="381"/>
      <c r="DG17" s="381"/>
      <c r="DH17" s="381"/>
      <c r="DI17" s="381"/>
      <c r="DJ17" s="381"/>
      <c r="DK17" s="381"/>
      <c r="DL17" s="381"/>
      <c r="DM17" s="381"/>
      <c r="DN17" s="381"/>
      <c r="DO17" s="381"/>
      <c r="DP17" s="603"/>
      <c r="DQ17" s="612">
        <v>912189</v>
      </c>
      <c r="DR17" s="381"/>
      <c r="DS17" s="381"/>
      <c r="DT17" s="381"/>
      <c r="DU17" s="381"/>
      <c r="DV17" s="381"/>
      <c r="DW17" s="381"/>
      <c r="DX17" s="381"/>
      <c r="DY17" s="381"/>
      <c r="DZ17" s="381"/>
      <c r="EA17" s="381"/>
      <c r="EB17" s="381"/>
      <c r="EC17" s="613"/>
    </row>
    <row r="18" spans="2:133" ht="11.25" customHeight="1" x14ac:dyDescent="0.2">
      <c r="B18" s="607" t="s">
        <v>218</v>
      </c>
      <c r="C18" s="507"/>
      <c r="D18" s="507"/>
      <c r="E18" s="507"/>
      <c r="F18" s="507"/>
      <c r="G18" s="507"/>
      <c r="H18" s="507"/>
      <c r="I18" s="507"/>
      <c r="J18" s="507"/>
      <c r="K18" s="507"/>
      <c r="L18" s="507"/>
      <c r="M18" s="507"/>
      <c r="N18" s="507"/>
      <c r="O18" s="507"/>
      <c r="P18" s="507"/>
      <c r="Q18" s="608"/>
      <c r="R18" s="602">
        <v>6905</v>
      </c>
      <c r="S18" s="381"/>
      <c r="T18" s="381"/>
      <c r="U18" s="381"/>
      <c r="V18" s="381"/>
      <c r="W18" s="381"/>
      <c r="X18" s="381"/>
      <c r="Y18" s="603"/>
      <c r="Z18" s="604">
        <v>0.1</v>
      </c>
      <c r="AA18" s="604"/>
      <c r="AB18" s="604"/>
      <c r="AC18" s="604"/>
      <c r="AD18" s="605">
        <v>6905</v>
      </c>
      <c r="AE18" s="605"/>
      <c r="AF18" s="605"/>
      <c r="AG18" s="605"/>
      <c r="AH18" s="605"/>
      <c r="AI18" s="605"/>
      <c r="AJ18" s="605"/>
      <c r="AK18" s="605"/>
      <c r="AL18" s="609">
        <v>0.1</v>
      </c>
      <c r="AM18" s="387"/>
      <c r="AN18" s="387"/>
      <c r="AO18" s="610"/>
      <c r="AP18" s="607" t="s">
        <v>96</v>
      </c>
      <c r="AQ18" s="507"/>
      <c r="AR18" s="507"/>
      <c r="AS18" s="507"/>
      <c r="AT18" s="507"/>
      <c r="AU18" s="507"/>
      <c r="AV18" s="507"/>
      <c r="AW18" s="507"/>
      <c r="AX18" s="507"/>
      <c r="AY18" s="507"/>
      <c r="AZ18" s="507"/>
      <c r="BA18" s="507"/>
      <c r="BB18" s="507"/>
      <c r="BC18" s="507"/>
      <c r="BD18" s="507"/>
      <c r="BE18" s="507"/>
      <c r="BF18" s="608"/>
      <c r="BG18" s="602" t="s">
        <v>197</v>
      </c>
      <c r="BH18" s="381"/>
      <c r="BI18" s="381"/>
      <c r="BJ18" s="381"/>
      <c r="BK18" s="381"/>
      <c r="BL18" s="381"/>
      <c r="BM18" s="381"/>
      <c r="BN18" s="603"/>
      <c r="BO18" s="604" t="s">
        <v>197</v>
      </c>
      <c r="BP18" s="604"/>
      <c r="BQ18" s="604"/>
      <c r="BR18" s="604"/>
      <c r="BS18" s="605" t="s">
        <v>197</v>
      </c>
      <c r="BT18" s="605"/>
      <c r="BU18" s="605"/>
      <c r="BV18" s="605"/>
      <c r="BW18" s="605"/>
      <c r="BX18" s="605"/>
      <c r="BY18" s="605"/>
      <c r="BZ18" s="605"/>
      <c r="CA18" s="605"/>
      <c r="CB18" s="606"/>
      <c r="CD18" s="607" t="s">
        <v>361</v>
      </c>
      <c r="CE18" s="507"/>
      <c r="CF18" s="507"/>
      <c r="CG18" s="507"/>
      <c r="CH18" s="507"/>
      <c r="CI18" s="507"/>
      <c r="CJ18" s="507"/>
      <c r="CK18" s="507"/>
      <c r="CL18" s="507"/>
      <c r="CM18" s="507"/>
      <c r="CN18" s="507"/>
      <c r="CO18" s="507"/>
      <c r="CP18" s="507"/>
      <c r="CQ18" s="608"/>
      <c r="CR18" s="602" t="s">
        <v>197</v>
      </c>
      <c r="CS18" s="381"/>
      <c r="CT18" s="381"/>
      <c r="CU18" s="381"/>
      <c r="CV18" s="381"/>
      <c r="CW18" s="381"/>
      <c r="CX18" s="381"/>
      <c r="CY18" s="603"/>
      <c r="CZ18" s="604" t="s">
        <v>197</v>
      </c>
      <c r="DA18" s="604"/>
      <c r="DB18" s="604"/>
      <c r="DC18" s="604"/>
      <c r="DD18" s="612" t="s">
        <v>197</v>
      </c>
      <c r="DE18" s="381"/>
      <c r="DF18" s="381"/>
      <c r="DG18" s="381"/>
      <c r="DH18" s="381"/>
      <c r="DI18" s="381"/>
      <c r="DJ18" s="381"/>
      <c r="DK18" s="381"/>
      <c r="DL18" s="381"/>
      <c r="DM18" s="381"/>
      <c r="DN18" s="381"/>
      <c r="DO18" s="381"/>
      <c r="DP18" s="603"/>
      <c r="DQ18" s="612" t="s">
        <v>197</v>
      </c>
      <c r="DR18" s="381"/>
      <c r="DS18" s="381"/>
      <c r="DT18" s="381"/>
      <c r="DU18" s="381"/>
      <c r="DV18" s="381"/>
      <c r="DW18" s="381"/>
      <c r="DX18" s="381"/>
      <c r="DY18" s="381"/>
      <c r="DZ18" s="381"/>
      <c r="EA18" s="381"/>
      <c r="EB18" s="381"/>
      <c r="EC18" s="613"/>
    </row>
    <row r="19" spans="2:133" ht="11.25" customHeight="1" x14ac:dyDescent="0.2">
      <c r="B19" s="607" t="s">
        <v>362</v>
      </c>
      <c r="C19" s="507"/>
      <c r="D19" s="507"/>
      <c r="E19" s="507"/>
      <c r="F19" s="507"/>
      <c r="G19" s="507"/>
      <c r="H19" s="507"/>
      <c r="I19" s="507"/>
      <c r="J19" s="507"/>
      <c r="K19" s="507"/>
      <c r="L19" s="507"/>
      <c r="M19" s="507"/>
      <c r="N19" s="507"/>
      <c r="O19" s="507"/>
      <c r="P19" s="507"/>
      <c r="Q19" s="608"/>
      <c r="R19" s="602">
        <v>56255</v>
      </c>
      <c r="S19" s="381"/>
      <c r="T19" s="381"/>
      <c r="U19" s="381"/>
      <c r="V19" s="381"/>
      <c r="W19" s="381"/>
      <c r="X19" s="381"/>
      <c r="Y19" s="603"/>
      <c r="Z19" s="604">
        <v>0.7</v>
      </c>
      <c r="AA19" s="604"/>
      <c r="AB19" s="604"/>
      <c r="AC19" s="604"/>
      <c r="AD19" s="605">
        <v>56255</v>
      </c>
      <c r="AE19" s="605"/>
      <c r="AF19" s="605"/>
      <c r="AG19" s="605"/>
      <c r="AH19" s="605"/>
      <c r="AI19" s="605"/>
      <c r="AJ19" s="605"/>
      <c r="AK19" s="605"/>
      <c r="AL19" s="609">
        <v>1.1000000000000001</v>
      </c>
      <c r="AM19" s="387"/>
      <c r="AN19" s="387"/>
      <c r="AO19" s="610"/>
      <c r="AP19" s="607" t="s">
        <v>253</v>
      </c>
      <c r="AQ19" s="507"/>
      <c r="AR19" s="507"/>
      <c r="AS19" s="507"/>
      <c r="AT19" s="507"/>
      <c r="AU19" s="507"/>
      <c r="AV19" s="507"/>
      <c r="AW19" s="507"/>
      <c r="AX19" s="507"/>
      <c r="AY19" s="507"/>
      <c r="AZ19" s="507"/>
      <c r="BA19" s="507"/>
      <c r="BB19" s="507"/>
      <c r="BC19" s="507"/>
      <c r="BD19" s="507"/>
      <c r="BE19" s="507"/>
      <c r="BF19" s="608"/>
      <c r="BG19" s="602">
        <v>71610</v>
      </c>
      <c r="BH19" s="381"/>
      <c r="BI19" s="381"/>
      <c r="BJ19" s="381"/>
      <c r="BK19" s="381"/>
      <c r="BL19" s="381"/>
      <c r="BM19" s="381"/>
      <c r="BN19" s="603"/>
      <c r="BO19" s="604">
        <v>2.9</v>
      </c>
      <c r="BP19" s="604"/>
      <c r="BQ19" s="604"/>
      <c r="BR19" s="604"/>
      <c r="BS19" s="605" t="s">
        <v>197</v>
      </c>
      <c r="BT19" s="605"/>
      <c r="BU19" s="605"/>
      <c r="BV19" s="605"/>
      <c r="BW19" s="605"/>
      <c r="BX19" s="605"/>
      <c r="BY19" s="605"/>
      <c r="BZ19" s="605"/>
      <c r="CA19" s="605"/>
      <c r="CB19" s="606"/>
      <c r="CD19" s="607" t="s">
        <v>365</v>
      </c>
      <c r="CE19" s="507"/>
      <c r="CF19" s="507"/>
      <c r="CG19" s="507"/>
      <c r="CH19" s="507"/>
      <c r="CI19" s="507"/>
      <c r="CJ19" s="507"/>
      <c r="CK19" s="507"/>
      <c r="CL19" s="507"/>
      <c r="CM19" s="507"/>
      <c r="CN19" s="507"/>
      <c r="CO19" s="507"/>
      <c r="CP19" s="507"/>
      <c r="CQ19" s="608"/>
      <c r="CR19" s="602" t="s">
        <v>197</v>
      </c>
      <c r="CS19" s="381"/>
      <c r="CT19" s="381"/>
      <c r="CU19" s="381"/>
      <c r="CV19" s="381"/>
      <c r="CW19" s="381"/>
      <c r="CX19" s="381"/>
      <c r="CY19" s="603"/>
      <c r="CZ19" s="604" t="s">
        <v>197</v>
      </c>
      <c r="DA19" s="604"/>
      <c r="DB19" s="604"/>
      <c r="DC19" s="604"/>
      <c r="DD19" s="612" t="s">
        <v>197</v>
      </c>
      <c r="DE19" s="381"/>
      <c r="DF19" s="381"/>
      <c r="DG19" s="381"/>
      <c r="DH19" s="381"/>
      <c r="DI19" s="381"/>
      <c r="DJ19" s="381"/>
      <c r="DK19" s="381"/>
      <c r="DL19" s="381"/>
      <c r="DM19" s="381"/>
      <c r="DN19" s="381"/>
      <c r="DO19" s="381"/>
      <c r="DP19" s="603"/>
      <c r="DQ19" s="612" t="s">
        <v>197</v>
      </c>
      <c r="DR19" s="381"/>
      <c r="DS19" s="381"/>
      <c r="DT19" s="381"/>
      <c r="DU19" s="381"/>
      <c r="DV19" s="381"/>
      <c r="DW19" s="381"/>
      <c r="DX19" s="381"/>
      <c r="DY19" s="381"/>
      <c r="DZ19" s="381"/>
      <c r="EA19" s="381"/>
      <c r="EB19" s="381"/>
      <c r="EC19" s="613"/>
    </row>
    <row r="20" spans="2:133" ht="11.25" customHeight="1" x14ac:dyDescent="0.2">
      <c r="B20" s="615" t="s">
        <v>366</v>
      </c>
      <c r="C20" s="616"/>
      <c r="D20" s="616"/>
      <c r="E20" s="616"/>
      <c r="F20" s="616"/>
      <c r="G20" s="616"/>
      <c r="H20" s="616"/>
      <c r="I20" s="616"/>
      <c r="J20" s="616"/>
      <c r="K20" s="616"/>
      <c r="L20" s="616"/>
      <c r="M20" s="616"/>
      <c r="N20" s="616"/>
      <c r="O20" s="616"/>
      <c r="P20" s="616"/>
      <c r="Q20" s="617"/>
      <c r="R20" s="602">
        <v>2405</v>
      </c>
      <c r="S20" s="381"/>
      <c r="T20" s="381"/>
      <c r="U20" s="381"/>
      <c r="V20" s="381"/>
      <c r="W20" s="381"/>
      <c r="X20" s="381"/>
      <c r="Y20" s="603"/>
      <c r="Z20" s="604">
        <v>0</v>
      </c>
      <c r="AA20" s="604"/>
      <c r="AB20" s="604"/>
      <c r="AC20" s="604"/>
      <c r="AD20" s="605">
        <v>2405</v>
      </c>
      <c r="AE20" s="605"/>
      <c r="AF20" s="605"/>
      <c r="AG20" s="605"/>
      <c r="AH20" s="605"/>
      <c r="AI20" s="605"/>
      <c r="AJ20" s="605"/>
      <c r="AK20" s="605"/>
      <c r="AL20" s="609">
        <v>0</v>
      </c>
      <c r="AM20" s="387"/>
      <c r="AN20" s="387"/>
      <c r="AO20" s="610"/>
      <c r="AP20" s="607" t="s">
        <v>367</v>
      </c>
      <c r="AQ20" s="507"/>
      <c r="AR20" s="507"/>
      <c r="AS20" s="507"/>
      <c r="AT20" s="507"/>
      <c r="AU20" s="507"/>
      <c r="AV20" s="507"/>
      <c r="AW20" s="507"/>
      <c r="AX20" s="507"/>
      <c r="AY20" s="507"/>
      <c r="AZ20" s="507"/>
      <c r="BA20" s="507"/>
      <c r="BB20" s="507"/>
      <c r="BC20" s="507"/>
      <c r="BD20" s="507"/>
      <c r="BE20" s="507"/>
      <c r="BF20" s="608"/>
      <c r="BG20" s="602">
        <v>71610</v>
      </c>
      <c r="BH20" s="381"/>
      <c r="BI20" s="381"/>
      <c r="BJ20" s="381"/>
      <c r="BK20" s="381"/>
      <c r="BL20" s="381"/>
      <c r="BM20" s="381"/>
      <c r="BN20" s="603"/>
      <c r="BO20" s="604">
        <v>2.9</v>
      </c>
      <c r="BP20" s="604"/>
      <c r="BQ20" s="604"/>
      <c r="BR20" s="604"/>
      <c r="BS20" s="605" t="s">
        <v>197</v>
      </c>
      <c r="BT20" s="605"/>
      <c r="BU20" s="605"/>
      <c r="BV20" s="605"/>
      <c r="BW20" s="605"/>
      <c r="BX20" s="605"/>
      <c r="BY20" s="605"/>
      <c r="BZ20" s="605"/>
      <c r="CA20" s="605"/>
      <c r="CB20" s="606"/>
      <c r="CD20" s="607" t="s">
        <v>189</v>
      </c>
      <c r="CE20" s="507"/>
      <c r="CF20" s="507"/>
      <c r="CG20" s="507"/>
      <c r="CH20" s="507"/>
      <c r="CI20" s="507"/>
      <c r="CJ20" s="507"/>
      <c r="CK20" s="507"/>
      <c r="CL20" s="507"/>
      <c r="CM20" s="507"/>
      <c r="CN20" s="507"/>
      <c r="CO20" s="507"/>
      <c r="CP20" s="507"/>
      <c r="CQ20" s="608"/>
      <c r="CR20" s="602">
        <v>8131611</v>
      </c>
      <c r="CS20" s="381"/>
      <c r="CT20" s="381"/>
      <c r="CU20" s="381"/>
      <c r="CV20" s="381"/>
      <c r="CW20" s="381"/>
      <c r="CX20" s="381"/>
      <c r="CY20" s="603"/>
      <c r="CZ20" s="604">
        <v>100</v>
      </c>
      <c r="DA20" s="604"/>
      <c r="DB20" s="604"/>
      <c r="DC20" s="604"/>
      <c r="DD20" s="612">
        <v>697032</v>
      </c>
      <c r="DE20" s="381"/>
      <c r="DF20" s="381"/>
      <c r="DG20" s="381"/>
      <c r="DH20" s="381"/>
      <c r="DI20" s="381"/>
      <c r="DJ20" s="381"/>
      <c r="DK20" s="381"/>
      <c r="DL20" s="381"/>
      <c r="DM20" s="381"/>
      <c r="DN20" s="381"/>
      <c r="DO20" s="381"/>
      <c r="DP20" s="603"/>
      <c r="DQ20" s="612">
        <v>6030134</v>
      </c>
      <c r="DR20" s="381"/>
      <c r="DS20" s="381"/>
      <c r="DT20" s="381"/>
      <c r="DU20" s="381"/>
      <c r="DV20" s="381"/>
      <c r="DW20" s="381"/>
      <c r="DX20" s="381"/>
      <c r="DY20" s="381"/>
      <c r="DZ20" s="381"/>
      <c r="EA20" s="381"/>
      <c r="EB20" s="381"/>
      <c r="EC20" s="613"/>
    </row>
    <row r="21" spans="2:133" ht="11.25" customHeight="1" x14ac:dyDescent="0.2">
      <c r="B21" s="607" t="s">
        <v>341</v>
      </c>
      <c r="C21" s="507"/>
      <c r="D21" s="507"/>
      <c r="E21" s="507"/>
      <c r="F21" s="507"/>
      <c r="G21" s="507"/>
      <c r="H21" s="507"/>
      <c r="I21" s="507"/>
      <c r="J21" s="507"/>
      <c r="K21" s="507"/>
      <c r="L21" s="507"/>
      <c r="M21" s="507"/>
      <c r="N21" s="507"/>
      <c r="O21" s="507"/>
      <c r="P21" s="507"/>
      <c r="Q21" s="608"/>
      <c r="R21" s="602">
        <v>2534358</v>
      </c>
      <c r="S21" s="381"/>
      <c r="T21" s="381"/>
      <c r="U21" s="381"/>
      <c r="V21" s="381"/>
      <c r="W21" s="381"/>
      <c r="X21" s="381"/>
      <c r="Y21" s="603"/>
      <c r="Z21" s="604">
        <v>30.4</v>
      </c>
      <c r="AA21" s="604"/>
      <c r="AB21" s="604"/>
      <c r="AC21" s="604"/>
      <c r="AD21" s="605">
        <v>2154243</v>
      </c>
      <c r="AE21" s="605"/>
      <c r="AF21" s="605"/>
      <c r="AG21" s="605"/>
      <c r="AH21" s="605"/>
      <c r="AI21" s="605"/>
      <c r="AJ21" s="605"/>
      <c r="AK21" s="605"/>
      <c r="AL21" s="609">
        <v>41.6</v>
      </c>
      <c r="AM21" s="387"/>
      <c r="AN21" s="387"/>
      <c r="AO21" s="610"/>
      <c r="AP21" s="607" t="s">
        <v>369</v>
      </c>
      <c r="AQ21" s="622"/>
      <c r="AR21" s="622"/>
      <c r="AS21" s="622"/>
      <c r="AT21" s="622"/>
      <c r="AU21" s="622"/>
      <c r="AV21" s="622"/>
      <c r="AW21" s="622"/>
      <c r="AX21" s="622"/>
      <c r="AY21" s="622"/>
      <c r="AZ21" s="622"/>
      <c r="BA21" s="622"/>
      <c r="BB21" s="622"/>
      <c r="BC21" s="622"/>
      <c r="BD21" s="622"/>
      <c r="BE21" s="622"/>
      <c r="BF21" s="623"/>
      <c r="BG21" s="602" t="s">
        <v>197</v>
      </c>
      <c r="BH21" s="381"/>
      <c r="BI21" s="381"/>
      <c r="BJ21" s="381"/>
      <c r="BK21" s="381"/>
      <c r="BL21" s="381"/>
      <c r="BM21" s="381"/>
      <c r="BN21" s="603"/>
      <c r="BO21" s="604" t="s">
        <v>197</v>
      </c>
      <c r="BP21" s="604"/>
      <c r="BQ21" s="604"/>
      <c r="BR21" s="604"/>
      <c r="BS21" s="605" t="s">
        <v>197</v>
      </c>
      <c r="BT21" s="605"/>
      <c r="BU21" s="605"/>
      <c r="BV21" s="605"/>
      <c r="BW21" s="605"/>
      <c r="BX21" s="605"/>
      <c r="BY21" s="605"/>
      <c r="BZ21" s="605"/>
      <c r="CA21" s="605"/>
      <c r="CB21" s="606"/>
      <c r="CD21" s="624"/>
      <c r="CE21" s="625"/>
      <c r="CF21" s="625"/>
      <c r="CG21" s="625"/>
      <c r="CH21" s="625"/>
      <c r="CI21" s="625"/>
      <c r="CJ21" s="625"/>
      <c r="CK21" s="625"/>
      <c r="CL21" s="625"/>
      <c r="CM21" s="625"/>
      <c r="CN21" s="625"/>
      <c r="CO21" s="625"/>
      <c r="CP21" s="625"/>
      <c r="CQ21" s="626"/>
      <c r="CR21" s="627"/>
      <c r="CS21" s="619"/>
      <c r="CT21" s="619"/>
      <c r="CU21" s="619"/>
      <c r="CV21" s="619"/>
      <c r="CW21" s="619"/>
      <c r="CX21" s="619"/>
      <c r="CY21" s="620"/>
      <c r="CZ21" s="628"/>
      <c r="DA21" s="628"/>
      <c r="DB21" s="628"/>
      <c r="DC21" s="628"/>
      <c r="DD21" s="618"/>
      <c r="DE21" s="619"/>
      <c r="DF21" s="619"/>
      <c r="DG21" s="619"/>
      <c r="DH21" s="619"/>
      <c r="DI21" s="619"/>
      <c r="DJ21" s="619"/>
      <c r="DK21" s="619"/>
      <c r="DL21" s="619"/>
      <c r="DM21" s="619"/>
      <c r="DN21" s="619"/>
      <c r="DO21" s="619"/>
      <c r="DP21" s="620"/>
      <c r="DQ21" s="618"/>
      <c r="DR21" s="619"/>
      <c r="DS21" s="619"/>
      <c r="DT21" s="619"/>
      <c r="DU21" s="619"/>
      <c r="DV21" s="619"/>
      <c r="DW21" s="619"/>
      <c r="DX21" s="619"/>
      <c r="DY21" s="619"/>
      <c r="DZ21" s="619"/>
      <c r="EA21" s="619"/>
      <c r="EB21" s="619"/>
      <c r="EC21" s="621"/>
    </row>
    <row r="22" spans="2:133" ht="11.25" customHeight="1" x14ac:dyDescent="0.2">
      <c r="B22" s="607" t="s">
        <v>296</v>
      </c>
      <c r="C22" s="507"/>
      <c r="D22" s="507"/>
      <c r="E22" s="507"/>
      <c r="F22" s="507"/>
      <c r="G22" s="507"/>
      <c r="H22" s="507"/>
      <c r="I22" s="507"/>
      <c r="J22" s="507"/>
      <c r="K22" s="507"/>
      <c r="L22" s="507"/>
      <c r="M22" s="507"/>
      <c r="N22" s="507"/>
      <c r="O22" s="507"/>
      <c r="P22" s="507"/>
      <c r="Q22" s="608"/>
      <c r="R22" s="602">
        <v>2154243</v>
      </c>
      <c r="S22" s="381"/>
      <c r="T22" s="381"/>
      <c r="U22" s="381"/>
      <c r="V22" s="381"/>
      <c r="W22" s="381"/>
      <c r="X22" s="381"/>
      <c r="Y22" s="603"/>
      <c r="Z22" s="604">
        <v>25.8</v>
      </c>
      <c r="AA22" s="604"/>
      <c r="AB22" s="604"/>
      <c r="AC22" s="604"/>
      <c r="AD22" s="605">
        <v>2154243</v>
      </c>
      <c r="AE22" s="605"/>
      <c r="AF22" s="605"/>
      <c r="AG22" s="605"/>
      <c r="AH22" s="605"/>
      <c r="AI22" s="605"/>
      <c r="AJ22" s="605"/>
      <c r="AK22" s="605"/>
      <c r="AL22" s="609">
        <v>41.6</v>
      </c>
      <c r="AM22" s="387"/>
      <c r="AN22" s="387"/>
      <c r="AO22" s="610"/>
      <c r="AP22" s="607" t="s">
        <v>370</v>
      </c>
      <c r="AQ22" s="622"/>
      <c r="AR22" s="622"/>
      <c r="AS22" s="622"/>
      <c r="AT22" s="622"/>
      <c r="AU22" s="622"/>
      <c r="AV22" s="622"/>
      <c r="AW22" s="622"/>
      <c r="AX22" s="622"/>
      <c r="AY22" s="622"/>
      <c r="AZ22" s="622"/>
      <c r="BA22" s="622"/>
      <c r="BB22" s="622"/>
      <c r="BC22" s="622"/>
      <c r="BD22" s="622"/>
      <c r="BE22" s="622"/>
      <c r="BF22" s="623"/>
      <c r="BG22" s="602" t="s">
        <v>197</v>
      </c>
      <c r="BH22" s="381"/>
      <c r="BI22" s="381"/>
      <c r="BJ22" s="381"/>
      <c r="BK22" s="381"/>
      <c r="BL22" s="381"/>
      <c r="BM22" s="381"/>
      <c r="BN22" s="603"/>
      <c r="BO22" s="604" t="s">
        <v>197</v>
      </c>
      <c r="BP22" s="604"/>
      <c r="BQ22" s="604"/>
      <c r="BR22" s="604"/>
      <c r="BS22" s="605" t="s">
        <v>197</v>
      </c>
      <c r="BT22" s="605"/>
      <c r="BU22" s="605"/>
      <c r="BV22" s="605"/>
      <c r="BW22" s="605"/>
      <c r="BX22" s="605"/>
      <c r="BY22" s="605"/>
      <c r="BZ22" s="605"/>
      <c r="CA22" s="605"/>
      <c r="CB22" s="606"/>
      <c r="CD22" s="375" t="s">
        <v>373</v>
      </c>
      <c r="CE22" s="376"/>
      <c r="CF22" s="376"/>
      <c r="CG22" s="376"/>
      <c r="CH22" s="376"/>
      <c r="CI22" s="376"/>
      <c r="CJ22" s="376"/>
      <c r="CK22" s="376"/>
      <c r="CL22" s="376"/>
      <c r="CM22" s="376"/>
      <c r="CN22" s="376"/>
      <c r="CO22" s="376"/>
      <c r="CP22" s="376"/>
      <c r="CQ22" s="376"/>
      <c r="CR22" s="376"/>
      <c r="CS22" s="376"/>
      <c r="CT22" s="376"/>
      <c r="CU22" s="376"/>
      <c r="CV22" s="376"/>
      <c r="CW22" s="376"/>
      <c r="CX22" s="376"/>
      <c r="CY22" s="376"/>
      <c r="CZ22" s="376"/>
      <c r="DA22" s="376"/>
      <c r="DB22" s="376"/>
      <c r="DC22" s="376"/>
      <c r="DD22" s="376"/>
      <c r="DE22" s="376"/>
      <c r="DF22" s="376"/>
      <c r="DG22" s="376"/>
      <c r="DH22" s="376"/>
      <c r="DI22" s="376"/>
      <c r="DJ22" s="376"/>
      <c r="DK22" s="376"/>
      <c r="DL22" s="376"/>
      <c r="DM22" s="376"/>
      <c r="DN22" s="376"/>
      <c r="DO22" s="376"/>
      <c r="DP22" s="376"/>
      <c r="DQ22" s="376"/>
      <c r="DR22" s="376"/>
      <c r="DS22" s="376"/>
      <c r="DT22" s="376"/>
      <c r="DU22" s="376"/>
      <c r="DV22" s="376"/>
      <c r="DW22" s="376"/>
      <c r="DX22" s="376"/>
      <c r="DY22" s="376"/>
      <c r="DZ22" s="376"/>
      <c r="EA22" s="376"/>
      <c r="EB22" s="376"/>
      <c r="EC22" s="425"/>
    </row>
    <row r="23" spans="2:133" ht="11.25" customHeight="1" x14ac:dyDescent="0.2">
      <c r="B23" s="607" t="s">
        <v>294</v>
      </c>
      <c r="C23" s="507"/>
      <c r="D23" s="507"/>
      <c r="E23" s="507"/>
      <c r="F23" s="507"/>
      <c r="G23" s="507"/>
      <c r="H23" s="507"/>
      <c r="I23" s="507"/>
      <c r="J23" s="507"/>
      <c r="K23" s="507"/>
      <c r="L23" s="507"/>
      <c r="M23" s="507"/>
      <c r="N23" s="507"/>
      <c r="O23" s="507"/>
      <c r="P23" s="507"/>
      <c r="Q23" s="608"/>
      <c r="R23" s="602">
        <v>380115</v>
      </c>
      <c r="S23" s="381"/>
      <c r="T23" s="381"/>
      <c r="U23" s="381"/>
      <c r="V23" s="381"/>
      <c r="W23" s="381"/>
      <c r="X23" s="381"/>
      <c r="Y23" s="603"/>
      <c r="Z23" s="604">
        <v>4.5999999999999996</v>
      </c>
      <c r="AA23" s="604"/>
      <c r="AB23" s="604"/>
      <c r="AC23" s="604"/>
      <c r="AD23" s="605" t="s">
        <v>197</v>
      </c>
      <c r="AE23" s="605"/>
      <c r="AF23" s="605"/>
      <c r="AG23" s="605"/>
      <c r="AH23" s="605"/>
      <c r="AI23" s="605"/>
      <c r="AJ23" s="605"/>
      <c r="AK23" s="605"/>
      <c r="AL23" s="609" t="s">
        <v>197</v>
      </c>
      <c r="AM23" s="387"/>
      <c r="AN23" s="387"/>
      <c r="AO23" s="610"/>
      <c r="AP23" s="607" t="s">
        <v>114</v>
      </c>
      <c r="AQ23" s="622"/>
      <c r="AR23" s="622"/>
      <c r="AS23" s="622"/>
      <c r="AT23" s="622"/>
      <c r="AU23" s="622"/>
      <c r="AV23" s="622"/>
      <c r="AW23" s="622"/>
      <c r="AX23" s="622"/>
      <c r="AY23" s="622"/>
      <c r="AZ23" s="622"/>
      <c r="BA23" s="622"/>
      <c r="BB23" s="622"/>
      <c r="BC23" s="622"/>
      <c r="BD23" s="622"/>
      <c r="BE23" s="622"/>
      <c r="BF23" s="623"/>
      <c r="BG23" s="602">
        <v>71610</v>
      </c>
      <c r="BH23" s="381"/>
      <c r="BI23" s="381"/>
      <c r="BJ23" s="381"/>
      <c r="BK23" s="381"/>
      <c r="BL23" s="381"/>
      <c r="BM23" s="381"/>
      <c r="BN23" s="603"/>
      <c r="BO23" s="604">
        <v>2.9</v>
      </c>
      <c r="BP23" s="604"/>
      <c r="BQ23" s="604"/>
      <c r="BR23" s="604"/>
      <c r="BS23" s="605" t="s">
        <v>197</v>
      </c>
      <c r="BT23" s="605"/>
      <c r="BU23" s="605"/>
      <c r="BV23" s="605"/>
      <c r="BW23" s="605"/>
      <c r="BX23" s="605"/>
      <c r="BY23" s="605"/>
      <c r="BZ23" s="605"/>
      <c r="CA23" s="605"/>
      <c r="CB23" s="606"/>
      <c r="CD23" s="375" t="s">
        <v>135</v>
      </c>
      <c r="CE23" s="376"/>
      <c r="CF23" s="376"/>
      <c r="CG23" s="376"/>
      <c r="CH23" s="376"/>
      <c r="CI23" s="376"/>
      <c r="CJ23" s="376"/>
      <c r="CK23" s="376"/>
      <c r="CL23" s="376"/>
      <c r="CM23" s="376"/>
      <c r="CN23" s="376"/>
      <c r="CO23" s="376"/>
      <c r="CP23" s="376"/>
      <c r="CQ23" s="425"/>
      <c r="CR23" s="375" t="s">
        <v>375</v>
      </c>
      <c r="CS23" s="376"/>
      <c r="CT23" s="376"/>
      <c r="CU23" s="376"/>
      <c r="CV23" s="376"/>
      <c r="CW23" s="376"/>
      <c r="CX23" s="376"/>
      <c r="CY23" s="425"/>
      <c r="CZ23" s="375" t="s">
        <v>378</v>
      </c>
      <c r="DA23" s="376"/>
      <c r="DB23" s="376"/>
      <c r="DC23" s="425"/>
      <c r="DD23" s="375" t="s">
        <v>300</v>
      </c>
      <c r="DE23" s="376"/>
      <c r="DF23" s="376"/>
      <c r="DG23" s="376"/>
      <c r="DH23" s="376"/>
      <c r="DI23" s="376"/>
      <c r="DJ23" s="376"/>
      <c r="DK23" s="425"/>
      <c r="DL23" s="629" t="s">
        <v>381</v>
      </c>
      <c r="DM23" s="630"/>
      <c r="DN23" s="630"/>
      <c r="DO23" s="630"/>
      <c r="DP23" s="630"/>
      <c r="DQ23" s="630"/>
      <c r="DR23" s="630"/>
      <c r="DS23" s="630"/>
      <c r="DT23" s="630"/>
      <c r="DU23" s="630"/>
      <c r="DV23" s="631"/>
      <c r="DW23" s="375" t="s">
        <v>382</v>
      </c>
      <c r="DX23" s="376"/>
      <c r="DY23" s="376"/>
      <c r="DZ23" s="376"/>
      <c r="EA23" s="376"/>
      <c r="EB23" s="376"/>
      <c r="EC23" s="425"/>
    </row>
    <row r="24" spans="2:133" ht="11.25" customHeight="1" x14ac:dyDescent="0.2">
      <c r="B24" s="607" t="s">
        <v>383</v>
      </c>
      <c r="C24" s="507"/>
      <c r="D24" s="507"/>
      <c r="E24" s="507"/>
      <c r="F24" s="507"/>
      <c r="G24" s="507"/>
      <c r="H24" s="507"/>
      <c r="I24" s="507"/>
      <c r="J24" s="507"/>
      <c r="K24" s="507"/>
      <c r="L24" s="507"/>
      <c r="M24" s="507"/>
      <c r="N24" s="507"/>
      <c r="O24" s="507"/>
      <c r="P24" s="507"/>
      <c r="Q24" s="608"/>
      <c r="R24" s="602" t="s">
        <v>197</v>
      </c>
      <c r="S24" s="381"/>
      <c r="T24" s="381"/>
      <c r="U24" s="381"/>
      <c r="V24" s="381"/>
      <c r="W24" s="381"/>
      <c r="X24" s="381"/>
      <c r="Y24" s="603"/>
      <c r="Z24" s="604" t="s">
        <v>197</v>
      </c>
      <c r="AA24" s="604"/>
      <c r="AB24" s="604"/>
      <c r="AC24" s="604"/>
      <c r="AD24" s="605" t="s">
        <v>197</v>
      </c>
      <c r="AE24" s="605"/>
      <c r="AF24" s="605"/>
      <c r="AG24" s="605"/>
      <c r="AH24" s="605"/>
      <c r="AI24" s="605"/>
      <c r="AJ24" s="605"/>
      <c r="AK24" s="605"/>
      <c r="AL24" s="609" t="s">
        <v>197</v>
      </c>
      <c r="AM24" s="387"/>
      <c r="AN24" s="387"/>
      <c r="AO24" s="610"/>
      <c r="AP24" s="607" t="s">
        <v>384</v>
      </c>
      <c r="AQ24" s="622"/>
      <c r="AR24" s="622"/>
      <c r="AS24" s="622"/>
      <c r="AT24" s="622"/>
      <c r="AU24" s="622"/>
      <c r="AV24" s="622"/>
      <c r="AW24" s="622"/>
      <c r="AX24" s="622"/>
      <c r="AY24" s="622"/>
      <c r="AZ24" s="622"/>
      <c r="BA24" s="622"/>
      <c r="BB24" s="622"/>
      <c r="BC24" s="622"/>
      <c r="BD24" s="622"/>
      <c r="BE24" s="622"/>
      <c r="BF24" s="623"/>
      <c r="BG24" s="602" t="s">
        <v>197</v>
      </c>
      <c r="BH24" s="381"/>
      <c r="BI24" s="381"/>
      <c r="BJ24" s="381"/>
      <c r="BK24" s="381"/>
      <c r="BL24" s="381"/>
      <c r="BM24" s="381"/>
      <c r="BN24" s="603"/>
      <c r="BO24" s="604" t="s">
        <v>197</v>
      </c>
      <c r="BP24" s="604"/>
      <c r="BQ24" s="604"/>
      <c r="BR24" s="604"/>
      <c r="BS24" s="605" t="s">
        <v>197</v>
      </c>
      <c r="BT24" s="605"/>
      <c r="BU24" s="605"/>
      <c r="BV24" s="605"/>
      <c r="BW24" s="605"/>
      <c r="BX24" s="605"/>
      <c r="BY24" s="605"/>
      <c r="BZ24" s="605"/>
      <c r="CA24" s="605"/>
      <c r="CB24" s="606"/>
      <c r="CD24" s="591" t="s">
        <v>385</v>
      </c>
      <c r="CE24" s="592"/>
      <c r="CF24" s="592"/>
      <c r="CG24" s="592"/>
      <c r="CH24" s="592"/>
      <c r="CI24" s="592"/>
      <c r="CJ24" s="592"/>
      <c r="CK24" s="592"/>
      <c r="CL24" s="592"/>
      <c r="CM24" s="592"/>
      <c r="CN24" s="592"/>
      <c r="CO24" s="592"/>
      <c r="CP24" s="592"/>
      <c r="CQ24" s="593"/>
      <c r="CR24" s="594">
        <v>3648277</v>
      </c>
      <c r="CS24" s="595"/>
      <c r="CT24" s="595"/>
      <c r="CU24" s="595"/>
      <c r="CV24" s="595"/>
      <c r="CW24" s="595"/>
      <c r="CX24" s="595"/>
      <c r="CY24" s="596"/>
      <c r="CZ24" s="599">
        <v>44.9</v>
      </c>
      <c r="DA24" s="600"/>
      <c r="DB24" s="600"/>
      <c r="DC24" s="611"/>
      <c r="DD24" s="632">
        <v>2738564</v>
      </c>
      <c r="DE24" s="595"/>
      <c r="DF24" s="595"/>
      <c r="DG24" s="595"/>
      <c r="DH24" s="595"/>
      <c r="DI24" s="595"/>
      <c r="DJ24" s="595"/>
      <c r="DK24" s="596"/>
      <c r="DL24" s="632">
        <v>2436873</v>
      </c>
      <c r="DM24" s="595"/>
      <c r="DN24" s="595"/>
      <c r="DO24" s="595"/>
      <c r="DP24" s="595"/>
      <c r="DQ24" s="595"/>
      <c r="DR24" s="595"/>
      <c r="DS24" s="595"/>
      <c r="DT24" s="595"/>
      <c r="DU24" s="595"/>
      <c r="DV24" s="596"/>
      <c r="DW24" s="599">
        <v>46.9</v>
      </c>
      <c r="DX24" s="600"/>
      <c r="DY24" s="600"/>
      <c r="DZ24" s="600"/>
      <c r="EA24" s="600"/>
      <c r="EB24" s="600"/>
      <c r="EC24" s="601"/>
    </row>
    <row r="25" spans="2:133" ht="11.25" customHeight="1" x14ac:dyDescent="0.2">
      <c r="B25" s="607" t="s">
        <v>78</v>
      </c>
      <c r="C25" s="507"/>
      <c r="D25" s="507"/>
      <c r="E25" s="507"/>
      <c r="F25" s="507"/>
      <c r="G25" s="507"/>
      <c r="H25" s="507"/>
      <c r="I25" s="507"/>
      <c r="J25" s="507"/>
      <c r="K25" s="507"/>
      <c r="L25" s="507"/>
      <c r="M25" s="507"/>
      <c r="N25" s="507"/>
      <c r="O25" s="507"/>
      <c r="P25" s="507"/>
      <c r="Q25" s="608"/>
      <c r="R25" s="602">
        <v>5609936</v>
      </c>
      <c r="S25" s="381"/>
      <c r="T25" s="381"/>
      <c r="U25" s="381"/>
      <c r="V25" s="381"/>
      <c r="W25" s="381"/>
      <c r="X25" s="381"/>
      <c r="Y25" s="603"/>
      <c r="Z25" s="604">
        <v>67.2</v>
      </c>
      <c r="AA25" s="604"/>
      <c r="AB25" s="604"/>
      <c r="AC25" s="604"/>
      <c r="AD25" s="605">
        <v>5158211</v>
      </c>
      <c r="AE25" s="605"/>
      <c r="AF25" s="605"/>
      <c r="AG25" s="605"/>
      <c r="AH25" s="605"/>
      <c r="AI25" s="605"/>
      <c r="AJ25" s="605"/>
      <c r="AK25" s="605"/>
      <c r="AL25" s="609">
        <v>99.7</v>
      </c>
      <c r="AM25" s="387"/>
      <c r="AN25" s="387"/>
      <c r="AO25" s="610"/>
      <c r="AP25" s="607" t="s">
        <v>275</v>
      </c>
      <c r="AQ25" s="622"/>
      <c r="AR25" s="622"/>
      <c r="AS25" s="622"/>
      <c r="AT25" s="622"/>
      <c r="AU25" s="622"/>
      <c r="AV25" s="622"/>
      <c r="AW25" s="622"/>
      <c r="AX25" s="622"/>
      <c r="AY25" s="622"/>
      <c r="AZ25" s="622"/>
      <c r="BA25" s="622"/>
      <c r="BB25" s="622"/>
      <c r="BC25" s="622"/>
      <c r="BD25" s="622"/>
      <c r="BE25" s="622"/>
      <c r="BF25" s="623"/>
      <c r="BG25" s="602" t="s">
        <v>197</v>
      </c>
      <c r="BH25" s="381"/>
      <c r="BI25" s="381"/>
      <c r="BJ25" s="381"/>
      <c r="BK25" s="381"/>
      <c r="BL25" s="381"/>
      <c r="BM25" s="381"/>
      <c r="BN25" s="603"/>
      <c r="BO25" s="604" t="s">
        <v>197</v>
      </c>
      <c r="BP25" s="604"/>
      <c r="BQ25" s="604"/>
      <c r="BR25" s="604"/>
      <c r="BS25" s="605" t="s">
        <v>197</v>
      </c>
      <c r="BT25" s="605"/>
      <c r="BU25" s="605"/>
      <c r="BV25" s="605"/>
      <c r="BW25" s="605"/>
      <c r="BX25" s="605"/>
      <c r="BY25" s="605"/>
      <c r="BZ25" s="605"/>
      <c r="CA25" s="605"/>
      <c r="CB25" s="606"/>
      <c r="CD25" s="607" t="s">
        <v>195</v>
      </c>
      <c r="CE25" s="507"/>
      <c r="CF25" s="507"/>
      <c r="CG25" s="507"/>
      <c r="CH25" s="507"/>
      <c r="CI25" s="507"/>
      <c r="CJ25" s="507"/>
      <c r="CK25" s="507"/>
      <c r="CL25" s="507"/>
      <c r="CM25" s="507"/>
      <c r="CN25" s="507"/>
      <c r="CO25" s="507"/>
      <c r="CP25" s="507"/>
      <c r="CQ25" s="608"/>
      <c r="CR25" s="602">
        <v>1531763</v>
      </c>
      <c r="CS25" s="633"/>
      <c r="CT25" s="633"/>
      <c r="CU25" s="633"/>
      <c r="CV25" s="633"/>
      <c r="CW25" s="633"/>
      <c r="CX25" s="633"/>
      <c r="CY25" s="634"/>
      <c r="CZ25" s="609">
        <v>18.8</v>
      </c>
      <c r="DA25" s="635"/>
      <c r="DB25" s="635"/>
      <c r="DC25" s="637"/>
      <c r="DD25" s="612">
        <v>1354894</v>
      </c>
      <c r="DE25" s="633"/>
      <c r="DF25" s="633"/>
      <c r="DG25" s="633"/>
      <c r="DH25" s="633"/>
      <c r="DI25" s="633"/>
      <c r="DJ25" s="633"/>
      <c r="DK25" s="634"/>
      <c r="DL25" s="612">
        <v>1316478</v>
      </c>
      <c r="DM25" s="633"/>
      <c r="DN25" s="633"/>
      <c r="DO25" s="633"/>
      <c r="DP25" s="633"/>
      <c r="DQ25" s="633"/>
      <c r="DR25" s="633"/>
      <c r="DS25" s="633"/>
      <c r="DT25" s="633"/>
      <c r="DU25" s="633"/>
      <c r="DV25" s="634"/>
      <c r="DW25" s="609">
        <v>25.4</v>
      </c>
      <c r="DX25" s="635"/>
      <c r="DY25" s="635"/>
      <c r="DZ25" s="635"/>
      <c r="EA25" s="635"/>
      <c r="EB25" s="635"/>
      <c r="EC25" s="636"/>
    </row>
    <row r="26" spans="2:133" ht="11.25" customHeight="1" x14ac:dyDescent="0.2">
      <c r="B26" s="607" t="s">
        <v>388</v>
      </c>
      <c r="C26" s="507"/>
      <c r="D26" s="507"/>
      <c r="E26" s="507"/>
      <c r="F26" s="507"/>
      <c r="G26" s="507"/>
      <c r="H26" s="507"/>
      <c r="I26" s="507"/>
      <c r="J26" s="507"/>
      <c r="K26" s="507"/>
      <c r="L26" s="507"/>
      <c r="M26" s="507"/>
      <c r="N26" s="507"/>
      <c r="O26" s="507"/>
      <c r="P26" s="507"/>
      <c r="Q26" s="608"/>
      <c r="R26" s="602">
        <v>1637</v>
      </c>
      <c r="S26" s="381"/>
      <c r="T26" s="381"/>
      <c r="U26" s="381"/>
      <c r="V26" s="381"/>
      <c r="W26" s="381"/>
      <c r="X26" s="381"/>
      <c r="Y26" s="603"/>
      <c r="Z26" s="604">
        <v>0</v>
      </c>
      <c r="AA26" s="604"/>
      <c r="AB26" s="604"/>
      <c r="AC26" s="604"/>
      <c r="AD26" s="605">
        <v>1637</v>
      </c>
      <c r="AE26" s="605"/>
      <c r="AF26" s="605"/>
      <c r="AG26" s="605"/>
      <c r="AH26" s="605"/>
      <c r="AI26" s="605"/>
      <c r="AJ26" s="605"/>
      <c r="AK26" s="605"/>
      <c r="AL26" s="609">
        <v>0</v>
      </c>
      <c r="AM26" s="387"/>
      <c r="AN26" s="387"/>
      <c r="AO26" s="610"/>
      <c r="AP26" s="607" t="s">
        <v>390</v>
      </c>
      <c r="AQ26" s="622"/>
      <c r="AR26" s="622"/>
      <c r="AS26" s="622"/>
      <c r="AT26" s="622"/>
      <c r="AU26" s="622"/>
      <c r="AV26" s="622"/>
      <c r="AW26" s="622"/>
      <c r="AX26" s="622"/>
      <c r="AY26" s="622"/>
      <c r="AZ26" s="622"/>
      <c r="BA26" s="622"/>
      <c r="BB26" s="622"/>
      <c r="BC26" s="622"/>
      <c r="BD26" s="622"/>
      <c r="BE26" s="622"/>
      <c r="BF26" s="623"/>
      <c r="BG26" s="602" t="s">
        <v>197</v>
      </c>
      <c r="BH26" s="381"/>
      <c r="BI26" s="381"/>
      <c r="BJ26" s="381"/>
      <c r="BK26" s="381"/>
      <c r="BL26" s="381"/>
      <c r="BM26" s="381"/>
      <c r="BN26" s="603"/>
      <c r="BO26" s="604" t="s">
        <v>197</v>
      </c>
      <c r="BP26" s="604"/>
      <c r="BQ26" s="604"/>
      <c r="BR26" s="604"/>
      <c r="BS26" s="605" t="s">
        <v>197</v>
      </c>
      <c r="BT26" s="605"/>
      <c r="BU26" s="605"/>
      <c r="BV26" s="605"/>
      <c r="BW26" s="605"/>
      <c r="BX26" s="605"/>
      <c r="BY26" s="605"/>
      <c r="BZ26" s="605"/>
      <c r="CA26" s="605"/>
      <c r="CB26" s="606"/>
      <c r="CD26" s="607" t="s">
        <v>120</v>
      </c>
      <c r="CE26" s="507"/>
      <c r="CF26" s="507"/>
      <c r="CG26" s="507"/>
      <c r="CH26" s="507"/>
      <c r="CI26" s="507"/>
      <c r="CJ26" s="507"/>
      <c r="CK26" s="507"/>
      <c r="CL26" s="507"/>
      <c r="CM26" s="507"/>
      <c r="CN26" s="507"/>
      <c r="CO26" s="507"/>
      <c r="CP26" s="507"/>
      <c r="CQ26" s="608"/>
      <c r="CR26" s="602">
        <v>818321</v>
      </c>
      <c r="CS26" s="381"/>
      <c r="CT26" s="381"/>
      <c r="CU26" s="381"/>
      <c r="CV26" s="381"/>
      <c r="CW26" s="381"/>
      <c r="CX26" s="381"/>
      <c r="CY26" s="603"/>
      <c r="CZ26" s="609">
        <v>10.1</v>
      </c>
      <c r="DA26" s="635"/>
      <c r="DB26" s="635"/>
      <c r="DC26" s="637"/>
      <c r="DD26" s="612">
        <v>729096</v>
      </c>
      <c r="DE26" s="381"/>
      <c r="DF26" s="381"/>
      <c r="DG26" s="381"/>
      <c r="DH26" s="381"/>
      <c r="DI26" s="381"/>
      <c r="DJ26" s="381"/>
      <c r="DK26" s="603"/>
      <c r="DL26" s="612" t="s">
        <v>197</v>
      </c>
      <c r="DM26" s="381"/>
      <c r="DN26" s="381"/>
      <c r="DO26" s="381"/>
      <c r="DP26" s="381"/>
      <c r="DQ26" s="381"/>
      <c r="DR26" s="381"/>
      <c r="DS26" s="381"/>
      <c r="DT26" s="381"/>
      <c r="DU26" s="381"/>
      <c r="DV26" s="603"/>
      <c r="DW26" s="609" t="s">
        <v>197</v>
      </c>
      <c r="DX26" s="635"/>
      <c r="DY26" s="635"/>
      <c r="DZ26" s="635"/>
      <c r="EA26" s="635"/>
      <c r="EB26" s="635"/>
      <c r="EC26" s="636"/>
    </row>
    <row r="27" spans="2:133" ht="11.25" customHeight="1" x14ac:dyDescent="0.2">
      <c r="B27" s="607" t="s">
        <v>154</v>
      </c>
      <c r="C27" s="507"/>
      <c r="D27" s="507"/>
      <c r="E27" s="507"/>
      <c r="F27" s="507"/>
      <c r="G27" s="507"/>
      <c r="H27" s="507"/>
      <c r="I27" s="507"/>
      <c r="J27" s="507"/>
      <c r="K27" s="507"/>
      <c r="L27" s="507"/>
      <c r="M27" s="507"/>
      <c r="N27" s="507"/>
      <c r="O27" s="507"/>
      <c r="P27" s="507"/>
      <c r="Q27" s="608"/>
      <c r="R27" s="602">
        <v>74163</v>
      </c>
      <c r="S27" s="381"/>
      <c r="T27" s="381"/>
      <c r="U27" s="381"/>
      <c r="V27" s="381"/>
      <c r="W27" s="381"/>
      <c r="X27" s="381"/>
      <c r="Y27" s="603"/>
      <c r="Z27" s="604">
        <v>0.9</v>
      </c>
      <c r="AA27" s="604"/>
      <c r="AB27" s="604"/>
      <c r="AC27" s="604"/>
      <c r="AD27" s="605" t="s">
        <v>197</v>
      </c>
      <c r="AE27" s="605"/>
      <c r="AF27" s="605"/>
      <c r="AG27" s="605"/>
      <c r="AH27" s="605"/>
      <c r="AI27" s="605"/>
      <c r="AJ27" s="605"/>
      <c r="AK27" s="605"/>
      <c r="AL27" s="609" t="s">
        <v>197</v>
      </c>
      <c r="AM27" s="387"/>
      <c r="AN27" s="387"/>
      <c r="AO27" s="610"/>
      <c r="AP27" s="607" t="s">
        <v>392</v>
      </c>
      <c r="AQ27" s="507"/>
      <c r="AR27" s="507"/>
      <c r="AS27" s="507"/>
      <c r="AT27" s="507"/>
      <c r="AU27" s="507"/>
      <c r="AV27" s="507"/>
      <c r="AW27" s="507"/>
      <c r="AX27" s="507"/>
      <c r="AY27" s="507"/>
      <c r="AZ27" s="507"/>
      <c r="BA27" s="507"/>
      <c r="BB27" s="507"/>
      <c r="BC27" s="507"/>
      <c r="BD27" s="507"/>
      <c r="BE27" s="507"/>
      <c r="BF27" s="608"/>
      <c r="BG27" s="602">
        <v>2477555</v>
      </c>
      <c r="BH27" s="381"/>
      <c r="BI27" s="381"/>
      <c r="BJ27" s="381"/>
      <c r="BK27" s="381"/>
      <c r="BL27" s="381"/>
      <c r="BM27" s="381"/>
      <c r="BN27" s="603"/>
      <c r="BO27" s="604">
        <v>100</v>
      </c>
      <c r="BP27" s="604"/>
      <c r="BQ27" s="604"/>
      <c r="BR27" s="604"/>
      <c r="BS27" s="605" t="s">
        <v>197</v>
      </c>
      <c r="BT27" s="605"/>
      <c r="BU27" s="605"/>
      <c r="BV27" s="605"/>
      <c r="BW27" s="605"/>
      <c r="BX27" s="605"/>
      <c r="BY27" s="605"/>
      <c r="BZ27" s="605"/>
      <c r="CA27" s="605"/>
      <c r="CB27" s="606"/>
      <c r="CD27" s="607" t="s">
        <v>220</v>
      </c>
      <c r="CE27" s="507"/>
      <c r="CF27" s="507"/>
      <c r="CG27" s="507"/>
      <c r="CH27" s="507"/>
      <c r="CI27" s="507"/>
      <c r="CJ27" s="507"/>
      <c r="CK27" s="507"/>
      <c r="CL27" s="507"/>
      <c r="CM27" s="507"/>
      <c r="CN27" s="507"/>
      <c r="CO27" s="507"/>
      <c r="CP27" s="507"/>
      <c r="CQ27" s="608"/>
      <c r="CR27" s="602">
        <v>1164507</v>
      </c>
      <c r="CS27" s="633"/>
      <c r="CT27" s="633"/>
      <c r="CU27" s="633"/>
      <c r="CV27" s="633"/>
      <c r="CW27" s="633"/>
      <c r="CX27" s="633"/>
      <c r="CY27" s="634"/>
      <c r="CZ27" s="609">
        <v>14.3</v>
      </c>
      <c r="DA27" s="635"/>
      <c r="DB27" s="635"/>
      <c r="DC27" s="637"/>
      <c r="DD27" s="612">
        <v>471678</v>
      </c>
      <c r="DE27" s="633"/>
      <c r="DF27" s="633"/>
      <c r="DG27" s="633"/>
      <c r="DH27" s="633"/>
      <c r="DI27" s="633"/>
      <c r="DJ27" s="633"/>
      <c r="DK27" s="634"/>
      <c r="DL27" s="612">
        <v>266674</v>
      </c>
      <c r="DM27" s="633"/>
      <c r="DN27" s="633"/>
      <c r="DO27" s="633"/>
      <c r="DP27" s="633"/>
      <c r="DQ27" s="633"/>
      <c r="DR27" s="633"/>
      <c r="DS27" s="633"/>
      <c r="DT27" s="633"/>
      <c r="DU27" s="633"/>
      <c r="DV27" s="634"/>
      <c r="DW27" s="609">
        <v>5.0999999999999996</v>
      </c>
      <c r="DX27" s="635"/>
      <c r="DY27" s="635"/>
      <c r="DZ27" s="635"/>
      <c r="EA27" s="635"/>
      <c r="EB27" s="635"/>
      <c r="EC27" s="636"/>
    </row>
    <row r="28" spans="2:133" ht="11.25" customHeight="1" x14ac:dyDescent="0.2">
      <c r="B28" s="607" t="s">
        <v>315</v>
      </c>
      <c r="C28" s="507"/>
      <c r="D28" s="507"/>
      <c r="E28" s="507"/>
      <c r="F28" s="507"/>
      <c r="G28" s="507"/>
      <c r="H28" s="507"/>
      <c r="I28" s="507"/>
      <c r="J28" s="507"/>
      <c r="K28" s="507"/>
      <c r="L28" s="507"/>
      <c r="M28" s="507"/>
      <c r="N28" s="507"/>
      <c r="O28" s="507"/>
      <c r="P28" s="507"/>
      <c r="Q28" s="608"/>
      <c r="R28" s="602">
        <v>77068</v>
      </c>
      <c r="S28" s="381"/>
      <c r="T28" s="381"/>
      <c r="U28" s="381"/>
      <c r="V28" s="381"/>
      <c r="W28" s="381"/>
      <c r="X28" s="381"/>
      <c r="Y28" s="603"/>
      <c r="Z28" s="604">
        <v>0.9</v>
      </c>
      <c r="AA28" s="604"/>
      <c r="AB28" s="604"/>
      <c r="AC28" s="604"/>
      <c r="AD28" s="605">
        <v>15727</v>
      </c>
      <c r="AE28" s="605"/>
      <c r="AF28" s="605"/>
      <c r="AG28" s="605"/>
      <c r="AH28" s="605"/>
      <c r="AI28" s="605"/>
      <c r="AJ28" s="605"/>
      <c r="AK28" s="605"/>
      <c r="AL28" s="609">
        <v>0.3</v>
      </c>
      <c r="AM28" s="387"/>
      <c r="AN28" s="387"/>
      <c r="AO28" s="610"/>
      <c r="AP28" s="607"/>
      <c r="AQ28" s="507"/>
      <c r="AR28" s="507"/>
      <c r="AS28" s="507"/>
      <c r="AT28" s="507"/>
      <c r="AU28" s="507"/>
      <c r="AV28" s="507"/>
      <c r="AW28" s="507"/>
      <c r="AX28" s="507"/>
      <c r="AY28" s="507"/>
      <c r="AZ28" s="507"/>
      <c r="BA28" s="507"/>
      <c r="BB28" s="507"/>
      <c r="BC28" s="507"/>
      <c r="BD28" s="507"/>
      <c r="BE28" s="507"/>
      <c r="BF28" s="608"/>
      <c r="BG28" s="602"/>
      <c r="BH28" s="381"/>
      <c r="BI28" s="381"/>
      <c r="BJ28" s="381"/>
      <c r="BK28" s="381"/>
      <c r="BL28" s="381"/>
      <c r="BM28" s="381"/>
      <c r="BN28" s="603"/>
      <c r="BO28" s="604"/>
      <c r="BP28" s="604"/>
      <c r="BQ28" s="604"/>
      <c r="BR28" s="604"/>
      <c r="BS28" s="612"/>
      <c r="BT28" s="381"/>
      <c r="BU28" s="381"/>
      <c r="BV28" s="381"/>
      <c r="BW28" s="381"/>
      <c r="BX28" s="381"/>
      <c r="BY28" s="381"/>
      <c r="BZ28" s="381"/>
      <c r="CA28" s="381"/>
      <c r="CB28" s="613"/>
      <c r="CD28" s="607" t="s">
        <v>386</v>
      </c>
      <c r="CE28" s="507"/>
      <c r="CF28" s="507"/>
      <c r="CG28" s="507"/>
      <c r="CH28" s="507"/>
      <c r="CI28" s="507"/>
      <c r="CJ28" s="507"/>
      <c r="CK28" s="507"/>
      <c r="CL28" s="507"/>
      <c r="CM28" s="507"/>
      <c r="CN28" s="507"/>
      <c r="CO28" s="507"/>
      <c r="CP28" s="507"/>
      <c r="CQ28" s="608"/>
      <c r="CR28" s="602">
        <v>952007</v>
      </c>
      <c r="CS28" s="381"/>
      <c r="CT28" s="381"/>
      <c r="CU28" s="381"/>
      <c r="CV28" s="381"/>
      <c r="CW28" s="381"/>
      <c r="CX28" s="381"/>
      <c r="CY28" s="603"/>
      <c r="CZ28" s="609">
        <v>11.7</v>
      </c>
      <c r="DA28" s="635"/>
      <c r="DB28" s="635"/>
      <c r="DC28" s="637"/>
      <c r="DD28" s="612">
        <v>911992</v>
      </c>
      <c r="DE28" s="381"/>
      <c r="DF28" s="381"/>
      <c r="DG28" s="381"/>
      <c r="DH28" s="381"/>
      <c r="DI28" s="381"/>
      <c r="DJ28" s="381"/>
      <c r="DK28" s="603"/>
      <c r="DL28" s="612">
        <v>853721</v>
      </c>
      <c r="DM28" s="381"/>
      <c r="DN28" s="381"/>
      <c r="DO28" s="381"/>
      <c r="DP28" s="381"/>
      <c r="DQ28" s="381"/>
      <c r="DR28" s="381"/>
      <c r="DS28" s="381"/>
      <c r="DT28" s="381"/>
      <c r="DU28" s="381"/>
      <c r="DV28" s="603"/>
      <c r="DW28" s="609">
        <v>16.399999999999999</v>
      </c>
      <c r="DX28" s="635"/>
      <c r="DY28" s="635"/>
      <c r="DZ28" s="635"/>
      <c r="EA28" s="635"/>
      <c r="EB28" s="635"/>
      <c r="EC28" s="636"/>
    </row>
    <row r="29" spans="2:133" ht="11.25" customHeight="1" x14ac:dyDescent="0.2">
      <c r="B29" s="607" t="s">
        <v>18</v>
      </c>
      <c r="C29" s="507"/>
      <c r="D29" s="507"/>
      <c r="E29" s="507"/>
      <c r="F29" s="507"/>
      <c r="G29" s="507"/>
      <c r="H29" s="507"/>
      <c r="I29" s="507"/>
      <c r="J29" s="507"/>
      <c r="K29" s="507"/>
      <c r="L29" s="507"/>
      <c r="M29" s="507"/>
      <c r="N29" s="507"/>
      <c r="O29" s="507"/>
      <c r="P29" s="507"/>
      <c r="Q29" s="608"/>
      <c r="R29" s="602">
        <v>32444</v>
      </c>
      <c r="S29" s="381"/>
      <c r="T29" s="381"/>
      <c r="U29" s="381"/>
      <c r="V29" s="381"/>
      <c r="W29" s="381"/>
      <c r="X29" s="381"/>
      <c r="Y29" s="603"/>
      <c r="Z29" s="604">
        <v>0.4</v>
      </c>
      <c r="AA29" s="604"/>
      <c r="AB29" s="604"/>
      <c r="AC29" s="604"/>
      <c r="AD29" s="605" t="s">
        <v>197</v>
      </c>
      <c r="AE29" s="605"/>
      <c r="AF29" s="605"/>
      <c r="AG29" s="605"/>
      <c r="AH29" s="605"/>
      <c r="AI29" s="605"/>
      <c r="AJ29" s="605"/>
      <c r="AK29" s="605"/>
      <c r="AL29" s="609" t="s">
        <v>197</v>
      </c>
      <c r="AM29" s="387"/>
      <c r="AN29" s="387"/>
      <c r="AO29" s="610"/>
      <c r="AP29" s="624"/>
      <c r="AQ29" s="625"/>
      <c r="AR29" s="625"/>
      <c r="AS29" s="625"/>
      <c r="AT29" s="625"/>
      <c r="AU29" s="625"/>
      <c r="AV29" s="625"/>
      <c r="AW29" s="625"/>
      <c r="AX29" s="625"/>
      <c r="AY29" s="625"/>
      <c r="AZ29" s="625"/>
      <c r="BA29" s="625"/>
      <c r="BB29" s="625"/>
      <c r="BC29" s="625"/>
      <c r="BD29" s="625"/>
      <c r="BE29" s="625"/>
      <c r="BF29" s="626"/>
      <c r="BG29" s="602"/>
      <c r="BH29" s="381"/>
      <c r="BI29" s="381"/>
      <c r="BJ29" s="381"/>
      <c r="BK29" s="381"/>
      <c r="BL29" s="381"/>
      <c r="BM29" s="381"/>
      <c r="BN29" s="603"/>
      <c r="BO29" s="604"/>
      <c r="BP29" s="604"/>
      <c r="BQ29" s="604"/>
      <c r="BR29" s="604"/>
      <c r="BS29" s="605"/>
      <c r="BT29" s="605"/>
      <c r="BU29" s="605"/>
      <c r="BV29" s="605"/>
      <c r="BW29" s="605"/>
      <c r="BX29" s="605"/>
      <c r="BY29" s="605"/>
      <c r="BZ29" s="605"/>
      <c r="CA29" s="605"/>
      <c r="CB29" s="606"/>
      <c r="CD29" s="573" t="s">
        <v>169</v>
      </c>
      <c r="CE29" s="494"/>
      <c r="CF29" s="607" t="s">
        <v>22</v>
      </c>
      <c r="CG29" s="507"/>
      <c r="CH29" s="507"/>
      <c r="CI29" s="507"/>
      <c r="CJ29" s="507"/>
      <c r="CK29" s="507"/>
      <c r="CL29" s="507"/>
      <c r="CM29" s="507"/>
      <c r="CN29" s="507"/>
      <c r="CO29" s="507"/>
      <c r="CP29" s="507"/>
      <c r="CQ29" s="608"/>
      <c r="CR29" s="602">
        <v>951784</v>
      </c>
      <c r="CS29" s="633"/>
      <c r="CT29" s="633"/>
      <c r="CU29" s="633"/>
      <c r="CV29" s="633"/>
      <c r="CW29" s="633"/>
      <c r="CX29" s="633"/>
      <c r="CY29" s="634"/>
      <c r="CZ29" s="609">
        <v>11.7</v>
      </c>
      <c r="DA29" s="635"/>
      <c r="DB29" s="635"/>
      <c r="DC29" s="637"/>
      <c r="DD29" s="612">
        <v>911769</v>
      </c>
      <c r="DE29" s="633"/>
      <c r="DF29" s="633"/>
      <c r="DG29" s="633"/>
      <c r="DH29" s="633"/>
      <c r="DI29" s="633"/>
      <c r="DJ29" s="633"/>
      <c r="DK29" s="634"/>
      <c r="DL29" s="612">
        <v>853498</v>
      </c>
      <c r="DM29" s="633"/>
      <c r="DN29" s="633"/>
      <c r="DO29" s="633"/>
      <c r="DP29" s="633"/>
      <c r="DQ29" s="633"/>
      <c r="DR29" s="633"/>
      <c r="DS29" s="633"/>
      <c r="DT29" s="633"/>
      <c r="DU29" s="633"/>
      <c r="DV29" s="634"/>
      <c r="DW29" s="609">
        <v>16.399999999999999</v>
      </c>
      <c r="DX29" s="635"/>
      <c r="DY29" s="635"/>
      <c r="DZ29" s="635"/>
      <c r="EA29" s="635"/>
      <c r="EB29" s="635"/>
      <c r="EC29" s="636"/>
    </row>
    <row r="30" spans="2:133" ht="11.25" customHeight="1" x14ac:dyDescent="0.2">
      <c r="B30" s="607" t="s">
        <v>342</v>
      </c>
      <c r="C30" s="507"/>
      <c r="D30" s="507"/>
      <c r="E30" s="507"/>
      <c r="F30" s="507"/>
      <c r="G30" s="507"/>
      <c r="H30" s="507"/>
      <c r="I30" s="507"/>
      <c r="J30" s="507"/>
      <c r="K30" s="507"/>
      <c r="L30" s="507"/>
      <c r="M30" s="507"/>
      <c r="N30" s="507"/>
      <c r="O30" s="507"/>
      <c r="P30" s="507"/>
      <c r="Q30" s="608"/>
      <c r="R30" s="602">
        <v>835713</v>
      </c>
      <c r="S30" s="381"/>
      <c r="T30" s="381"/>
      <c r="U30" s="381"/>
      <c r="V30" s="381"/>
      <c r="W30" s="381"/>
      <c r="X30" s="381"/>
      <c r="Y30" s="603"/>
      <c r="Z30" s="604">
        <v>10</v>
      </c>
      <c r="AA30" s="604"/>
      <c r="AB30" s="604"/>
      <c r="AC30" s="604"/>
      <c r="AD30" s="605" t="s">
        <v>197</v>
      </c>
      <c r="AE30" s="605"/>
      <c r="AF30" s="605"/>
      <c r="AG30" s="605"/>
      <c r="AH30" s="605"/>
      <c r="AI30" s="605"/>
      <c r="AJ30" s="605"/>
      <c r="AK30" s="605"/>
      <c r="AL30" s="609" t="s">
        <v>197</v>
      </c>
      <c r="AM30" s="387"/>
      <c r="AN30" s="387"/>
      <c r="AO30" s="610"/>
      <c r="AP30" s="375" t="s">
        <v>135</v>
      </c>
      <c r="AQ30" s="376"/>
      <c r="AR30" s="376"/>
      <c r="AS30" s="376"/>
      <c r="AT30" s="376"/>
      <c r="AU30" s="376"/>
      <c r="AV30" s="376"/>
      <c r="AW30" s="376"/>
      <c r="AX30" s="376"/>
      <c r="AY30" s="376"/>
      <c r="AZ30" s="376"/>
      <c r="BA30" s="376"/>
      <c r="BB30" s="376"/>
      <c r="BC30" s="376"/>
      <c r="BD30" s="376"/>
      <c r="BE30" s="376"/>
      <c r="BF30" s="425"/>
      <c r="BG30" s="375" t="s">
        <v>185</v>
      </c>
      <c r="BH30" s="638"/>
      <c r="BI30" s="638"/>
      <c r="BJ30" s="638"/>
      <c r="BK30" s="638"/>
      <c r="BL30" s="638"/>
      <c r="BM30" s="638"/>
      <c r="BN30" s="638"/>
      <c r="BO30" s="638"/>
      <c r="BP30" s="638"/>
      <c r="BQ30" s="639"/>
      <c r="BR30" s="375" t="s">
        <v>394</v>
      </c>
      <c r="BS30" s="638"/>
      <c r="BT30" s="638"/>
      <c r="BU30" s="638"/>
      <c r="BV30" s="638"/>
      <c r="BW30" s="638"/>
      <c r="BX30" s="638"/>
      <c r="BY30" s="638"/>
      <c r="BZ30" s="638"/>
      <c r="CA30" s="638"/>
      <c r="CB30" s="639"/>
      <c r="CD30" s="574"/>
      <c r="CE30" s="497"/>
      <c r="CF30" s="607" t="s">
        <v>395</v>
      </c>
      <c r="CG30" s="507"/>
      <c r="CH30" s="507"/>
      <c r="CI30" s="507"/>
      <c r="CJ30" s="507"/>
      <c r="CK30" s="507"/>
      <c r="CL30" s="507"/>
      <c r="CM30" s="507"/>
      <c r="CN30" s="507"/>
      <c r="CO30" s="507"/>
      <c r="CP30" s="507"/>
      <c r="CQ30" s="608"/>
      <c r="CR30" s="602">
        <v>903061</v>
      </c>
      <c r="CS30" s="381"/>
      <c r="CT30" s="381"/>
      <c r="CU30" s="381"/>
      <c r="CV30" s="381"/>
      <c r="CW30" s="381"/>
      <c r="CX30" s="381"/>
      <c r="CY30" s="603"/>
      <c r="CZ30" s="609">
        <v>11.1</v>
      </c>
      <c r="DA30" s="635"/>
      <c r="DB30" s="635"/>
      <c r="DC30" s="637"/>
      <c r="DD30" s="612">
        <v>863046</v>
      </c>
      <c r="DE30" s="381"/>
      <c r="DF30" s="381"/>
      <c r="DG30" s="381"/>
      <c r="DH30" s="381"/>
      <c r="DI30" s="381"/>
      <c r="DJ30" s="381"/>
      <c r="DK30" s="603"/>
      <c r="DL30" s="612">
        <v>804775</v>
      </c>
      <c r="DM30" s="381"/>
      <c r="DN30" s="381"/>
      <c r="DO30" s="381"/>
      <c r="DP30" s="381"/>
      <c r="DQ30" s="381"/>
      <c r="DR30" s="381"/>
      <c r="DS30" s="381"/>
      <c r="DT30" s="381"/>
      <c r="DU30" s="381"/>
      <c r="DV30" s="603"/>
      <c r="DW30" s="609">
        <v>15.5</v>
      </c>
      <c r="DX30" s="635"/>
      <c r="DY30" s="635"/>
      <c r="DZ30" s="635"/>
      <c r="EA30" s="635"/>
      <c r="EB30" s="635"/>
      <c r="EC30" s="636"/>
    </row>
    <row r="31" spans="2:133" ht="11.25" customHeight="1" x14ac:dyDescent="0.2">
      <c r="B31" s="615" t="s">
        <v>51</v>
      </c>
      <c r="C31" s="616"/>
      <c r="D31" s="616"/>
      <c r="E31" s="616"/>
      <c r="F31" s="616"/>
      <c r="G31" s="616"/>
      <c r="H31" s="616"/>
      <c r="I31" s="616"/>
      <c r="J31" s="616"/>
      <c r="K31" s="616"/>
      <c r="L31" s="616"/>
      <c r="M31" s="616"/>
      <c r="N31" s="616"/>
      <c r="O31" s="616"/>
      <c r="P31" s="616"/>
      <c r="Q31" s="617"/>
      <c r="R31" s="602" t="s">
        <v>197</v>
      </c>
      <c r="S31" s="381"/>
      <c r="T31" s="381"/>
      <c r="U31" s="381"/>
      <c r="V31" s="381"/>
      <c r="W31" s="381"/>
      <c r="X31" s="381"/>
      <c r="Y31" s="603"/>
      <c r="Z31" s="604" t="s">
        <v>197</v>
      </c>
      <c r="AA31" s="604"/>
      <c r="AB31" s="604"/>
      <c r="AC31" s="604"/>
      <c r="AD31" s="605" t="s">
        <v>197</v>
      </c>
      <c r="AE31" s="605"/>
      <c r="AF31" s="605"/>
      <c r="AG31" s="605"/>
      <c r="AH31" s="605"/>
      <c r="AI31" s="605"/>
      <c r="AJ31" s="605"/>
      <c r="AK31" s="605"/>
      <c r="AL31" s="609" t="s">
        <v>197</v>
      </c>
      <c r="AM31" s="387"/>
      <c r="AN31" s="387"/>
      <c r="AO31" s="610"/>
      <c r="AP31" s="565" t="s">
        <v>4</v>
      </c>
      <c r="AQ31" s="566"/>
      <c r="AR31" s="566"/>
      <c r="AS31" s="566"/>
      <c r="AT31" s="685" t="s">
        <v>396</v>
      </c>
      <c r="AU31" s="42"/>
      <c r="AV31" s="42"/>
      <c r="AW31" s="42"/>
      <c r="AX31" s="591" t="s">
        <v>276</v>
      </c>
      <c r="AY31" s="592"/>
      <c r="AZ31" s="592"/>
      <c r="BA31" s="592"/>
      <c r="BB31" s="592"/>
      <c r="BC31" s="592"/>
      <c r="BD31" s="592"/>
      <c r="BE31" s="592"/>
      <c r="BF31" s="593"/>
      <c r="BG31" s="640">
        <v>99.6</v>
      </c>
      <c r="BH31" s="641"/>
      <c r="BI31" s="641"/>
      <c r="BJ31" s="641"/>
      <c r="BK31" s="641"/>
      <c r="BL31" s="641"/>
      <c r="BM31" s="600">
        <v>98.8</v>
      </c>
      <c r="BN31" s="641"/>
      <c r="BO31" s="641"/>
      <c r="BP31" s="641"/>
      <c r="BQ31" s="642"/>
      <c r="BR31" s="640">
        <v>99.6</v>
      </c>
      <c r="BS31" s="641"/>
      <c r="BT31" s="641"/>
      <c r="BU31" s="641"/>
      <c r="BV31" s="641"/>
      <c r="BW31" s="641"/>
      <c r="BX31" s="600">
        <v>98.7</v>
      </c>
      <c r="BY31" s="641"/>
      <c r="BZ31" s="641"/>
      <c r="CA31" s="641"/>
      <c r="CB31" s="642"/>
      <c r="CD31" s="574"/>
      <c r="CE31" s="497"/>
      <c r="CF31" s="607" t="s">
        <v>137</v>
      </c>
      <c r="CG31" s="507"/>
      <c r="CH31" s="507"/>
      <c r="CI31" s="507"/>
      <c r="CJ31" s="507"/>
      <c r="CK31" s="507"/>
      <c r="CL31" s="507"/>
      <c r="CM31" s="507"/>
      <c r="CN31" s="507"/>
      <c r="CO31" s="507"/>
      <c r="CP31" s="507"/>
      <c r="CQ31" s="608"/>
      <c r="CR31" s="602">
        <v>48723</v>
      </c>
      <c r="CS31" s="633"/>
      <c r="CT31" s="633"/>
      <c r="CU31" s="633"/>
      <c r="CV31" s="633"/>
      <c r="CW31" s="633"/>
      <c r="CX31" s="633"/>
      <c r="CY31" s="634"/>
      <c r="CZ31" s="609">
        <v>0.6</v>
      </c>
      <c r="DA31" s="635"/>
      <c r="DB31" s="635"/>
      <c r="DC31" s="637"/>
      <c r="DD31" s="612">
        <v>48723</v>
      </c>
      <c r="DE31" s="633"/>
      <c r="DF31" s="633"/>
      <c r="DG31" s="633"/>
      <c r="DH31" s="633"/>
      <c r="DI31" s="633"/>
      <c r="DJ31" s="633"/>
      <c r="DK31" s="634"/>
      <c r="DL31" s="612">
        <v>48723</v>
      </c>
      <c r="DM31" s="633"/>
      <c r="DN31" s="633"/>
      <c r="DO31" s="633"/>
      <c r="DP31" s="633"/>
      <c r="DQ31" s="633"/>
      <c r="DR31" s="633"/>
      <c r="DS31" s="633"/>
      <c r="DT31" s="633"/>
      <c r="DU31" s="633"/>
      <c r="DV31" s="634"/>
      <c r="DW31" s="609">
        <v>0.9</v>
      </c>
      <c r="DX31" s="635"/>
      <c r="DY31" s="635"/>
      <c r="DZ31" s="635"/>
      <c r="EA31" s="635"/>
      <c r="EB31" s="635"/>
      <c r="EC31" s="636"/>
    </row>
    <row r="32" spans="2:133" ht="11.25" customHeight="1" x14ac:dyDescent="0.2">
      <c r="B32" s="607" t="s">
        <v>397</v>
      </c>
      <c r="C32" s="507"/>
      <c r="D32" s="507"/>
      <c r="E32" s="507"/>
      <c r="F32" s="507"/>
      <c r="G32" s="507"/>
      <c r="H32" s="507"/>
      <c r="I32" s="507"/>
      <c r="J32" s="507"/>
      <c r="K32" s="507"/>
      <c r="L32" s="507"/>
      <c r="M32" s="507"/>
      <c r="N32" s="507"/>
      <c r="O32" s="507"/>
      <c r="P32" s="507"/>
      <c r="Q32" s="608"/>
      <c r="R32" s="602">
        <v>625164</v>
      </c>
      <c r="S32" s="381"/>
      <c r="T32" s="381"/>
      <c r="U32" s="381"/>
      <c r="V32" s="381"/>
      <c r="W32" s="381"/>
      <c r="X32" s="381"/>
      <c r="Y32" s="603"/>
      <c r="Z32" s="604">
        <v>7.5</v>
      </c>
      <c r="AA32" s="604"/>
      <c r="AB32" s="604"/>
      <c r="AC32" s="604"/>
      <c r="AD32" s="605" t="s">
        <v>197</v>
      </c>
      <c r="AE32" s="605"/>
      <c r="AF32" s="605"/>
      <c r="AG32" s="605"/>
      <c r="AH32" s="605"/>
      <c r="AI32" s="605"/>
      <c r="AJ32" s="605"/>
      <c r="AK32" s="605"/>
      <c r="AL32" s="609" t="s">
        <v>197</v>
      </c>
      <c r="AM32" s="387"/>
      <c r="AN32" s="387"/>
      <c r="AO32" s="610"/>
      <c r="AP32" s="684"/>
      <c r="AQ32" s="552"/>
      <c r="AR32" s="552"/>
      <c r="AS32" s="552"/>
      <c r="AT32" s="686"/>
      <c r="AU32" s="1" t="s">
        <v>245</v>
      </c>
      <c r="AX32" s="607" t="s">
        <v>376</v>
      </c>
      <c r="AY32" s="507"/>
      <c r="AZ32" s="507"/>
      <c r="BA32" s="507"/>
      <c r="BB32" s="507"/>
      <c r="BC32" s="507"/>
      <c r="BD32" s="507"/>
      <c r="BE32" s="507"/>
      <c r="BF32" s="608"/>
      <c r="BG32" s="643">
        <v>99.6</v>
      </c>
      <c r="BH32" s="633"/>
      <c r="BI32" s="633"/>
      <c r="BJ32" s="633"/>
      <c r="BK32" s="633"/>
      <c r="BL32" s="633"/>
      <c r="BM32" s="387">
        <v>98.4</v>
      </c>
      <c r="BN32" s="633"/>
      <c r="BO32" s="633"/>
      <c r="BP32" s="633"/>
      <c r="BQ32" s="644"/>
      <c r="BR32" s="643">
        <v>99.8</v>
      </c>
      <c r="BS32" s="633"/>
      <c r="BT32" s="633"/>
      <c r="BU32" s="633"/>
      <c r="BV32" s="633"/>
      <c r="BW32" s="633"/>
      <c r="BX32" s="387">
        <v>98.5</v>
      </c>
      <c r="BY32" s="633"/>
      <c r="BZ32" s="633"/>
      <c r="CA32" s="633"/>
      <c r="CB32" s="644"/>
      <c r="CD32" s="575"/>
      <c r="CE32" s="577"/>
      <c r="CF32" s="607" t="s">
        <v>399</v>
      </c>
      <c r="CG32" s="507"/>
      <c r="CH32" s="507"/>
      <c r="CI32" s="507"/>
      <c r="CJ32" s="507"/>
      <c r="CK32" s="507"/>
      <c r="CL32" s="507"/>
      <c r="CM32" s="507"/>
      <c r="CN32" s="507"/>
      <c r="CO32" s="507"/>
      <c r="CP32" s="507"/>
      <c r="CQ32" s="608"/>
      <c r="CR32" s="602">
        <v>223</v>
      </c>
      <c r="CS32" s="381"/>
      <c r="CT32" s="381"/>
      <c r="CU32" s="381"/>
      <c r="CV32" s="381"/>
      <c r="CW32" s="381"/>
      <c r="CX32" s="381"/>
      <c r="CY32" s="603"/>
      <c r="CZ32" s="609">
        <v>0</v>
      </c>
      <c r="DA32" s="635"/>
      <c r="DB32" s="635"/>
      <c r="DC32" s="637"/>
      <c r="DD32" s="612">
        <v>223</v>
      </c>
      <c r="DE32" s="381"/>
      <c r="DF32" s="381"/>
      <c r="DG32" s="381"/>
      <c r="DH32" s="381"/>
      <c r="DI32" s="381"/>
      <c r="DJ32" s="381"/>
      <c r="DK32" s="603"/>
      <c r="DL32" s="612">
        <v>223</v>
      </c>
      <c r="DM32" s="381"/>
      <c r="DN32" s="381"/>
      <c r="DO32" s="381"/>
      <c r="DP32" s="381"/>
      <c r="DQ32" s="381"/>
      <c r="DR32" s="381"/>
      <c r="DS32" s="381"/>
      <c r="DT32" s="381"/>
      <c r="DU32" s="381"/>
      <c r="DV32" s="603"/>
      <c r="DW32" s="609">
        <v>0</v>
      </c>
      <c r="DX32" s="635"/>
      <c r="DY32" s="635"/>
      <c r="DZ32" s="635"/>
      <c r="EA32" s="635"/>
      <c r="EB32" s="635"/>
      <c r="EC32" s="636"/>
    </row>
    <row r="33" spans="2:133" ht="11.25" customHeight="1" x14ac:dyDescent="0.2">
      <c r="B33" s="607" t="s">
        <v>232</v>
      </c>
      <c r="C33" s="507"/>
      <c r="D33" s="507"/>
      <c r="E33" s="507"/>
      <c r="F33" s="507"/>
      <c r="G33" s="507"/>
      <c r="H33" s="507"/>
      <c r="I33" s="507"/>
      <c r="J33" s="507"/>
      <c r="K33" s="507"/>
      <c r="L33" s="507"/>
      <c r="M33" s="507"/>
      <c r="N33" s="507"/>
      <c r="O33" s="507"/>
      <c r="P33" s="507"/>
      <c r="Q33" s="608"/>
      <c r="R33" s="602">
        <v>128220</v>
      </c>
      <c r="S33" s="381"/>
      <c r="T33" s="381"/>
      <c r="U33" s="381"/>
      <c r="V33" s="381"/>
      <c r="W33" s="381"/>
      <c r="X33" s="381"/>
      <c r="Y33" s="603"/>
      <c r="Z33" s="604">
        <v>1.5</v>
      </c>
      <c r="AA33" s="604"/>
      <c r="AB33" s="604"/>
      <c r="AC33" s="604"/>
      <c r="AD33" s="605" t="s">
        <v>197</v>
      </c>
      <c r="AE33" s="605"/>
      <c r="AF33" s="605"/>
      <c r="AG33" s="605"/>
      <c r="AH33" s="605"/>
      <c r="AI33" s="605"/>
      <c r="AJ33" s="605"/>
      <c r="AK33" s="605"/>
      <c r="AL33" s="609" t="s">
        <v>197</v>
      </c>
      <c r="AM33" s="387"/>
      <c r="AN33" s="387"/>
      <c r="AO33" s="610"/>
      <c r="AP33" s="568"/>
      <c r="AQ33" s="569"/>
      <c r="AR33" s="569"/>
      <c r="AS33" s="569"/>
      <c r="AT33" s="687"/>
      <c r="AU33" s="43"/>
      <c r="AV33" s="43"/>
      <c r="AW33" s="43"/>
      <c r="AX33" s="624" t="s">
        <v>156</v>
      </c>
      <c r="AY33" s="625"/>
      <c r="AZ33" s="625"/>
      <c r="BA33" s="625"/>
      <c r="BB33" s="625"/>
      <c r="BC33" s="625"/>
      <c r="BD33" s="625"/>
      <c r="BE33" s="625"/>
      <c r="BF33" s="626"/>
      <c r="BG33" s="645">
        <v>99.6</v>
      </c>
      <c r="BH33" s="646"/>
      <c r="BI33" s="646"/>
      <c r="BJ33" s="646"/>
      <c r="BK33" s="646"/>
      <c r="BL33" s="646"/>
      <c r="BM33" s="647">
        <v>99</v>
      </c>
      <c r="BN33" s="646"/>
      <c r="BO33" s="646"/>
      <c r="BP33" s="646"/>
      <c r="BQ33" s="648"/>
      <c r="BR33" s="645">
        <v>99.6</v>
      </c>
      <c r="BS33" s="646"/>
      <c r="BT33" s="646"/>
      <c r="BU33" s="646"/>
      <c r="BV33" s="646"/>
      <c r="BW33" s="646"/>
      <c r="BX33" s="647">
        <v>98.8</v>
      </c>
      <c r="BY33" s="646"/>
      <c r="BZ33" s="646"/>
      <c r="CA33" s="646"/>
      <c r="CB33" s="648"/>
      <c r="CD33" s="607" t="s">
        <v>401</v>
      </c>
      <c r="CE33" s="507"/>
      <c r="CF33" s="507"/>
      <c r="CG33" s="507"/>
      <c r="CH33" s="507"/>
      <c r="CI33" s="507"/>
      <c r="CJ33" s="507"/>
      <c r="CK33" s="507"/>
      <c r="CL33" s="507"/>
      <c r="CM33" s="507"/>
      <c r="CN33" s="507"/>
      <c r="CO33" s="507"/>
      <c r="CP33" s="507"/>
      <c r="CQ33" s="608"/>
      <c r="CR33" s="602">
        <v>3786302</v>
      </c>
      <c r="CS33" s="633"/>
      <c r="CT33" s="633"/>
      <c r="CU33" s="633"/>
      <c r="CV33" s="633"/>
      <c r="CW33" s="633"/>
      <c r="CX33" s="633"/>
      <c r="CY33" s="634"/>
      <c r="CZ33" s="609">
        <v>46.6</v>
      </c>
      <c r="DA33" s="635"/>
      <c r="DB33" s="635"/>
      <c r="DC33" s="637"/>
      <c r="DD33" s="612">
        <v>3095948</v>
      </c>
      <c r="DE33" s="633"/>
      <c r="DF33" s="633"/>
      <c r="DG33" s="633"/>
      <c r="DH33" s="633"/>
      <c r="DI33" s="633"/>
      <c r="DJ33" s="633"/>
      <c r="DK33" s="634"/>
      <c r="DL33" s="612">
        <v>2488373</v>
      </c>
      <c r="DM33" s="633"/>
      <c r="DN33" s="633"/>
      <c r="DO33" s="633"/>
      <c r="DP33" s="633"/>
      <c r="DQ33" s="633"/>
      <c r="DR33" s="633"/>
      <c r="DS33" s="633"/>
      <c r="DT33" s="633"/>
      <c r="DU33" s="633"/>
      <c r="DV33" s="634"/>
      <c r="DW33" s="609">
        <v>47.9</v>
      </c>
      <c r="DX33" s="635"/>
      <c r="DY33" s="635"/>
      <c r="DZ33" s="635"/>
      <c r="EA33" s="635"/>
      <c r="EB33" s="635"/>
      <c r="EC33" s="636"/>
    </row>
    <row r="34" spans="2:133" ht="11.25" customHeight="1" x14ac:dyDescent="0.2">
      <c r="B34" s="607" t="s">
        <v>145</v>
      </c>
      <c r="C34" s="507"/>
      <c r="D34" s="507"/>
      <c r="E34" s="507"/>
      <c r="F34" s="507"/>
      <c r="G34" s="507"/>
      <c r="H34" s="507"/>
      <c r="I34" s="507"/>
      <c r="J34" s="507"/>
      <c r="K34" s="507"/>
      <c r="L34" s="507"/>
      <c r="M34" s="507"/>
      <c r="N34" s="507"/>
      <c r="O34" s="507"/>
      <c r="P34" s="507"/>
      <c r="Q34" s="608"/>
      <c r="R34" s="602">
        <v>62753</v>
      </c>
      <c r="S34" s="381"/>
      <c r="T34" s="381"/>
      <c r="U34" s="381"/>
      <c r="V34" s="381"/>
      <c r="W34" s="381"/>
      <c r="X34" s="381"/>
      <c r="Y34" s="603"/>
      <c r="Z34" s="604">
        <v>0.8</v>
      </c>
      <c r="AA34" s="604"/>
      <c r="AB34" s="604"/>
      <c r="AC34" s="604"/>
      <c r="AD34" s="605" t="s">
        <v>197</v>
      </c>
      <c r="AE34" s="605"/>
      <c r="AF34" s="605"/>
      <c r="AG34" s="605"/>
      <c r="AH34" s="605"/>
      <c r="AI34" s="605"/>
      <c r="AJ34" s="605"/>
      <c r="AK34" s="605"/>
      <c r="AL34" s="609" t="s">
        <v>197</v>
      </c>
      <c r="AM34" s="387"/>
      <c r="AN34" s="387"/>
      <c r="AO34" s="61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7" t="s">
        <v>404</v>
      </c>
      <c r="CE34" s="507"/>
      <c r="CF34" s="507"/>
      <c r="CG34" s="507"/>
      <c r="CH34" s="507"/>
      <c r="CI34" s="507"/>
      <c r="CJ34" s="507"/>
      <c r="CK34" s="507"/>
      <c r="CL34" s="507"/>
      <c r="CM34" s="507"/>
      <c r="CN34" s="507"/>
      <c r="CO34" s="507"/>
      <c r="CP34" s="507"/>
      <c r="CQ34" s="608"/>
      <c r="CR34" s="602">
        <v>1226369</v>
      </c>
      <c r="CS34" s="381"/>
      <c r="CT34" s="381"/>
      <c r="CU34" s="381"/>
      <c r="CV34" s="381"/>
      <c r="CW34" s="381"/>
      <c r="CX34" s="381"/>
      <c r="CY34" s="603"/>
      <c r="CZ34" s="609">
        <v>15.1</v>
      </c>
      <c r="DA34" s="635"/>
      <c r="DB34" s="635"/>
      <c r="DC34" s="637"/>
      <c r="DD34" s="612">
        <v>874303</v>
      </c>
      <c r="DE34" s="381"/>
      <c r="DF34" s="381"/>
      <c r="DG34" s="381"/>
      <c r="DH34" s="381"/>
      <c r="DI34" s="381"/>
      <c r="DJ34" s="381"/>
      <c r="DK34" s="603"/>
      <c r="DL34" s="612">
        <v>709850</v>
      </c>
      <c r="DM34" s="381"/>
      <c r="DN34" s="381"/>
      <c r="DO34" s="381"/>
      <c r="DP34" s="381"/>
      <c r="DQ34" s="381"/>
      <c r="DR34" s="381"/>
      <c r="DS34" s="381"/>
      <c r="DT34" s="381"/>
      <c r="DU34" s="381"/>
      <c r="DV34" s="603"/>
      <c r="DW34" s="609">
        <v>13.7</v>
      </c>
      <c r="DX34" s="635"/>
      <c r="DY34" s="635"/>
      <c r="DZ34" s="635"/>
      <c r="EA34" s="635"/>
      <c r="EB34" s="635"/>
      <c r="EC34" s="636"/>
    </row>
    <row r="35" spans="2:133" ht="11.25" customHeight="1" x14ac:dyDescent="0.2">
      <c r="B35" s="607" t="s">
        <v>406</v>
      </c>
      <c r="C35" s="507"/>
      <c r="D35" s="507"/>
      <c r="E35" s="507"/>
      <c r="F35" s="507"/>
      <c r="G35" s="507"/>
      <c r="H35" s="507"/>
      <c r="I35" s="507"/>
      <c r="J35" s="507"/>
      <c r="K35" s="507"/>
      <c r="L35" s="507"/>
      <c r="M35" s="507"/>
      <c r="N35" s="507"/>
      <c r="O35" s="507"/>
      <c r="P35" s="507"/>
      <c r="Q35" s="608"/>
      <c r="R35" s="602">
        <v>195714</v>
      </c>
      <c r="S35" s="381"/>
      <c r="T35" s="381"/>
      <c r="U35" s="381"/>
      <c r="V35" s="381"/>
      <c r="W35" s="381"/>
      <c r="X35" s="381"/>
      <c r="Y35" s="603"/>
      <c r="Z35" s="604">
        <v>2.2999999999999998</v>
      </c>
      <c r="AA35" s="604"/>
      <c r="AB35" s="604"/>
      <c r="AC35" s="604"/>
      <c r="AD35" s="605" t="s">
        <v>197</v>
      </c>
      <c r="AE35" s="605"/>
      <c r="AF35" s="605"/>
      <c r="AG35" s="605"/>
      <c r="AH35" s="605"/>
      <c r="AI35" s="605"/>
      <c r="AJ35" s="605"/>
      <c r="AK35" s="605"/>
      <c r="AL35" s="609" t="s">
        <v>197</v>
      </c>
      <c r="AM35" s="387"/>
      <c r="AN35" s="387"/>
      <c r="AO35" s="610"/>
      <c r="AP35" s="16"/>
      <c r="AQ35" s="375" t="s">
        <v>407</v>
      </c>
      <c r="AR35" s="376"/>
      <c r="AS35" s="376"/>
      <c r="AT35" s="376"/>
      <c r="AU35" s="376"/>
      <c r="AV35" s="376"/>
      <c r="AW35" s="376"/>
      <c r="AX35" s="376"/>
      <c r="AY35" s="376"/>
      <c r="AZ35" s="376"/>
      <c r="BA35" s="376"/>
      <c r="BB35" s="376"/>
      <c r="BC35" s="376"/>
      <c r="BD35" s="376"/>
      <c r="BE35" s="376"/>
      <c r="BF35" s="425"/>
      <c r="BG35" s="375" t="s">
        <v>206</v>
      </c>
      <c r="BH35" s="376"/>
      <c r="BI35" s="376"/>
      <c r="BJ35" s="376"/>
      <c r="BK35" s="376"/>
      <c r="BL35" s="376"/>
      <c r="BM35" s="376"/>
      <c r="BN35" s="376"/>
      <c r="BO35" s="376"/>
      <c r="BP35" s="376"/>
      <c r="BQ35" s="376"/>
      <c r="BR35" s="376"/>
      <c r="BS35" s="376"/>
      <c r="BT35" s="376"/>
      <c r="BU35" s="376"/>
      <c r="BV35" s="376"/>
      <c r="BW35" s="376"/>
      <c r="BX35" s="376"/>
      <c r="BY35" s="376"/>
      <c r="BZ35" s="376"/>
      <c r="CA35" s="376"/>
      <c r="CB35" s="425"/>
      <c r="CD35" s="607" t="s">
        <v>409</v>
      </c>
      <c r="CE35" s="507"/>
      <c r="CF35" s="507"/>
      <c r="CG35" s="507"/>
      <c r="CH35" s="507"/>
      <c r="CI35" s="507"/>
      <c r="CJ35" s="507"/>
      <c r="CK35" s="507"/>
      <c r="CL35" s="507"/>
      <c r="CM35" s="507"/>
      <c r="CN35" s="507"/>
      <c r="CO35" s="507"/>
      <c r="CP35" s="507"/>
      <c r="CQ35" s="608"/>
      <c r="CR35" s="602">
        <v>27213</v>
      </c>
      <c r="CS35" s="633"/>
      <c r="CT35" s="633"/>
      <c r="CU35" s="633"/>
      <c r="CV35" s="633"/>
      <c r="CW35" s="633"/>
      <c r="CX35" s="633"/>
      <c r="CY35" s="634"/>
      <c r="CZ35" s="609">
        <v>0.3</v>
      </c>
      <c r="DA35" s="635"/>
      <c r="DB35" s="635"/>
      <c r="DC35" s="637"/>
      <c r="DD35" s="612">
        <v>21397</v>
      </c>
      <c r="DE35" s="633"/>
      <c r="DF35" s="633"/>
      <c r="DG35" s="633"/>
      <c r="DH35" s="633"/>
      <c r="DI35" s="633"/>
      <c r="DJ35" s="633"/>
      <c r="DK35" s="634"/>
      <c r="DL35" s="612">
        <v>21397</v>
      </c>
      <c r="DM35" s="633"/>
      <c r="DN35" s="633"/>
      <c r="DO35" s="633"/>
      <c r="DP35" s="633"/>
      <c r="DQ35" s="633"/>
      <c r="DR35" s="633"/>
      <c r="DS35" s="633"/>
      <c r="DT35" s="633"/>
      <c r="DU35" s="633"/>
      <c r="DV35" s="634"/>
      <c r="DW35" s="609">
        <v>0.4</v>
      </c>
      <c r="DX35" s="635"/>
      <c r="DY35" s="635"/>
      <c r="DZ35" s="635"/>
      <c r="EA35" s="635"/>
      <c r="EB35" s="635"/>
      <c r="EC35" s="636"/>
    </row>
    <row r="36" spans="2:133" ht="11.25" customHeight="1" x14ac:dyDescent="0.2">
      <c r="B36" s="607" t="s">
        <v>377</v>
      </c>
      <c r="C36" s="507"/>
      <c r="D36" s="507"/>
      <c r="E36" s="507"/>
      <c r="F36" s="507"/>
      <c r="G36" s="507"/>
      <c r="H36" s="507"/>
      <c r="I36" s="507"/>
      <c r="J36" s="507"/>
      <c r="K36" s="507"/>
      <c r="L36" s="507"/>
      <c r="M36" s="507"/>
      <c r="N36" s="507"/>
      <c r="O36" s="507"/>
      <c r="P36" s="507"/>
      <c r="Q36" s="608"/>
      <c r="R36" s="602">
        <v>114349</v>
      </c>
      <c r="S36" s="381"/>
      <c r="T36" s="381"/>
      <c r="U36" s="381"/>
      <c r="V36" s="381"/>
      <c r="W36" s="381"/>
      <c r="X36" s="381"/>
      <c r="Y36" s="603"/>
      <c r="Z36" s="604">
        <v>1.4</v>
      </c>
      <c r="AA36" s="604"/>
      <c r="AB36" s="604"/>
      <c r="AC36" s="604"/>
      <c r="AD36" s="605" t="s">
        <v>197</v>
      </c>
      <c r="AE36" s="605"/>
      <c r="AF36" s="605"/>
      <c r="AG36" s="605"/>
      <c r="AH36" s="605"/>
      <c r="AI36" s="605"/>
      <c r="AJ36" s="605"/>
      <c r="AK36" s="605"/>
      <c r="AL36" s="609" t="s">
        <v>197</v>
      </c>
      <c r="AM36" s="387"/>
      <c r="AN36" s="387"/>
      <c r="AO36" s="610"/>
      <c r="AP36" s="16"/>
      <c r="AQ36" s="649" t="s">
        <v>392</v>
      </c>
      <c r="AR36" s="650"/>
      <c r="AS36" s="650"/>
      <c r="AT36" s="650"/>
      <c r="AU36" s="650"/>
      <c r="AV36" s="650"/>
      <c r="AW36" s="650"/>
      <c r="AX36" s="650"/>
      <c r="AY36" s="651"/>
      <c r="AZ36" s="594">
        <v>1368370</v>
      </c>
      <c r="BA36" s="595"/>
      <c r="BB36" s="595"/>
      <c r="BC36" s="595"/>
      <c r="BD36" s="595"/>
      <c r="BE36" s="595"/>
      <c r="BF36" s="652"/>
      <c r="BG36" s="591" t="s">
        <v>411</v>
      </c>
      <c r="BH36" s="592"/>
      <c r="BI36" s="592"/>
      <c r="BJ36" s="592"/>
      <c r="BK36" s="592"/>
      <c r="BL36" s="592"/>
      <c r="BM36" s="592"/>
      <c r="BN36" s="592"/>
      <c r="BO36" s="592"/>
      <c r="BP36" s="592"/>
      <c r="BQ36" s="592"/>
      <c r="BR36" s="592"/>
      <c r="BS36" s="592"/>
      <c r="BT36" s="592"/>
      <c r="BU36" s="593"/>
      <c r="BV36" s="594">
        <v>698</v>
      </c>
      <c r="BW36" s="595"/>
      <c r="BX36" s="595"/>
      <c r="BY36" s="595"/>
      <c r="BZ36" s="595"/>
      <c r="CA36" s="595"/>
      <c r="CB36" s="652"/>
      <c r="CD36" s="607" t="s">
        <v>26</v>
      </c>
      <c r="CE36" s="507"/>
      <c r="CF36" s="507"/>
      <c r="CG36" s="507"/>
      <c r="CH36" s="507"/>
      <c r="CI36" s="507"/>
      <c r="CJ36" s="507"/>
      <c r="CK36" s="507"/>
      <c r="CL36" s="507"/>
      <c r="CM36" s="507"/>
      <c r="CN36" s="507"/>
      <c r="CO36" s="507"/>
      <c r="CP36" s="507"/>
      <c r="CQ36" s="608"/>
      <c r="CR36" s="602">
        <v>1644331</v>
      </c>
      <c r="CS36" s="381"/>
      <c r="CT36" s="381"/>
      <c r="CU36" s="381"/>
      <c r="CV36" s="381"/>
      <c r="CW36" s="381"/>
      <c r="CX36" s="381"/>
      <c r="CY36" s="603"/>
      <c r="CZ36" s="609">
        <v>20.2</v>
      </c>
      <c r="DA36" s="635"/>
      <c r="DB36" s="635"/>
      <c r="DC36" s="637"/>
      <c r="DD36" s="612">
        <v>1483738</v>
      </c>
      <c r="DE36" s="381"/>
      <c r="DF36" s="381"/>
      <c r="DG36" s="381"/>
      <c r="DH36" s="381"/>
      <c r="DI36" s="381"/>
      <c r="DJ36" s="381"/>
      <c r="DK36" s="603"/>
      <c r="DL36" s="612">
        <v>1106623</v>
      </c>
      <c r="DM36" s="381"/>
      <c r="DN36" s="381"/>
      <c r="DO36" s="381"/>
      <c r="DP36" s="381"/>
      <c r="DQ36" s="381"/>
      <c r="DR36" s="381"/>
      <c r="DS36" s="381"/>
      <c r="DT36" s="381"/>
      <c r="DU36" s="381"/>
      <c r="DV36" s="603"/>
      <c r="DW36" s="609">
        <v>21.3</v>
      </c>
      <c r="DX36" s="635"/>
      <c r="DY36" s="635"/>
      <c r="DZ36" s="635"/>
      <c r="EA36" s="635"/>
      <c r="EB36" s="635"/>
      <c r="EC36" s="636"/>
    </row>
    <row r="37" spans="2:133" ht="11.25" customHeight="1" x14ac:dyDescent="0.2">
      <c r="B37" s="607" t="s">
        <v>402</v>
      </c>
      <c r="C37" s="507"/>
      <c r="D37" s="507"/>
      <c r="E37" s="507"/>
      <c r="F37" s="507"/>
      <c r="G37" s="507"/>
      <c r="H37" s="507"/>
      <c r="I37" s="507"/>
      <c r="J37" s="507"/>
      <c r="K37" s="507"/>
      <c r="L37" s="507"/>
      <c r="M37" s="507"/>
      <c r="N37" s="507"/>
      <c r="O37" s="507"/>
      <c r="P37" s="507"/>
      <c r="Q37" s="608"/>
      <c r="R37" s="602">
        <v>203674</v>
      </c>
      <c r="S37" s="381"/>
      <c r="T37" s="381"/>
      <c r="U37" s="381"/>
      <c r="V37" s="381"/>
      <c r="W37" s="381"/>
      <c r="X37" s="381"/>
      <c r="Y37" s="603"/>
      <c r="Z37" s="604">
        <v>2.4</v>
      </c>
      <c r="AA37" s="604"/>
      <c r="AB37" s="604"/>
      <c r="AC37" s="604"/>
      <c r="AD37" s="605">
        <v>158</v>
      </c>
      <c r="AE37" s="605"/>
      <c r="AF37" s="605"/>
      <c r="AG37" s="605"/>
      <c r="AH37" s="605"/>
      <c r="AI37" s="605"/>
      <c r="AJ37" s="605"/>
      <c r="AK37" s="605"/>
      <c r="AL37" s="609">
        <v>0</v>
      </c>
      <c r="AM37" s="387"/>
      <c r="AN37" s="387"/>
      <c r="AO37" s="610"/>
      <c r="AQ37" s="653" t="s">
        <v>412</v>
      </c>
      <c r="AR37" s="384"/>
      <c r="AS37" s="384"/>
      <c r="AT37" s="384"/>
      <c r="AU37" s="384"/>
      <c r="AV37" s="384"/>
      <c r="AW37" s="384"/>
      <c r="AX37" s="384"/>
      <c r="AY37" s="654"/>
      <c r="AZ37" s="602">
        <v>537781</v>
      </c>
      <c r="BA37" s="381"/>
      <c r="BB37" s="381"/>
      <c r="BC37" s="381"/>
      <c r="BD37" s="633"/>
      <c r="BE37" s="633"/>
      <c r="BF37" s="644"/>
      <c r="BG37" s="607" t="s">
        <v>413</v>
      </c>
      <c r="BH37" s="507"/>
      <c r="BI37" s="507"/>
      <c r="BJ37" s="507"/>
      <c r="BK37" s="507"/>
      <c r="BL37" s="507"/>
      <c r="BM37" s="507"/>
      <c r="BN37" s="507"/>
      <c r="BO37" s="507"/>
      <c r="BP37" s="507"/>
      <c r="BQ37" s="507"/>
      <c r="BR37" s="507"/>
      <c r="BS37" s="507"/>
      <c r="BT37" s="507"/>
      <c r="BU37" s="608"/>
      <c r="BV37" s="602">
        <v>-35568</v>
      </c>
      <c r="BW37" s="381"/>
      <c r="BX37" s="381"/>
      <c r="BY37" s="381"/>
      <c r="BZ37" s="381"/>
      <c r="CA37" s="381"/>
      <c r="CB37" s="613"/>
      <c r="CD37" s="607" t="s">
        <v>158</v>
      </c>
      <c r="CE37" s="507"/>
      <c r="CF37" s="507"/>
      <c r="CG37" s="507"/>
      <c r="CH37" s="507"/>
      <c r="CI37" s="507"/>
      <c r="CJ37" s="507"/>
      <c r="CK37" s="507"/>
      <c r="CL37" s="507"/>
      <c r="CM37" s="507"/>
      <c r="CN37" s="507"/>
      <c r="CO37" s="507"/>
      <c r="CP37" s="507"/>
      <c r="CQ37" s="608"/>
      <c r="CR37" s="602">
        <v>312727</v>
      </c>
      <c r="CS37" s="633"/>
      <c r="CT37" s="633"/>
      <c r="CU37" s="633"/>
      <c r="CV37" s="633"/>
      <c r="CW37" s="633"/>
      <c r="CX37" s="633"/>
      <c r="CY37" s="634"/>
      <c r="CZ37" s="609">
        <v>3.8</v>
      </c>
      <c r="DA37" s="635"/>
      <c r="DB37" s="635"/>
      <c r="DC37" s="637"/>
      <c r="DD37" s="612">
        <v>312727</v>
      </c>
      <c r="DE37" s="633"/>
      <c r="DF37" s="633"/>
      <c r="DG37" s="633"/>
      <c r="DH37" s="633"/>
      <c r="DI37" s="633"/>
      <c r="DJ37" s="633"/>
      <c r="DK37" s="634"/>
      <c r="DL37" s="612">
        <v>256629</v>
      </c>
      <c r="DM37" s="633"/>
      <c r="DN37" s="633"/>
      <c r="DO37" s="633"/>
      <c r="DP37" s="633"/>
      <c r="DQ37" s="633"/>
      <c r="DR37" s="633"/>
      <c r="DS37" s="633"/>
      <c r="DT37" s="633"/>
      <c r="DU37" s="633"/>
      <c r="DV37" s="634"/>
      <c r="DW37" s="609">
        <v>4.9000000000000004</v>
      </c>
      <c r="DX37" s="635"/>
      <c r="DY37" s="635"/>
      <c r="DZ37" s="635"/>
      <c r="EA37" s="635"/>
      <c r="EB37" s="635"/>
      <c r="EC37" s="636"/>
    </row>
    <row r="38" spans="2:133" ht="11.25" customHeight="1" x14ac:dyDescent="0.2">
      <c r="B38" s="607" t="s">
        <v>415</v>
      </c>
      <c r="C38" s="507"/>
      <c r="D38" s="507"/>
      <c r="E38" s="507"/>
      <c r="F38" s="507"/>
      <c r="G38" s="507"/>
      <c r="H38" s="507"/>
      <c r="I38" s="507"/>
      <c r="J38" s="507"/>
      <c r="K38" s="507"/>
      <c r="L38" s="507"/>
      <c r="M38" s="507"/>
      <c r="N38" s="507"/>
      <c r="O38" s="507"/>
      <c r="P38" s="507"/>
      <c r="Q38" s="608"/>
      <c r="R38" s="602">
        <v>386610</v>
      </c>
      <c r="S38" s="381"/>
      <c r="T38" s="381"/>
      <c r="U38" s="381"/>
      <c r="V38" s="381"/>
      <c r="W38" s="381"/>
      <c r="X38" s="381"/>
      <c r="Y38" s="603"/>
      <c r="Z38" s="604">
        <v>4.5999999999999996</v>
      </c>
      <c r="AA38" s="604"/>
      <c r="AB38" s="604"/>
      <c r="AC38" s="604"/>
      <c r="AD38" s="605" t="s">
        <v>197</v>
      </c>
      <c r="AE38" s="605"/>
      <c r="AF38" s="605"/>
      <c r="AG38" s="605"/>
      <c r="AH38" s="605"/>
      <c r="AI38" s="605"/>
      <c r="AJ38" s="605"/>
      <c r="AK38" s="605"/>
      <c r="AL38" s="609" t="s">
        <v>197</v>
      </c>
      <c r="AM38" s="387"/>
      <c r="AN38" s="387"/>
      <c r="AO38" s="610"/>
      <c r="AQ38" s="653" t="s">
        <v>309</v>
      </c>
      <c r="AR38" s="384"/>
      <c r="AS38" s="384"/>
      <c r="AT38" s="384"/>
      <c r="AU38" s="384"/>
      <c r="AV38" s="384"/>
      <c r="AW38" s="384"/>
      <c r="AX38" s="384"/>
      <c r="AY38" s="654"/>
      <c r="AZ38" s="602">
        <v>38611</v>
      </c>
      <c r="BA38" s="381"/>
      <c r="BB38" s="381"/>
      <c r="BC38" s="381"/>
      <c r="BD38" s="633"/>
      <c r="BE38" s="633"/>
      <c r="BF38" s="644"/>
      <c r="BG38" s="607" t="s">
        <v>416</v>
      </c>
      <c r="BH38" s="507"/>
      <c r="BI38" s="507"/>
      <c r="BJ38" s="507"/>
      <c r="BK38" s="507"/>
      <c r="BL38" s="507"/>
      <c r="BM38" s="507"/>
      <c r="BN38" s="507"/>
      <c r="BO38" s="507"/>
      <c r="BP38" s="507"/>
      <c r="BQ38" s="507"/>
      <c r="BR38" s="507"/>
      <c r="BS38" s="507"/>
      <c r="BT38" s="507"/>
      <c r="BU38" s="608"/>
      <c r="BV38" s="602">
        <v>1947</v>
      </c>
      <c r="BW38" s="381"/>
      <c r="BX38" s="381"/>
      <c r="BY38" s="381"/>
      <c r="BZ38" s="381"/>
      <c r="CA38" s="381"/>
      <c r="CB38" s="613"/>
      <c r="CD38" s="607" t="s">
        <v>417</v>
      </c>
      <c r="CE38" s="507"/>
      <c r="CF38" s="507"/>
      <c r="CG38" s="507"/>
      <c r="CH38" s="507"/>
      <c r="CI38" s="507"/>
      <c r="CJ38" s="507"/>
      <c r="CK38" s="507"/>
      <c r="CL38" s="507"/>
      <c r="CM38" s="507"/>
      <c r="CN38" s="507"/>
      <c r="CO38" s="507"/>
      <c r="CP38" s="507"/>
      <c r="CQ38" s="608"/>
      <c r="CR38" s="602">
        <v>791978</v>
      </c>
      <c r="CS38" s="381"/>
      <c r="CT38" s="381"/>
      <c r="CU38" s="381"/>
      <c r="CV38" s="381"/>
      <c r="CW38" s="381"/>
      <c r="CX38" s="381"/>
      <c r="CY38" s="603"/>
      <c r="CZ38" s="609">
        <v>9.6999999999999993</v>
      </c>
      <c r="DA38" s="635"/>
      <c r="DB38" s="635"/>
      <c r="DC38" s="637"/>
      <c r="DD38" s="612">
        <v>661261</v>
      </c>
      <c r="DE38" s="381"/>
      <c r="DF38" s="381"/>
      <c r="DG38" s="381"/>
      <c r="DH38" s="381"/>
      <c r="DI38" s="381"/>
      <c r="DJ38" s="381"/>
      <c r="DK38" s="603"/>
      <c r="DL38" s="612">
        <v>650503</v>
      </c>
      <c r="DM38" s="381"/>
      <c r="DN38" s="381"/>
      <c r="DO38" s="381"/>
      <c r="DP38" s="381"/>
      <c r="DQ38" s="381"/>
      <c r="DR38" s="381"/>
      <c r="DS38" s="381"/>
      <c r="DT38" s="381"/>
      <c r="DU38" s="381"/>
      <c r="DV38" s="603"/>
      <c r="DW38" s="609">
        <v>12.5</v>
      </c>
      <c r="DX38" s="635"/>
      <c r="DY38" s="635"/>
      <c r="DZ38" s="635"/>
      <c r="EA38" s="635"/>
      <c r="EB38" s="635"/>
      <c r="EC38" s="636"/>
    </row>
    <row r="39" spans="2:133" ht="11.25" customHeight="1" x14ac:dyDescent="0.2">
      <c r="B39" s="607" t="s">
        <v>418</v>
      </c>
      <c r="C39" s="507"/>
      <c r="D39" s="507"/>
      <c r="E39" s="507"/>
      <c r="F39" s="507"/>
      <c r="G39" s="507"/>
      <c r="H39" s="507"/>
      <c r="I39" s="507"/>
      <c r="J39" s="507"/>
      <c r="K39" s="507"/>
      <c r="L39" s="507"/>
      <c r="M39" s="507"/>
      <c r="N39" s="507"/>
      <c r="O39" s="507"/>
      <c r="P39" s="507"/>
      <c r="Q39" s="608"/>
      <c r="R39" s="602" t="s">
        <v>197</v>
      </c>
      <c r="S39" s="381"/>
      <c r="T39" s="381"/>
      <c r="U39" s="381"/>
      <c r="V39" s="381"/>
      <c r="W39" s="381"/>
      <c r="X39" s="381"/>
      <c r="Y39" s="603"/>
      <c r="Z39" s="604" t="s">
        <v>197</v>
      </c>
      <c r="AA39" s="604"/>
      <c r="AB39" s="604"/>
      <c r="AC39" s="604"/>
      <c r="AD39" s="605" t="s">
        <v>197</v>
      </c>
      <c r="AE39" s="605"/>
      <c r="AF39" s="605"/>
      <c r="AG39" s="605"/>
      <c r="AH39" s="605"/>
      <c r="AI39" s="605"/>
      <c r="AJ39" s="605"/>
      <c r="AK39" s="605"/>
      <c r="AL39" s="609" t="s">
        <v>197</v>
      </c>
      <c r="AM39" s="387"/>
      <c r="AN39" s="387"/>
      <c r="AO39" s="610"/>
      <c r="AQ39" s="653" t="s">
        <v>419</v>
      </c>
      <c r="AR39" s="384"/>
      <c r="AS39" s="384"/>
      <c r="AT39" s="384"/>
      <c r="AU39" s="384"/>
      <c r="AV39" s="384"/>
      <c r="AW39" s="384"/>
      <c r="AX39" s="384"/>
      <c r="AY39" s="654"/>
      <c r="AZ39" s="602" t="s">
        <v>197</v>
      </c>
      <c r="BA39" s="381"/>
      <c r="BB39" s="381"/>
      <c r="BC39" s="381"/>
      <c r="BD39" s="633"/>
      <c r="BE39" s="633"/>
      <c r="BF39" s="644"/>
      <c r="BG39" s="607" t="s">
        <v>335</v>
      </c>
      <c r="BH39" s="507"/>
      <c r="BI39" s="507"/>
      <c r="BJ39" s="507"/>
      <c r="BK39" s="507"/>
      <c r="BL39" s="507"/>
      <c r="BM39" s="507"/>
      <c r="BN39" s="507"/>
      <c r="BO39" s="507"/>
      <c r="BP39" s="507"/>
      <c r="BQ39" s="507"/>
      <c r="BR39" s="507"/>
      <c r="BS39" s="507"/>
      <c r="BT39" s="507"/>
      <c r="BU39" s="608"/>
      <c r="BV39" s="602">
        <v>2818</v>
      </c>
      <c r="BW39" s="381"/>
      <c r="BX39" s="381"/>
      <c r="BY39" s="381"/>
      <c r="BZ39" s="381"/>
      <c r="CA39" s="381"/>
      <c r="CB39" s="613"/>
      <c r="CD39" s="607" t="s">
        <v>420</v>
      </c>
      <c r="CE39" s="507"/>
      <c r="CF39" s="507"/>
      <c r="CG39" s="507"/>
      <c r="CH39" s="507"/>
      <c r="CI39" s="507"/>
      <c r="CJ39" s="507"/>
      <c r="CK39" s="507"/>
      <c r="CL39" s="507"/>
      <c r="CM39" s="507"/>
      <c r="CN39" s="507"/>
      <c r="CO39" s="507"/>
      <c r="CP39" s="507"/>
      <c r="CQ39" s="608"/>
      <c r="CR39" s="602">
        <v>96411</v>
      </c>
      <c r="CS39" s="633"/>
      <c r="CT39" s="633"/>
      <c r="CU39" s="633"/>
      <c r="CV39" s="633"/>
      <c r="CW39" s="633"/>
      <c r="CX39" s="633"/>
      <c r="CY39" s="634"/>
      <c r="CZ39" s="609">
        <v>1.2</v>
      </c>
      <c r="DA39" s="635"/>
      <c r="DB39" s="635"/>
      <c r="DC39" s="637"/>
      <c r="DD39" s="612">
        <v>55249</v>
      </c>
      <c r="DE39" s="633"/>
      <c r="DF39" s="633"/>
      <c r="DG39" s="633"/>
      <c r="DH39" s="633"/>
      <c r="DI39" s="633"/>
      <c r="DJ39" s="633"/>
      <c r="DK39" s="634"/>
      <c r="DL39" s="612" t="s">
        <v>197</v>
      </c>
      <c r="DM39" s="633"/>
      <c r="DN39" s="633"/>
      <c r="DO39" s="633"/>
      <c r="DP39" s="633"/>
      <c r="DQ39" s="633"/>
      <c r="DR39" s="633"/>
      <c r="DS39" s="633"/>
      <c r="DT39" s="633"/>
      <c r="DU39" s="633"/>
      <c r="DV39" s="634"/>
      <c r="DW39" s="609" t="s">
        <v>197</v>
      </c>
      <c r="DX39" s="635"/>
      <c r="DY39" s="635"/>
      <c r="DZ39" s="635"/>
      <c r="EA39" s="635"/>
      <c r="EB39" s="635"/>
      <c r="EC39" s="636"/>
    </row>
    <row r="40" spans="2:133" ht="11.25" customHeight="1" x14ac:dyDescent="0.2">
      <c r="B40" s="607" t="s">
        <v>424</v>
      </c>
      <c r="C40" s="507"/>
      <c r="D40" s="507"/>
      <c r="E40" s="507"/>
      <c r="F40" s="507"/>
      <c r="G40" s="507"/>
      <c r="H40" s="507"/>
      <c r="I40" s="507"/>
      <c r="J40" s="507"/>
      <c r="K40" s="507"/>
      <c r="L40" s="507"/>
      <c r="M40" s="507"/>
      <c r="N40" s="507"/>
      <c r="O40" s="507"/>
      <c r="P40" s="507"/>
      <c r="Q40" s="608"/>
      <c r="R40" s="602">
        <v>15810</v>
      </c>
      <c r="S40" s="381"/>
      <c r="T40" s="381"/>
      <c r="U40" s="381"/>
      <c r="V40" s="381"/>
      <c r="W40" s="381"/>
      <c r="X40" s="381"/>
      <c r="Y40" s="603"/>
      <c r="Z40" s="604">
        <v>0.2</v>
      </c>
      <c r="AA40" s="604"/>
      <c r="AB40" s="604"/>
      <c r="AC40" s="604"/>
      <c r="AD40" s="605" t="s">
        <v>197</v>
      </c>
      <c r="AE40" s="605"/>
      <c r="AF40" s="605"/>
      <c r="AG40" s="605"/>
      <c r="AH40" s="605"/>
      <c r="AI40" s="605"/>
      <c r="AJ40" s="605"/>
      <c r="AK40" s="605"/>
      <c r="AL40" s="609" t="s">
        <v>197</v>
      </c>
      <c r="AM40" s="387"/>
      <c r="AN40" s="387"/>
      <c r="AO40" s="610"/>
      <c r="AQ40" s="653" t="s">
        <v>426</v>
      </c>
      <c r="AR40" s="384"/>
      <c r="AS40" s="384"/>
      <c r="AT40" s="384"/>
      <c r="AU40" s="384"/>
      <c r="AV40" s="384"/>
      <c r="AW40" s="384"/>
      <c r="AX40" s="384"/>
      <c r="AY40" s="654"/>
      <c r="AZ40" s="602" t="s">
        <v>197</v>
      </c>
      <c r="BA40" s="381"/>
      <c r="BB40" s="381"/>
      <c r="BC40" s="381"/>
      <c r="BD40" s="633"/>
      <c r="BE40" s="633"/>
      <c r="BF40" s="644"/>
      <c r="BG40" s="684" t="s">
        <v>428</v>
      </c>
      <c r="BH40" s="552"/>
      <c r="BI40" s="552"/>
      <c r="BJ40" s="552"/>
      <c r="BK40" s="552"/>
      <c r="BL40" s="7"/>
      <c r="BM40" s="507" t="s">
        <v>226</v>
      </c>
      <c r="BN40" s="507"/>
      <c r="BO40" s="507"/>
      <c r="BP40" s="507"/>
      <c r="BQ40" s="507"/>
      <c r="BR40" s="507"/>
      <c r="BS40" s="507"/>
      <c r="BT40" s="507"/>
      <c r="BU40" s="608"/>
      <c r="BV40" s="602">
        <v>91</v>
      </c>
      <c r="BW40" s="381"/>
      <c r="BX40" s="381"/>
      <c r="BY40" s="381"/>
      <c r="BZ40" s="381"/>
      <c r="CA40" s="381"/>
      <c r="CB40" s="613"/>
      <c r="CD40" s="607" t="s">
        <v>372</v>
      </c>
      <c r="CE40" s="507"/>
      <c r="CF40" s="507"/>
      <c r="CG40" s="507"/>
      <c r="CH40" s="507"/>
      <c r="CI40" s="507"/>
      <c r="CJ40" s="507"/>
      <c r="CK40" s="507"/>
      <c r="CL40" s="507"/>
      <c r="CM40" s="507"/>
      <c r="CN40" s="507"/>
      <c r="CO40" s="507"/>
      <c r="CP40" s="507"/>
      <c r="CQ40" s="608"/>
      <c r="CR40" s="602" t="s">
        <v>197</v>
      </c>
      <c r="CS40" s="381"/>
      <c r="CT40" s="381"/>
      <c r="CU40" s="381"/>
      <c r="CV40" s="381"/>
      <c r="CW40" s="381"/>
      <c r="CX40" s="381"/>
      <c r="CY40" s="603"/>
      <c r="CZ40" s="609" t="s">
        <v>197</v>
      </c>
      <c r="DA40" s="635"/>
      <c r="DB40" s="635"/>
      <c r="DC40" s="637"/>
      <c r="DD40" s="612" t="s">
        <v>197</v>
      </c>
      <c r="DE40" s="381"/>
      <c r="DF40" s="381"/>
      <c r="DG40" s="381"/>
      <c r="DH40" s="381"/>
      <c r="DI40" s="381"/>
      <c r="DJ40" s="381"/>
      <c r="DK40" s="603"/>
      <c r="DL40" s="612" t="s">
        <v>197</v>
      </c>
      <c r="DM40" s="381"/>
      <c r="DN40" s="381"/>
      <c r="DO40" s="381"/>
      <c r="DP40" s="381"/>
      <c r="DQ40" s="381"/>
      <c r="DR40" s="381"/>
      <c r="DS40" s="381"/>
      <c r="DT40" s="381"/>
      <c r="DU40" s="381"/>
      <c r="DV40" s="603"/>
      <c r="DW40" s="609" t="s">
        <v>197</v>
      </c>
      <c r="DX40" s="635"/>
      <c r="DY40" s="635"/>
      <c r="DZ40" s="635"/>
      <c r="EA40" s="635"/>
      <c r="EB40" s="635"/>
      <c r="EC40" s="636"/>
    </row>
    <row r="41" spans="2:133" ht="11.25" customHeight="1" x14ac:dyDescent="0.2">
      <c r="B41" s="624" t="s">
        <v>425</v>
      </c>
      <c r="C41" s="625"/>
      <c r="D41" s="625"/>
      <c r="E41" s="625"/>
      <c r="F41" s="625"/>
      <c r="G41" s="625"/>
      <c r="H41" s="625"/>
      <c r="I41" s="625"/>
      <c r="J41" s="625"/>
      <c r="K41" s="625"/>
      <c r="L41" s="625"/>
      <c r="M41" s="625"/>
      <c r="N41" s="625"/>
      <c r="O41" s="625"/>
      <c r="P41" s="625"/>
      <c r="Q41" s="626"/>
      <c r="R41" s="655">
        <v>8347445</v>
      </c>
      <c r="S41" s="656"/>
      <c r="T41" s="656"/>
      <c r="U41" s="656"/>
      <c r="V41" s="656"/>
      <c r="W41" s="656"/>
      <c r="X41" s="656"/>
      <c r="Y41" s="657"/>
      <c r="Z41" s="658">
        <v>100</v>
      </c>
      <c r="AA41" s="658"/>
      <c r="AB41" s="658"/>
      <c r="AC41" s="658"/>
      <c r="AD41" s="659">
        <v>5175733</v>
      </c>
      <c r="AE41" s="659"/>
      <c r="AF41" s="659"/>
      <c r="AG41" s="659"/>
      <c r="AH41" s="659"/>
      <c r="AI41" s="659"/>
      <c r="AJ41" s="659"/>
      <c r="AK41" s="659"/>
      <c r="AL41" s="660">
        <v>100</v>
      </c>
      <c r="AM41" s="647"/>
      <c r="AN41" s="647"/>
      <c r="AO41" s="661"/>
      <c r="AQ41" s="653" t="s">
        <v>430</v>
      </c>
      <c r="AR41" s="384"/>
      <c r="AS41" s="384"/>
      <c r="AT41" s="384"/>
      <c r="AU41" s="384"/>
      <c r="AV41" s="384"/>
      <c r="AW41" s="384"/>
      <c r="AX41" s="384"/>
      <c r="AY41" s="654"/>
      <c r="AZ41" s="602">
        <v>148013</v>
      </c>
      <c r="BA41" s="381"/>
      <c r="BB41" s="381"/>
      <c r="BC41" s="381"/>
      <c r="BD41" s="633"/>
      <c r="BE41" s="633"/>
      <c r="BF41" s="644"/>
      <c r="BG41" s="684"/>
      <c r="BH41" s="552"/>
      <c r="BI41" s="552"/>
      <c r="BJ41" s="552"/>
      <c r="BK41" s="552"/>
      <c r="BL41" s="7"/>
      <c r="BM41" s="507" t="s">
        <v>342</v>
      </c>
      <c r="BN41" s="507"/>
      <c r="BO41" s="507"/>
      <c r="BP41" s="507"/>
      <c r="BQ41" s="507"/>
      <c r="BR41" s="507"/>
      <c r="BS41" s="507"/>
      <c r="BT41" s="507"/>
      <c r="BU41" s="608"/>
      <c r="BV41" s="602">
        <v>3</v>
      </c>
      <c r="BW41" s="381"/>
      <c r="BX41" s="381"/>
      <c r="BY41" s="381"/>
      <c r="BZ41" s="381"/>
      <c r="CA41" s="381"/>
      <c r="CB41" s="613"/>
      <c r="CD41" s="607" t="s">
        <v>287</v>
      </c>
      <c r="CE41" s="507"/>
      <c r="CF41" s="507"/>
      <c r="CG41" s="507"/>
      <c r="CH41" s="507"/>
      <c r="CI41" s="507"/>
      <c r="CJ41" s="507"/>
      <c r="CK41" s="507"/>
      <c r="CL41" s="507"/>
      <c r="CM41" s="507"/>
      <c r="CN41" s="507"/>
      <c r="CO41" s="507"/>
      <c r="CP41" s="507"/>
      <c r="CQ41" s="608"/>
      <c r="CR41" s="602" t="s">
        <v>197</v>
      </c>
      <c r="CS41" s="633"/>
      <c r="CT41" s="633"/>
      <c r="CU41" s="633"/>
      <c r="CV41" s="633"/>
      <c r="CW41" s="633"/>
      <c r="CX41" s="633"/>
      <c r="CY41" s="634"/>
      <c r="CZ41" s="609" t="s">
        <v>197</v>
      </c>
      <c r="DA41" s="635"/>
      <c r="DB41" s="635"/>
      <c r="DC41" s="637"/>
      <c r="DD41" s="612" t="s">
        <v>197</v>
      </c>
      <c r="DE41" s="633"/>
      <c r="DF41" s="633"/>
      <c r="DG41" s="633"/>
      <c r="DH41" s="633"/>
      <c r="DI41" s="633"/>
      <c r="DJ41" s="633"/>
      <c r="DK41" s="634"/>
      <c r="DL41" s="662"/>
      <c r="DM41" s="663"/>
      <c r="DN41" s="663"/>
      <c r="DO41" s="663"/>
      <c r="DP41" s="663"/>
      <c r="DQ41" s="663"/>
      <c r="DR41" s="663"/>
      <c r="DS41" s="663"/>
      <c r="DT41" s="663"/>
      <c r="DU41" s="663"/>
      <c r="DV41" s="664"/>
      <c r="DW41" s="665"/>
      <c r="DX41" s="666"/>
      <c r="DY41" s="666"/>
      <c r="DZ41" s="666"/>
      <c r="EA41" s="666"/>
      <c r="EB41" s="666"/>
      <c r="EC41" s="667"/>
    </row>
    <row r="42" spans="2:133" ht="11.25" customHeight="1" x14ac:dyDescent="0.2">
      <c r="AQ42" s="668" t="s">
        <v>431</v>
      </c>
      <c r="AR42" s="669"/>
      <c r="AS42" s="669"/>
      <c r="AT42" s="669"/>
      <c r="AU42" s="669"/>
      <c r="AV42" s="669"/>
      <c r="AW42" s="669"/>
      <c r="AX42" s="669"/>
      <c r="AY42" s="670"/>
      <c r="AZ42" s="655">
        <v>643965</v>
      </c>
      <c r="BA42" s="656"/>
      <c r="BB42" s="656"/>
      <c r="BC42" s="656"/>
      <c r="BD42" s="646"/>
      <c r="BE42" s="646"/>
      <c r="BF42" s="648"/>
      <c r="BG42" s="568"/>
      <c r="BH42" s="569"/>
      <c r="BI42" s="569"/>
      <c r="BJ42" s="569"/>
      <c r="BK42" s="569"/>
      <c r="BL42" s="20"/>
      <c r="BM42" s="625" t="s">
        <v>432</v>
      </c>
      <c r="BN42" s="625"/>
      <c r="BO42" s="625"/>
      <c r="BP42" s="625"/>
      <c r="BQ42" s="625"/>
      <c r="BR42" s="625"/>
      <c r="BS42" s="625"/>
      <c r="BT42" s="625"/>
      <c r="BU42" s="626"/>
      <c r="BV42" s="655">
        <v>480</v>
      </c>
      <c r="BW42" s="656"/>
      <c r="BX42" s="656"/>
      <c r="BY42" s="656"/>
      <c r="BZ42" s="656"/>
      <c r="CA42" s="656"/>
      <c r="CB42" s="671"/>
      <c r="CD42" s="607" t="s">
        <v>280</v>
      </c>
      <c r="CE42" s="507"/>
      <c r="CF42" s="507"/>
      <c r="CG42" s="507"/>
      <c r="CH42" s="507"/>
      <c r="CI42" s="507"/>
      <c r="CJ42" s="507"/>
      <c r="CK42" s="507"/>
      <c r="CL42" s="507"/>
      <c r="CM42" s="507"/>
      <c r="CN42" s="507"/>
      <c r="CO42" s="507"/>
      <c r="CP42" s="507"/>
      <c r="CQ42" s="608"/>
      <c r="CR42" s="602">
        <v>697032</v>
      </c>
      <c r="CS42" s="633"/>
      <c r="CT42" s="633"/>
      <c r="CU42" s="633"/>
      <c r="CV42" s="633"/>
      <c r="CW42" s="633"/>
      <c r="CX42" s="633"/>
      <c r="CY42" s="634"/>
      <c r="CZ42" s="609">
        <v>8.6</v>
      </c>
      <c r="DA42" s="635"/>
      <c r="DB42" s="635"/>
      <c r="DC42" s="637"/>
      <c r="DD42" s="612">
        <v>195622</v>
      </c>
      <c r="DE42" s="633"/>
      <c r="DF42" s="633"/>
      <c r="DG42" s="633"/>
      <c r="DH42" s="633"/>
      <c r="DI42" s="633"/>
      <c r="DJ42" s="633"/>
      <c r="DK42" s="634"/>
      <c r="DL42" s="662"/>
      <c r="DM42" s="663"/>
      <c r="DN42" s="663"/>
      <c r="DO42" s="663"/>
      <c r="DP42" s="663"/>
      <c r="DQ42" s="663"/>
      <c r="DR42" s="663"/>
      <c r="DS42" s="663"/>
      <c r="DT42" s="663"/>
      <c r="DU42" s="663"/>
      <c r="DV42" s="664"/>
      <c r="DW42" s="665"/>
      <c r="DX42" s="666"/>
      <c r="DY42" s="666"/>
      <c r="DZ42" s="666"/>
      <c r="EA42" s="666"/>
      <c r="EB42" s="666"/>
      <c r="EC42" s="667"/>
    </row>
    <row r="43" spans="2:133" ht="11.25" customHeight="1" x14ac:dyDescent="0.2">
      <c r="B43" s="1" t="s">
        <v>48</v>
      </c>
      <c r="CD43" s="607" t="s">
        <v>79</v>
      </c>
      <c r="CE43" s="507"/>
      <c r="CF43" s="507"/>
      <c r="CG43" s="507"/>
      <c r="CH43" s="507"/>
      <c r="CI43" s="507"/>
      <c r="CJ43" s="507"/>
      <c r="CK43" s="507"/>
      <c r="CL43" s="507"/>
      <c r="CM43" s="507"/>
      <c r="CN43" s="507"/>
      <c r="CO43" s="507"/>
      <c r="CP43" s="507"/>
      <c r="CQ43" s="608"/>
      <c r="CR43" s="602">
        <v>54890</v>
      </c>
      <c r="CS43" s="633"/>
      <c r="CT43" s="633"/>
      <c r="CU43" s="633"/>
      <c r="CV43" s="633"/>
      <c r="CW43" s="633"/>
      <c r="CX43" s="633"/>
      <c r="CY43" s="634"/>
      <c r="CZ43" s="609">
        <v>0.7</v>
      </c>
      <c r="DA43" s="635"/>
      <c r="DB43" s="635"/>
      <c r="DC43" s="637"/>
      <c r="DD43" s="612">
        <v>54890</v>
      </c>
      <c r="DE43" s="633"/>
      <c r="DF43" s="633"/>
      <c r="DG43" s="633"/>
      <c r="DH43" s="633"/>
      <c r="DI43" s="633"/>
      <c r="DJ43" s="633"/>
      <c r="DK43" s="634"/>
      <c r="DL43" s="662"/>
      <c r="DM43" s="663"/>
      <c r="DN43" s="663"/>
      <c r="DO43" s="663"/>
      <c r="DP43" s="663"/>
      <c r="DQ43" s="663"/>
      <c r="DR43" s="663"/>
      <c r="DS43" s="663"/>
      <c r="DT43" s="663"/>
      <c r="DU43" s="663"/>
      <c r="DV43" s="664"/>
      <c r="DW43" s="665"/>
      <c r="DX43" s="666"/>
      <c r="DY43" s="666"/>
      <c r="DZ43" s="666"/>
      <c r="EA43" s="666"/>
      <c r="EB43" s="666"/>
      <c r="EC43" s="667"/>
    </row>
    <row r="44" spans="2:133" ht="11.25" customHeight="1" x14ac:dyDescent="0.2">
      <c r="B44" s="672" t="s">
        <v>408</v>
      </c>
      <c r="C44" s="672"/>
      <c r="D44" s="672"/>
      <c r="E44" s="672"/>
      <c r="F44" s="672"/>
      <c r="G44" s="672"/>
      <c r="H44" s="672"/>
      <c r="I44" s="672"/>
      <c r="J44" s="672"/>
      <c r="K44" s="672"/>
      <c r="L44" s="672"/>
      <c r="M44" s="672"/>
      <c r="N44" s="672"/>
      <c r="O44" s="672"/>
      <c r="P44" s="672"/>
      <c r="Q44" s="672"/>
      <c r="R44" s="672"/>
      <c r="S44" s="672"/>
      <c r="T44" s="672"/>
      <c r="U44" s="672"/>
      <c r="V44" s="672"/>
      <c r="W44" s="672"/>
      <c r="X44" s="672"/>
      <c r="Y44" s="672"/>
      <c r="Z44" s="672"/>
      <c r="AA44" s="672"/>
      <c r="AB44" s="672"/>
      <c r="AC44" s="672"/>
      <c r="AD44" s="672"/>
      <c r="AE44" s="672"/>
      <c r="AF44" s="672"/>
      <c r="AG44" s="672"/>
      <c r="AH44" s="672"/>
      <c r="AI44" s="672"/>
      <c r="AJ44" s="672"/>
      <c r="AK44" s="672"/>
      <c r="AL44" s="672"/>
      <c r="AM44" s="672"/>
      <c r="AN44" s="672"/>
      <c r="AO44" s="672"/>
      <c r="AP44" s="672"/>
      <c r="AQ44" s="672"/>
      <c r="AR44" s="672"/>
      <c r="AS44" s="672"/>
      <c r="AT44" s="672"/>
      <c r="AU44" s="672"/>
      <c r="AV44" s="672"/>
      <c r="AW44" s="672"/>
      <c r="AX44" s="672"/>
      <c r="AY44" s="672"/>
      <c r="AZ44" s="672"/>
      <c r="BA44" s="672"/>
      <c r="BB44" s="672"/>
      <c r="BC44" s="672"/>
      <c r="BD44" s="672"/>
      <c r="BE44" s="672"/>
      <c r="BF44" s="672"/>
      <c r="BG44" s="672"/>
      <c r="BH44" s="672"/>
      <c r="BI44" s="672"/>
      <c r="BJ44" s="672"/>
      <c r="BK44" s="672"/>
      <c r="BL44" s="672"/>
      <c r="BM44" s="672"/>
      <c r="BN44" s="672"/>
      <c r="BO44" s="672"/>
      <c r="BP44" s="672"/>
      <c r="BQ44" s="672"/>
      <c r="BR44" s="672"/>
      <c r="BS44" s="672"/>
      <c r="BT44" s="672"/>
      <c r="BU44" s="672"/>
      <c r="BV44" s="672"/>
      <c r="BW44" s="672"/>
      <c r="BX44" s="672"/>
      <c r="BY44" s="672"/>
      <c r="BZ44" s="672"/>
      <c r="CA44" s="672"/>
      <c r="CB44" s="672"/>
      <c r="CC44" s="673"/>
      <c r="CD44" s="573" t="s">
        <v>169</v>
      </c>
      <c r="CE44" s="494"/>
      <c r="CF44" s="607" t="s">
        <v>433</v>
      </c>
      <c r="CG44" s="507"/>
      <c r="CH44" s="507"/>
      <c r="CI44" s="507"/>
      <c r="CJ44" s="507"/>
      <c r="CK44" s="507"/>
      <c r="CL44" s="507"/>
      <c r="CM44" s="507"/>
      <c r="CN44" s="507"/>
      <c r="CO44" s="507"/>
      <c r="CP44" s="507"/>
      <c r="CQ44" s="608"/>
      <c r="CR44" s="602">
        <v>697032</v>
      </c>
      <c r="CS44" s="381"/>
      <c r="CT44" s="381"/>
      <c r="CU44" s="381"/>
      <c r="CV44" s="381"/>
      <c r="CW44" s="381"/>
      <c r="CX44" s="381"/>
      <c r="CY44" s="603"/>
      <c r="CZ44" s="609">
        <v>8.6</v>
      </c>
      <c r="DA44" s="387"/>
      <c r="DB44" s="387"/>
      <c r="DC44" s="614"/>
      <c r="DD44" s="612">
        <v>195622</v>
      </c>
      <c r="DE44" s="381"/>
      <c r="DF44" s="381"/>
      <c r="DG44" s="381"/>
      <c r="DH44" s="381"/>
      <c r="DI44" s="381"/>
      <c r="DJ44" s="381"/>
      <c r="DK44" s="603"/>
      <c r="DL44" s="662"/>
      <c r="DM44" s="663"/>
      <c r="DN44" s="663"/>
      <c r="DO44" s="663"/>
      <c r="DP44" s="663"/>
      <c r="DQ44" s="663"/>
      <c r="DR44" s="663"/>
      <c r="DS44" s="663"/>
      <c r="DT44" s="663"/>
      <c r="DU44" s="663"/>
      <c r="DV44" s="664"/>
      <c r="DW44" s="665"/>
      <c r="DX44" s="666"/>
      <c r="DY44" s="666"/>
      <c r="DZ44" s="666"/>
      <c r="EA44" s="666"/>
      <c r="EB44" s="666"/>
      <c r="EC44" s="667"/>
    </row>
    <row r="45" spans="2:133" ht="11.25" customHeight="1" x14ac:dyDescent="0.2">
      <c r="B45" s="672" t="s">
        <v>266</v>
      </c>
      <c r="C45" s="672"/>
      <c r="D45" s="672"/>
      <c r="E45" s="672"/>
      <c r="F45" s="672"/>
      <c r="G45" s="672"/>
      <c r="H45" s="672"/>
      <c r="I45" s="672"/>
      <c r="J45" s="672"/>
      <c r="K45" s="672"/>
      <c r="L45" s="672"/>
      <c r="M45" s="672"/>
      <c r="N45" s="672"/>
      <c r="O45" s="672"/>
      <c r="P45" s="672"/>
      <c r="Q45" s="672"/>
      <c r="R45" s="672"/>
      <c r="S45" s="672"/>
      <c r="T45" s="672"/>
      <c r="U45" s="672"/>
      <c r="V45" s="672"/>
      <c r="W45" s="672"/>
      <c r="X45" s="672"/>
      <c r="Y45" s="672"/>
      <c r="Z45" s="672"/>
      <c r="AA45" s="672"/>
      <c r="AB45" s="672"/>
      <c r="AC45" s="672"/>
      <c r="AD45" s="672"/>
      <c r="AE45" s="672"/>
      <c r="AF45" s="672"/>
      <c r="AG45" s="672"/>
      <c r="AH45" s="672"/>
      <c r="AI45" s="672"/>
      <c r="AJ45" s="672"/>
      <c r="AK45" s="672"/>
      <c r="AL45" s="672"/>
      <c r="AM45" s="672"/>
      <c r="AN45" s="672"/>
      <c r="AO45" s="672"/>
      <c r="AP45" s="672"/>
      <c r="AQ45" s="672"/>
      <c r="AR45" s="672"/>
      <c r="AS45" s="672"/>
      <c r="AT45" s="672"/>
      <c r="AU45" s="672"/>
      <c r="AV45" s="672"/>
      <c r="AW45" s="672"/>
      <c r="AX45" s="672"/>
      <c r="AY45" s="672"/>
      <c r="AZ45" s="672"/>
      <c r="BA45" s="672"/>
      <c r="BB45" s="672"/>
      <c r="BC45" s="672"/>
      <c r="BD45" s="672"/>
      <c r="BE45" s="672"/>
      <c r="BF45" s="672"/>
      <c r="BG45" s="672"/>
      <c r="BH45" s="672"/>
      <c r="BI45" s="672"/>
      <c r="BJ45" s="672"/>
      <c r="BK45" s="672"/>
      <c r="BL45" s="672"/>
      <c r="BM45" s="672"/>
      <c r="BN45" s="672"/>
      <c r="BO45" s="672"/>
      <c r="BP45" s="672"/>
      <c r="BQ45" s="672"/>
      <c r="BR45" s="672"/>
      <c r="BS45" s="672"/>
      <c r="BT45" s="672"/>
      <c r="BU45" s="672"/>
      <c r="BV45" s="672"/>
      <c r="BW45" s="672"/>
      <c r="BX45" s="672"/>
      <c r="BY45" s="672"/>
      <c r="BZ45" s="672"/>
      <c r="CA45" s="672"/>
      <c r="CB45" s="672"/>
      <c r="CC45" s="673"/>
      <c r="CD45" s="574"/>
      <c r="CE45" s="497"/>
      <c r="CF45" s="607" t="s">
        <v>434</v>
      </c>
      <c r="CG45" s="507"/>
      <c r="CH45" s="507"/>
      <c r="CI45" s="507"/>
      <c r="CJ45" s="507"/>
      <c r="CK45" s="507"/>
      <c r="CL45" s="507"/>
      <c r="CM45" s="507"/>
      <c r="CN45" s="507"/>
      <c r="CO45" s="507"/>
      <c r="CP45" s="507"/>
      <c r="CQ45" s="608"/>
      <c r="CR45" s="602">
        <v>78924</v>
      </c>
      <c r="CS45" s="633"/>
      <c r="CT45" s="633"/>
      <c r="CU45" s="633"/>
      <c r="CV45" s="633"/>
      <c r="CW45" s="633"/>
      <c r="CX45" s="633"/>
      <c r="CY45" s="634"/>
      <c r="CZ45" s="609">
        <v>1</v>
      </c>
      <c r="DA45" s="635"/>
      <c r="DB45" s="635"/>
      <c r="DC45" s="637"/>
      <c r="DD45" s="612">
        <v>10069</v>
      </c>
      <c r="DE45" s="633"/>
      <c r="DF45" s="633"/>
      <c r="DG45" s="633"/>
      <c r="DH45" s="633"/>
      <c r="DI45" s="633"/>
      <c r="DJ45" s="633"/>
      <c r="DK45" s="634"/>
      <c r="DL45" s="662"/>
      <c r="DM45" s="663"/>
      <c r="DN45" s="663"/>
      <c r="DO45" s="663"/>
      <c r="DP45" s="663"/>
      <c r="DQ45" s="663"/>
      <c r="DR45" s="663"/>
      <c r="DS45" s="663"/>
      <c r="DT45" s="663"/>
      <c r="DU45" s="663"/>
      <c r="DV45" s="664"/>
      <c r="DW45" s="665"/>
      <c r="DX45" s="666"/>
      <c r="DY45" s="666"/>
      <c r="DZ45" s="666"/>
      <c r="EA45" s="666"/>
      <c r="EB45" s="666"/>
      <c r="EC45" s="667"/>
    </row>
    <row r="46" spans="2:133" ht="11.25" customHeight="1" x14ac:dyDescent="0.2">
      <c r="B46" s="41"/>
      <c r="CD46" s="574"/>
      <c r="CE46" s="497"/>
      <c r="CF46" s="607" t="s">
        <v>435</v>
      </c>
      <c r="CG46" s="507"/>
      <c r="CH46" s="507"/>
      <c r="CI46" s="507"/>
      <c r="CJ46" s="507"/>
      <c r="CK46" s="507"/>
      <c r="CL46" s="507"/>
      <c r="CM46" s="507"/>
      <c r="CN46" s="507"/>
      <c r="CO46" s="507"/>
      <c r="CP46" s="507"/>
      <c r="CQ46" s="608"/>
      <c r="CR46" s="602">
        <v>614239</v>
      </c>
      <c r="CS46" s="381"/>
      <c r="CT46" s="381"/>
      <c r="CU46" s="381"/>
      <c r="CV46" s="381"/>
      <c r="CW46" s="381"/>
      <c r="CX46" s="381"/>
      <c r="CY46" s="603"/>
      <c r="CZ46" s="609">
        <v>7.6</v>
      </c>
      <c r="DA46" s="387"/>
      <c r="DB46" s="387"/>
      <c r="DC46" s="614"/>
      <c r="DD46" s="612">
        <v>184984</v>
      </c>
      <c r="DE46" s="381"/>
      <c r="DF46" s="381"/>
      <c r="DG46" s="381"/>
      <c r="DH46" s="381"/>
      <c r="DI46" s="381"/>
      <c r="DJ46" s="381"/>
      <c r="DK46" s="603"/>
      <c r="DL46" s="662"/>
      <c r="DM46" s="663"/>
      <c r="DN46" s="663"/>
      <c r="DO46" s="663"/>
      <c r="DP46" s="663"/>
      <c r="DQ46" s="663"/>
      <c r="DR46" s="663"/>
      <c r="DS46" s="663"/>
      <c r="DT46" s="663"/>
      <c r="DU46" s="663"/>
      <c r="DV46" s="664"/>
      <c r="DW46" s="665"/>
      <c r="DX46" s="666"/>
      <c r="DY46" s="666"/>
      <c r="DZ46" s="666"/>
      <c r="EA46" s="666"/>
      <c r="EB46" s="666"/>
      <c r="EC46" s="667"/>
    </row>
    <row r="47" spans="2:133" ht="11.25" customHeight="1" x14ac:dyDescent="0.2">
      <c r="B47" s="41"/>
      <c r="CD47" s="574"/>
      <c r="CE47" s="497"/>
      <c r="CF47" s="607" t="s">
        <v>436</v>
      </c>
      <c r="CG47" s="507"/>
      <c r="CH47" s="507"/>
      <c r="CI47" s="507"/>
      <c r="CJ47" s="507"/>
      <c r="CK47" s="507"/>
      <c r="CL47" s="507"/>
      <c r="CM47" s="507"/>
      <c r="CN47" s="507"/>
      <c r="CO47" s="507"/>
      <c r="CP47" s="507"/>
      <c r="CQ47" s="608"/>
      <c r="CR47" s="602" t="s">
        <v>197</v>
      </c>
      <c r="CS47" s="633"/>
      <c r="CT47" s="633"/>
      <c r="CU47" s="633"/>
      <c r="CV47" s="633"/>
      <c r="CW47" s="633"/>
      <c r="CX47" s="633"/>
      <c r="CY47" s="634"/>
      <c r="CZ47" s="609" t="s">
        <v>197</v>
      </c>
      <c r="DA47" s="635"/>
      <c r="DB47" s="635"/>
      <c r="DC47" s="637"/>
      <c r="DD47" s="612" t="s">
        <v>197</v>
      </c>
      <c r="DE47" s="633"/>
      <c r="DF47" s="633"/>
      <c r="DG47" s="633"/>
      <c r="DH47" s="633"/>
      <c r="DI47" s="633"/>
      <c r="DJ47" s="633"/>
      <c r="DK47" s="634"/>
      <c r="DL47" s="662"/>
      <c r="DM47" s="663"/>
      <c r="DN47" s="663"/>
      <c r="DO47" s="663"/>
      <c r="DP47" s="663"/>
      <c r="DQ47" s="663"/>
      <c r="DR47" s="663"/>
      <c r="DS47" s="663"/>
      <c r="DT47" s="663"/>
      <c r="DU47" s="663"/>
      <c r="DV47" s="664"/>
      <c r="DW47" s="665"/>
      <c r="DX47" s="666"/>
      <c r="DY47" s="666"/>
      <c r="DZ47" s="666"/>
      <c r="EA47" s="666"/>
      <c r="EB47" s="666"/>
      <c r="EC47" s="667"/>
    </row>
    <row r="48" spans="2:133" ht="10.8" x14ac:dyDescent="0.2">
      <c r="B48" s="41"/>
      <c r="CD48" s="575"/>
      <c r="CE48" s="577"/>
      <c r="CF48" s="607" t="s">
        <v>363</v>
      </c>
      <c r="CG48" s="507"/>
      <c r="CH48" s="507"/>
      <c r="CI48" s="507"/>
      <c r="CJ48" s="507"/>
      <c r="CK48" s="507"/>
      <c r="CL48" s="507"/>
      <c r="CM48" s="507"/>
      <c r="CN48" s="507"/>
      <c r="CO48" s="507"/>
      <c r="CP48" s="507"/>
      <c r="CQ48" s="608"/>
      <c r="CR48" s="602" t="s">
        <v>197</v>
      </c>
      <c r="CS48" s="381"/>
      <c r="CT48" s="381"/>
      <c r="CU48" s="381"/>
      <c r="CV48" s="381"/>
      <c r="CW48" s="381"/>
      <c r="CX48" s="381"/>
      <c r="CY48" s="603"/>
      <c r="CZ48" s="609" t="s">
        <v>197</v>
      </c>
      <c r="DA48" s="387"/>
      <c r="DB48" s="387"/>
      <c r="DC48" s="614"/>
      <c r="DD48" s="612" t="s">
        <v>197</v>
      </c>
      <c r="DE48" s="381"/>
      <c r="DF48" s="381"/>
      <c r="DG48" s="381"/>
      <c r="DH48" s="381"/>
      <c r="DI48" s="381"/>
      <c r="DJ48" s="381"/>
      <c r="DK48" s="603"/>
      <c r="DL48" s="662"/>
      <c r="DM48" s="663"/>
      <c r="DN48" s="663"/>
      <c r="DO48" s="663"/>
      <c r="DP48" s="663"/>
      <c r="DQ48" s="663"/>
      <c r="DR48" s="663"/>
      <c r="DS48" s="663"/>
      <c r="DT48" s="663"/>
      <c r="DU48" s="663"/>
      <c r="DV48" s="664"/>
      <c r="DW48" s="665"/>
      <c r="DX48" s="666"/>
      <c r="DY48" s="666"/>
      <c r="DZ48" s="666"/>
      <c r="EA48" s="666"/>
      <c r="EB48" s="666"/>
      <c r="EC48" s="667"/>
    </row>
    <row r="49" spans="2:133" ht="11.25" customHeight="1" x14ac:dyDescent="0.2">
      <c r="B49" s="41"/>
      <c r="CD49" s="624" t="s">
        <v>189</v>
      </c>
      <c r="CE49" s="625"/>
      <c r="CF49" s="625"/>
      <c r="CG49" s="625"/>
      <c r="CH49" s="625"/>
      <c r="CI49" s="625"/>
      <c r="CJ49" s="625"/>
      <c r="CK49" s="625"/>
      <c r="CL49" s="625"/>
      <c r="CM49" s="625"/>
      <c r="CN49" s="625"/>
      <c r="CO49" s="625"/>
      <c r="CP49" s="625"/>
      <c r="CQ49" s="626"/>
      <c r="CR49" s="655">
        <v>8131611</v>
      </c>
      <c r="CS49" s="646"/>
      <c r="CT49" s="646"/>
      <c r="CU49" s="646"/>
      <c r="CV49" s="646"/>
      <c r="CW49" s="646"/>
      <c r="CX49" s="646"/>
      <c r="CY49" s="674"/>
      <c r="CZ49" s="660">
        <v>100</v>
      </c>
      <c r="DA49" s="675"/>
      <c r="DB49" s="675"/>
      <c r="DC49" s="676"/>
      <c r="DD49" s="677">
        <v>6030134</v>
      </c>
      <c r="DE49" s="646"/>
      <c r="DF49" s="646"/>
      <c r="DG49" s="646"/>
      <c r="DH49" s="646"/>
      <c r="DI49" s="646"/>
      <c r="DJ49" s="646"/>
      <c r="DK49" s="674"/>
      <c r="DL49" s="678"/>
      <c r="DM49" s="679"/>
      <c r="DN49" s="679"/>
      <c r="DO49" s="679"/>
      <c r="DP49" s="679"/>
      <c r="DQ49" s="679"/>
      <c r="DR49" s="679"/>
      <c r="DS49" s="679"/>
      <c r="DT49" s="679"/>
      <c r="DU49" s="679"/>
      <c r="DV49" s="680"/>
      <c r="DW49" s="681"/>
      <c r="DX49" s="682"/>
      <c r="DY49" s="682"/>
      <c r="DZ49" s="682"/>
      <c r="EA49" s="682"/>
      <c r="EB49" s="682"/>
      <c r="EC49" s="683"/>
    </row>
  </sheetData>
  <sheetProtection algorithmName="SHA-512" hashValue="C0yUW+1SN9WP+YwsyFbZTyupb/MQ4BnXK754wtwHkAvXUQ2JKklFgBudJl8hOTLtKCHdKayt4Jz+z7lYcJFefw==" saltValue="CH6i+GO1VtFEZua6VQxxx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88" t="s">
        <v>298</v>
      </c>
      <c r="B2" s="688"/>
      <c r="C2" s="688"/>
      <c r="D2" s="688"/>
      <c r="E2" s="688"/>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8"/>
      <c r="AM2" s="688"/>
      <c r="AN2" s="688"/>
      <c r="AO2" s="688"/>
      <c r="AP2" s="688"/>
      <c r="AQ2" s="688"/>
      <c r="AR2" s="688"/>
      <c r="AS2" s="688"/>
      <c r="AT2" s="688"/>
      <c r="AU2" s="688"/>
      <c r="AV2" s="688"/>
      <c r="AW2" s="688"/>
      <c r="AX2" s="688"/>
      <c r="AY2" s="688"/>
      <c r="AZ2" s="688"/>
      <c r="BA2" s="688"/>
      <c r="BB2" s="688"/>
      <c r="BC2" s="688"/>
      <c r="BD2" s="688"/>
      <c r="BE2" s="688"/>
      <c r="BF2" s="688"/>
      <c r="BG2" s="688"/>
      <c r="BH2" s="688"/>
      <c r="BI2" s="68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89" t="s">
        <v>302</v>
      </c>
      <c r="DK2" s="690"/>
      <c r="DL2" s="690"/>
      <c r="DM2" s="690"/>
      <c r="DN2" s="690"/>
      <c r="DO2" s="691"/>
      <c r="DP2" s="50"/>
      <c r="DQ2" s="689" t="s">
        <v>217</v>
      </c>
      <c r="DR2" s="690"/>
      <c r="DS2" s="690"/>
      <c r="DT2" s="690"/>
      <c r="DU2" s="690"/>
      <c r="DV2" s="690"/>
      <c r="DW2" s="690"/>
      <c r="DX2" s="690"/>
      <c r="DY2" s="690"/>
      <c r="DZ2" s="69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2" t="s">
        <v>438</v>
      </c>
      <c r="B4" s="692"/>
      <c r="C4" s="692"/>
      <c r="D4" s="692"/>
      <c r="E4" s="692"/>
      <c r="F4" s="692"/>
      <c r="G4" s="692"/>
      <c r="H4" s="692"/>
      <c r="I4" s="692"/>
      <c r="J4" s="692"/>
      <c r="K4" s="692"/>
      <c r="L4" s="692"/>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56"/>
      <c r="BA4" s="56"/>
      <c r="BB4" s="56"/>
      <c r="BC4" s="56"/>
      <c r="BD4" s="56"/>
      <c r="BE4" s="67"/>
      <c r="BF4" s="67"/>
      <c r="BG4" s="67"/>
      <c r="BH4" s="67"/>
      <c r="BI4" s="67"/>
      <c r="BJ4" s="67"/>
      <c r="BK4" s="67"/>
      <c r="BL4" s="67"/>
      <c r="BM4" s="67"/>
      <c r="BN4" s="67"/>
      <c r="BO4" s="67"/>
      <c r="BP4" s="67"/>
      <c r="BQ4" s="693" t="s">
        <v>439</v>
      </c>
      <c r="BR4" s="693"/>
      <c r="BS4" s="693"/>
      <c r="BT4" s="693"/>
      <c r="BU4" s="693"/>
      <c r="BV4" s="693"/>
      <c r="BW4" s="693"/>
      <c r="BX4" s="693"/>
      <c r="BY4" s="693"/>
      <c r="BZ4" s="693"/>
      <c r="CA4" s="693"/>
      <c r="CB4" s="693"/>
      <c r="CC4" s="693"/>
      <c r="CD4" s="693"/>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7"/>
    </row>
    <row r="5" spans="1:131" s="47" customFormat="1" ht="26.25" customHeight="1" x14ac:dyDescent="0.2">
      <c r="A5" s="716" t="s">
        <v>441</v>
      </c>
      <c r="B5" s="717"/>
      <c r="C5" s="717"/>
      <c r="D5" s="717"/>
      <c r="E5" s="717"/>
      <c r="F5" s="717"/>
      <c r="G5" s="717"/>
      <c r="H5" s="717"/>
      <c r="I5" s="717"/>
      <c r="J5" s="717"/>
      <c r="K5" s="717"/>
      <c r="L5" s="717"/>
      <c r="M5" s="717"/>
      <c r="N5" s="717"/>
      <c r="O5" s="717"/>
      <c r="P5" s="718"/>
      <c r="Q5" s="710" t="s">
        <v>177</v>
      </c>
      <c r="R5" s="711"/>
      <c r="S5" s="711"/>
      <c r="T5" s="711"/>
      <c r="U5" s="722"/>
      <c r="V5" s="710" t="s">
        <v>442</v>
      </c>
      <c r="W5" s="711"/>
      <c r="X5" s="711"/>
      <c r="Y5" s="711"/>
      <c r="Z5" s="722"/>
      <c r="AA5" s="710" t="s">
        <v>443</v>
      </c>
      <c r="AB5" s="711"/>
      <c r="AC5" s="711"/>
      <c r="AD5" s="711"/>
      <c r="AE5" s="711"/>
      <c r="AF5" s="1000" t="s">
        <v>174</v>
      </c>
      <c r="AG5" s="711"/>
      <c r="AH5" s="711"/>
      <c r="AI5" s="711"/>
      <c r="AJ5" s="712"/>
      <c r="AK5" s="711" t="s">
        <v>444</v>
      </c>
      <c r="AL5" s="711"/>
      <c r="AM5" s="711"/>
      <c r="AN5" s="711"/>
      <c r="AO5" s="722"/>
      <c r="AP5" s="710" t="s">
        <v>445</v>
      </c>
      <c r="AQ5" s="711"/>
      <c r="AR5" s="711"/>
      <c r="AS5" s="711"/>
      <c r="AT5" s="722"/>
      <c r="AU5" s="710" t="s">
        <v>447</v>
      </c>
      <c r="AV5" s="711"/>
      <c r="AW5" s="711"/>
      <c r="AX5" s="711"/>
      <c r="AY5" s="712"/>
      <c r="AZ5" s="56"/>
      <c r="BA5" s="56"/>
      <c r="BB5" s="56"/>
      <c r="BC5" s="56"/>
      <c r="BD5" s="56"/>
      <c r="BE5" s="67"/>
      <c r="BF5" s="67"/>
      <c r="BG5" s="67"/>
      <c r="BH5" s="67"/>
      <c r="BI5" s="67"/>
      <c r="BJ5" s="67"/>
      <c r="BK5" s="67"/>
      <c r="BL5" s="67"/>
      <c r="BM5" s="67"/>
      <c r="BN5" s="67"/>
      <c r="BO5" s="67"/>
      <c r="BP5" s="67"/>
      <c r="BQ5" s="716" t="s">
        <v>448</v>
      </c>
      <c r="BR5" s="717"/>
      <c r="BS5" s="717"/>
      <c r="BT5" s="717"/>
      <c r="BU5" s="717"/>
      <c r="BV5" s="717"/>
      <c r="BW5" s="717"/>
      <c r="BX5" s="717"/>
      <c r="BY5" s="717"/>
      <c r="BZ5" s="717"/>
      <c r="CA5" s="717"/>
      <c r="CB5" s="717"/>
      <c r="CC5" s="717"/>
      <c r="CD5" s="717"/>
      <c r="CE5" s="717"/>
      <c r="CF5" s="717"/>
      <c r="CG5" s="718"/>
      <c r="CH5" s="710" t="s">
        <v>368</v>
      </c>
      <c r="CI5" s="711"/>
      <c r="CJ5" s="711"/>
      <c r="CK5" s="711"/>
      <c r="CL5" s="722"/>
      <c r="CM5" s="710" t="s">
        <v>322</v>
      </c>
      <c r="CN5" s="711"/>
      <c r="CO5" s="711"/>
      <c r="CP5" s="711"/>
      <c r="CQ5" s="722"/>
      <c r="CR5" s="710" t="s">
        <v>242</v>
      </c>
      <c r="CS5" s="711"/>
      <c r="CT5" s="711"/>
      <c r="CU5" s="711"/>
      <c r="CV5" s="722"/>
      <c r="CW5" s="710" t="s">
        <v>50</v>
      </c>
      <c r="CX5" s="711"/>
      <c r="CY5" s="711"/>
      <c r="CZ5" s="711"/>
      <c r="DA5" s="722"/>
      <c r="DB5" s="710" t="s">
        <v>449</v>
      </c>
      <c r="DC5" s="711"/>
      <c r="DD5" s="711"/>
      <c r="DE5" s="711"/>
      <c r="DF5" s="722"/>
      <c r="DG5" s="724" t="s">
        <v>239</v>
      </c>
      <c r="DH5" s="725"/>
      <c r="DI5" s="725"/>
      <c r="DJ5" s="725"/>
      <c r="DK5" s="726"/>
      <c r="DL5" s="724" t="s">
        <v>452</v>
      </c>
      <c r="DM5" s="725"/>
      <c r="DN5" s="725"/>
      <c r="DO5" s="725"/>
      <c r="DP5" s="726"/>
      <c r="DQ5" s="710" t="s">
        <v>453</v>
      </c>
      <c r="DR5" s="711"/>
      <c r="DS5" s="711"/>
      <c r="DT5" s="711"/>
      <c r="DU5" s="722"/>
      <c r="DV5" s="710" t="s">
        <v>447</v>
      </c>
      <c r="DW5" s="711"/>
      <c r="DX5" s="711"/>
      <c r="DY5" s="711"/>
      <c r="DZ5" s="712"/>
      <c r="EA5" s="67"/>
    </row>
    <row r="6" spans="1:131" s="47" customFormat="1" ht="26.25" customHeight="1" x14ac:dyDescent="0.2">
      <c r="A6" s="719"/>
      <c r="B6" s="720"/>
      <c r="C6" s="720"/>
      <c r="D6" s="720"/>
      <c r="E6" s="720"/>
      <c r="F6" s="720"/>
      <c r="G6" s="720"/>
      <c r="H6" s="720"/>
      <c r="I6" s="720"/>
      <c r="J6" s="720"/>
      <c r="K6" s="720"/>
      <c r="L6" s="720"/>
      <c r="M6" s="720"/>
      <c r="N6" s="720"/>
      <c r="O6" s="720"/>
      <c r="P6" s="721"/>
      <c r="Q6" s="713"/>
      <c r="R6" s="714"/>
      <c r="S6" s="714"/>
      <c r="T6" s="714"/>
      <c r="U6" s="723"/>
      <c r="V6" s="713"/>
      <c r="W6" s="714"/>
      <c r="X6" s="714"/>
      <c r="Y6" s="714"/>
      <c r="Z6" s="723"/>
      <c r="AA6" s="713"/>
      <c r="AB6" s="714"/>
      <c r="AC6" s="714"/>
      <c r="AD6" s="714"/>
      <c r="AE6" s="714"/>
      <c r="AF6" s="1001"/>
      <c r="AG6" s="714"/>
      <c r="AH6" s="714"/>
      <c r="AI6" s="714"/>
      <c r="AJ6" s="715"/>
      <c r="AK6" s="714"/>
      <c r="AL6" s="714"/>
      <c r="AM6" s="714"/>
      <c r="AN6" s="714"/>
      <c r="AO6" s="723"/>
      <c r="AP6" s="713"/>
      <c r="AQ6" s="714"/>
      <c r="AR6" s="714"/>
      <c r="AS6" s="714"/>
      <c r="AT6" s="723"/>
      <c r="AU6" s="713"/>
      <c r="AV6" s="714"/>
      <c r="AW6" s="714"/>
      <c r="AX6" s="714"/>
      <c r="AY6" s="715"/>
      <c r="AZ6" s="56"/>
      <c r="BA6" s="56"/>
      <c r="BB6" s="56"/>
      <c r="BC6" s="56"/>
      <c r="BD6" s="56"/>
      <c r="BE6" s="67"/>
      <c r="BF6" s="67"/>
      <c r="BG6" s="67"/>
      <c r="BH6" s="67"/>
      <c r="BI6" s="67"/>
      <c r="BJ6" s="67"/>
      <c r="BK6" s="67"/>
      <c r="BL6" s="67"/>
      <c r="BM6" s="67"/>
      <c r="BN6" s="67"/>
      <c r="BO6" s="67"/>
      <c r="BP6" s="67"/>
      <c r="BQ6" s="719"/>
      <c r="BR6" s="720"/>
      <c r="BS6" s="720"/>
      <c r="BT6" s="720"/>
      <c r="BU6" s="720"/>
      <c r="BV6" s="720"/>
      <c r="BW6" s="720"/>
      <c r="BX6" s="720"/>
      <c r="BY6" s="720"/>
      <c r="BZ6" s="720"/>
      <c r="CA6" s="720"/>
      <c r="CB6" s="720"/>
      <c r="CC6" s="720"/>
      <c r="CD6" s="720"/>
      <c r="CE6" s="720"/>
      <c r="CF6" s="720"/>
      <c r="CG6" s="721"/>
      <c r="CH6" s="713"/>
      <c r="CI6" s="714"/>
      <c r="CJ6" s="714"/>
      <c r="CK6" s="714"/>
      <c r="CL6" s="723"/>
      <c r="CM6" s="713"/>
      <c r="CN6" s="714"/>
      <c r="CO6" s="714"/>
      <c r="CP6" s="714"/>
      <c r="CQ6" s="723"/>
      <c r="CR6" s="713"/>
      <c r="CS6" s="714"/>
      <c r="CT6" s="714"/>
      <c r="CU6" s="714"/>
      <c r="CV6" s="723"/>
      <c r="CW6" s="713"/>
      <c r="CX6" s="714"/>
      <c r="CY6" s="714"/>
      <c r="CZ6" s="714"/>
      <c r="DA6" s="723"/>
      <c r="DB6" s="713"/>
      <c r="DC6" s="714"/>
      <c r="DD6" s="714"/>
      <c r="DE6" s="714"/>
      <c r="DF6" s="723"/>
      <c r="DG6" s="727"/>
      <c r="DH6" s="728"/>
      <c r="DI6" s="728"/>
      <c r="DJ6" s="728"/>
      <c r="DK6" s="729"/>
      <c r="DL6" s="727"/>
      <c r="DM6" s="728"/>
      <c r="DN6" s="728"/>
      <c r="DO6" s="728"/>
      <c r="DP6" s="729"/>
      <c r="DQ6" s="713"/>
      <c r="DR6" s="714"/>
      <c r="DS6" s="714"/>
      <c r="DT6" s="714"/>
      <c r="DU6" s="723"/>
      <c r="DV6" s="713"/>
      <c r="DW6" s="714"/>
      <c r="DX6" s="714"/>
      <c r="DY6" s="714"/>
      <c r="DZ6" s="715"/>
      <c r="EA6" s="67"/>
    </row>
    <row r="7" spans="1:131" s="47" customFormat="1" ht="26.25" customHeight="1" x14ac:dyDescent="0.2">
      <c r="A7" s="51">
        <v>1</v>
      </c>
      <c r="B7" s="694" t="s">
        <v>261</v>
      </c>
      <c r="C7" s="695"/>
      <c r="D7" s="695"/>
      <c r="E7" s="695"/>
      <c r="F7" s="695"/>
      <c r="G7" s="695"/>
      <c r="H7" s="695"/>
      <c r="I7" s="695"/>
      <c r="J7" s="695"/>
      <c r="K7" s="695"/>
      <c r="L7" s="695"/>
      <c r="M7" s="695"/>
      <c r="N7" s="695"/>
      <c r="O7" s="695"/>
      <c r="P7" s="696"/>
      <c r="Q7" s="697">
        <v>8236</v>
      </c>
      <c r="R7" s="698"/>
      <c r="S7" s="698"/>
      <c r="T7" s="698"/>
      <c r="U7" s="698"/>
      <c r="V7" s="698">
        <v>8031</v>
      </c>
      <c r="W7" s="698"/>
      <c r="X7" s="698"/>
      <c r="Y7" s="698"/>
      <c r="Z7" s="698"/>
      <c r="AA7" s="698">
        <v>205</v>
      </c>
      <c r="AB7" s="698"/>
      <c r="AC7" s="698"/>
      <c r="AD7" s="698"/>
      <c r="AE7" s="699"/>
      <c r="AF7" s="700">
        <v>191</v>
      </c>
      <c r="AG7" s="701"/>
      <c r="AH7" s="701"/>
      <c r="AI7" s="701"/>
      <c r="AJ7" s="702"/>
      <c r="AK7" s="703">
        <v>160</v>
      </c>
      <c r="AL7" s="698"/>
      <c r="AM7" s="698"/>
      <c r="AN7" s="698"/>
      <c r="AO7" s="698"/>
      <c r="AP7" s="698">
        <v>8253</v>
      </c>
      <c r="AQ7" s="698"/>
      <c r="AR7" s="698"/>
      <c r="AS7" s="698"/>
      <c r="AT7" s="698"/>
      <c r="AU7" s="704"/>
      <c r="AV7" s="704"/>
      <c r="AW7" s="704"/>
      <c r="AX7" s="704"/>
      <c r="AY7" s="705"/>
      <c r="AZ7" s="56"/>
      <c r="BA7" s="56"/>
      <c r="BB7" s="56"/>
      <c r="BC7" s="56"/>
      <c r="BD7" s="56"/>
      <c r="BE7" s="67"/>
      <c r="BF7" s="67"/>
      <c r="BG7" s="67"/>
      <c r="BH7" s="67"/>
      <c r="BI7" s="67"/>
      <c r="BJ7" s="67"/>
      <c r="BK7" s="67"/>
      <c r="BL7" s="67"/>
      <c r="BM7" s="67"/>
      <c r="BN7" s="67"/>
      <c r="BO7" s="67"/>
      <c r="BP7" s="67"/>
      <c r="BQ7" s="51">
        <v>1</v>
      </c>
      <c r="BR7" s="71"/>
      <c r="BS7" s="694"/>
      <c r="BT7" s="695"/>
      <c r="BU7" s="695"/>
      <c r="BV7" s="695"/>
      <c r="BW7" s="695"/>
      <c r="BX7" s="695"/>
      <c r="BY7" s="695"/>
      <c r="BZ7" s="695"/>
      <c r="CA7" s="695"/>
      <c r="CB7" s="695"/>
      <c r="CC7" s="695"/>
      <c r="CD7" s="695"/>
      <c r="CE7" s="695"/>
      <c r="CF7" s="695"/>
      <c r="CG7" s="696"/>
      <c r="CH7" s="706"/>
      <c r="CI7" s="707"/>
      <c r="CJ7" s="707"/>
      <c r="CK7" s="707"/>
      <c r="CL7" s="708"/>
      <c r="CM7" s="706"/>
      <c r="CN7" s="707"/>
      <c r="CO7" s="707"/>
      <c r="CP7" s="707"/>
      <c r="CQ7" s="708"/>
      <c r="CR7" s="706"/>
      <c r="CS7" s="707"/>
      <c r="CT7" s="707"/>
      <c r="CU7" s="707"/>
      <c r="CV7" s="708"/>
      <c r="CW7" s="706"/>
      <c r="CX7" s="707"/>
      <c r="CY7" s="707"/>
      <c r="CZ7" s="707"/>
      <c r="DA7" s="708"/>
      <c r="DB7" s="706"/>
      <c r="DC7" s="707"/>
      <c r="DD7" s="707"/>
      <c r="DE7" s="707"/>
      <c r="DF7" s="708"/>
      <c r="DG7" s="706"/>
      <c r="DH7" s="707"/>
      <c r="DI7" s="707"/>
      <c r="DJ7" s="707"/>
      <c r="DK7" s="708"/>
      <c r="DL7" s="706"/>
      <c r="DM7" s="707"/>
      <c r="DN7" s="707"/>
      <c r="DO7" s="707"/>
      <c r="DP7" s="708"/>
      <c r="DQ7" s="706"/>
      <c r="DR7" s="707"/>
      <c r="DS7" s="707"/>
      <c r="DT7" s="707"/>
      <c r="DU7" s="708"/>
      <c r="DV7" s="694"/>
      <c r="DW7" s="695"/>
      <c r="DX7" s="695"/>
      <c r="DY7" s="695"/>
      <c r="DZ7" s="709"/>
      <c r="EA7" s="67"/>
    </row>
    <row r="8" spans="1:131" s="47" customFormat="1" ht="26.25" customHeight="1" x14ac:dyDescent="0.2">
      <c r="A8" s="52">
        <v>2</v>
      </c>
      <c r="B8" s="730" t="s">
        <v>364</v>
      </c>
      <c r="C8" s="731"/>
      <c r="D8" s="731"/>
      <c r="E8" s="731"/>
      <c r="F8" s="731"/>
      <c r="G8" s="731"/>
      <c r="H8" s="731"/>
      <c r="I8" s="731"/>
      <c r="J8" s="731"/>
      <c r="K8" s="731"/>
      <c r="L8" s="731"/>
      <c r="M8" s="731"/>
      <c r="N8" s="731"/>
      <c r="O8" s="731"/>
      <c r="P8" s="732"/>
      <c r="Q8" s="733">
        <v>5</v>
      </c>
      <c r="R8" s="734"/>
      <c r="S8" s="734"/>
      <c r="T8" s="734"/>
      <c r="U8" s="734"/>
      <c r="V8" s="734">
        <v>2</v>
      </c>
      <c r="W8" s="734"/>
      <c r="X8" s="734"/>
      <c r="Y8" s="734"/>
      <c r="Z8" s="734"/>
      <c r="AA8" s="734">
        <v>3</v>
      </c>
      <c r="AB8" s="734"/>
      <c r="AC8" s="734"/>
      <c r="AD8" s="734"/>
      <c r="AE8" s="735"/>
      <c r="AF8" s="736">
        <v>3</v>
      </c>
      <c r="AG8" s="737"/>
      <c r="AH8" s="737"/>
      <c r="AI8" s="737"/>
      <c r="AJ8" s="738"/>
      <c r="AK8" s="739">
        <v>0</v>
      </c>
      <c r="AL8" s="734"/>
      <c r="AM8" s="734"/>
      <c r="AN8" s="734"/>
      <c r="AO8" s="734"/>
      <c r="AP8" s="734" t="s">
        <v>197</v>
      </c>
      <c r="AQ8" s="734"/>
      <c r="AR8" s="734"/>
      <c r="AS8" s="734"/>
      <c r="AT8" s="734"/>
      <c r="AU8" s="740"/>
      <c r="AV8" s="740"/>
      <c r="AW8" s="740"/>
      <c r="AX8" s="740"/>
      <c r="AY8" s="741"/>
      <c r="AZ8" s="56"/>
      <c r="BA8" s="56"/>
      <c r="BB8" s="56"/>
      <c r="BC8" s="56"/>
      <c r="BD8" s="56"/>
      <c r="BE8" s="67"/>
      <c r="BF8" s="67"/>
      <c r="BG8" s="67"/>
      <c r="BH8" s="67"/>
      <c r="BI8" s="67"/>
      <c r="BJ8" s="67"/>
      <c r="BK8" s="67"/>
      <c r="BL8" s="67"/>
      <c r="BM8" s="67"/>
      <c r="BN8" s="67"/>
      <c r="BO8" s="67"/>
      <c r="BP8" s="67"/>
      <c r="BQ8" s="52">
        <v>2</v>
      </c>
      <c r="BR8" s="72"/>
      <c r="BS8" s="730"/>
      <c r="BT8" s="731"/>
      <c r="BU8" s="731"/>
      <c r="BV8" s="731"/>
      <c r="BW8" s="731"/>
      <c r="BX8" s="731"/>
      <c r="BY8" s="731"/>
      <c r="BZ8" s="731"/>
      <c r="CA8" s="731"/>
      <c r="CB8" s="731"/>
      <c r="CC8" s="731"/>
      <c r="CD8" s="731"/>
      <c r="CE8" s="731"/>
      <c r="CF8" s="731"/>
      <c r="CG8" s="732"/>
      <c r="CH8" s="742"/>
      <c r="CI8" s="737"/>
      <c r="CJ8" s="737"/>
      <c r="CK8" s="737"/>
      <c r="CL8" s="743"/>
      <c r="CM8" s="742"/>
      <c r="CN8" s="737"/>
      <c r="CO8" s="737"/>
      <c r="CP8" s="737"/>
      <c r="CQ8" s="743"/>
      <c r="CR8" s="742"/>
      <c r="CS8" s="737"/>
      <c r="CT8" s="737"/>
      <c r="CU8" s="737"/>
      <c r="CV8" s="743"/>
      <c r="CW8" s="742"/>
      <c r="CX8" s="737"/>
      <c r="CY8" s="737"/>
      <c r="CZ8" s="737"/>
      <c r="DA8" s="743"/>
      <c r="DB8" s="742"/>
      <c r="DC8" s="737"/>
      <c r="DD8" s="737"/>
      <c r="DE8" s="737"/>
      <c r="DF8" s="743"/>
      <c r="DG8" s="742"/>
      <c r="DH8" s="737"/>
      <c r="DI8" s="737"/>
      <c r="DJ8" s="737"/>
      <c r="DK8" s="743"/>
      <c r="DL8" s="742"/>
      <c r="DM8" s="737"/>
      <c r="DN8" s="737"/>
      <c r="DO8" s="737"/>
      <c r="DP8" s="743"/>
      <c r="DQ8" s="742"/>
      <c r="DR8" s="737"/>
      <c r="DS8" s="737"/>
      <c r="DT8" s="737"/>
      <c r="DU8" s="743"/>
      <c r="DV8" s="730"/>
      <c r="DW8" s="731"/>
      <c r="DX8" s="731"/>
      <c r="DY8" s="731"/>
      <c r="DZ8" s="744"/>
      <c r="EA8" s="67"/>
    </row>
    <row r="9" spans="1:131" s="47" customFormat="1" ht="26.25" customHeight="1" x14ac:dyDescent="0.2">
      <c r="A9" s="52">
        <v>3</v>
      </c>
      <c r="B9" s="730" t="s">
        <v>440</v>
      </c>
      <c r="C9" s="731"/>
      <c r="D9" s="731"/>
      <c r="E9" s="731"/>
      <c r="F9" s="731"/>
      <c r="G9" s="731"/>
      <c r="H9" s="731"/>
      <c r="I9" s="731"/>
      <c r="J9" s="731"/>
      <c r="K9" s="731"/>
      <c r="L9" s="731"/>
      <c r="M9" s="731"/>
      <c r="N9" s="731"/>
      <c r="O9" s="731"/>
      <c r="P9" s="732"/>
      <c r="Q9" s="733">
        <v>118</v>
      </c>
      <c r="R9" s="734"/>
      <c r="S9" s="734"/>
      <c r="T9" s="734"/>
      <c r="U9" s="734"/>
      <c r="V9" s="734">
        <v>110</v>
      </c>
      <c r="W9" s="734"/>
      <c r="X9" s="734"/>
      <c r="Y9" s="734"/>
      <c r="Z9" s="734"/>
      <c r="AA9" s="734">
        <v>8</v>
      </c>
      <c r="AB9" s="734"/>
      <c r="AC9" s="734"/>
      <c r="AD9" s="734"/>
      <c r="AE9" s="735"/>
      <c r="AF9" s="736">
        <v>8</v>
      </c>
      <c r="AG9" s="737"/>
      <c r="AH9" s="737"/>
      <c r="AI9" s="737"/>
      <c r="AJ9" s="738"/>
      <c r="AK9" s="739">
        <v>36</v>
      </c>
      <c r="AL9" s="734"/>
      <c r="AM9" s="734"/>
      <c r="AN9" s="734"/>
      <c r="AO9" s="734"/>
      <c r="AP9" s="734" t="s">
        <v>197</v>
      </c>
      <c r="AQ9" s="734"/>
      <c r="AR9" s="734"/>
      <c r="AS9" s="734"/>
      <c r="AT9" s="734"/>
      <c r="AU9" s="740"/>
      <c r="AV9" s="740"/>
      <c r="AW9" s="740"/>
      <c r="AX9" s="740"/>
      <c r="AY9" s="741"/>
      <c r="AZ9" s="56"/>
      <c r="BA9" s="56"/>
      <c r="BB9" s="56"/>
      <c r="BC9" s="56"/>
      <c r="BD9" s="56"/>
      <c r="BE9" s="67"/>
      <c r="BF9" s="67"/>
      <c r="BG9" s="67"/>
      <c r="BH9" s="67"/>
      <c r="BI9" s="67"/>
      <c r="BJ9" s="67"/>
      <c r="BK9" s="67"/>
      <c r="BL9" s="67"/>
      <c r="BM9" s="67"/>
      <c r="BN9" s="67"/>
      <c r="BO9" s="67"/>
      <c r="BP9" s="67"/>
      <c r="BQ9" s="52">
        <v>3</v>
      </c>
      <c r="BR9" s="72"/>
      <c r="BS9" s="730"/>
      <c r="BT9" s="731"/>
      <c r="BU9" s="731"/>
      <c r="BV9" s="731"/>
      <c r="BW9" s="731"/>
      <c r="BX9" s="731"/>
      <c r="BY9" s="731"/>
      <c r="BZ9" s="731"/>
      <c r="CA9" s="731"/>
      <c r="CB9" s="731"/>
      <c r="CC9" s="731"/>
      <c r="CD9" s="731"/>
      <c r="CE9" s="731"/>
      <c r="CF9" s="731"/>
      <c r="CG9" s="732"/>
      <c r="CH9" s="742"/>
      <c r="CI9" s="737"/>
      <c r="CJ9" s="737"/>
      <c r="CK9" s="737"/>
      <c r="CL9" s="743"/>
      <c r="CM9" s="742"/>
      <c r="CN9" s="737"/>
      <c r="CO9" s="737"/>
      <c r="CP9" s="737"/>
      <c r="CQ9" s="743"/>
      <c r="CR9" s="742"/>
      <c r="CS9" s="737"/>
      <c r="CT9" s="737"/>
      <c r="CU9" s="737"/>
      <c r="CV9" s="743"/>
      <c r="CW9" s="742"/>
      <c r="CX9" s="737"/>
      <c r="CY9" s="737"/>
      <c r="CZ9" s="737"/>
      <c r="DA9" s="743"/>
      <c r="DB9" s="742"/>
      <c r="DC9" s="737"/>
      <c r="DD9" s="737"/>
      <c r="DE9" s="737"/>
      <c r="DF9" s="743"/>
      <c r="DG9" s="742"/>
      <c r="DH9" s="737"/>
      <c r="DI9" s="737"/>
      <c r="DJ9" s="737"/>
      <c r="DK9" s="743"/>
      <c r="DL9" s="742"/>
      <c r="DM9" s="737"/>
      <c r="DN9" s="737"/>
      <c r="DO9" s="737"/>
      <c r="DP9" s="743"/>
      <c r="DQ9" s="742"/>
      <c r="DR9" s="737"/>
      <c r="DS9" s="737"/>
      <c r="DT9" s="737"/>
      <c r="DU9" s="743"/>
      <c r="DV9" s="730"/>
      <c r="DW9" s="731"/>
      <c r="DX9" s="731"/>
      <c r="DY9" s="731"/>
      <c r="DZ9" s="744"/>
      <c r="EA9" s="67"/>
    </row>
    <row r="10" spans="1:131" s="47" customFormat="1" ht="26.25" customHeight="1" x14ac:dyDescent="0.2">
      <c r="A10" s="52">
        <v>4</v>
      </c>
      <c r="B10" s="730"/>
      <c r="C10" s="731"/>
      <c r="D10" s="731"/>
      <c r="E10" s="731"/>
      <c r="F10" s="731"/>
      <c r="G10" s="731"/>
      <c r="H10" s="731"/>
      <c r="I10" s="731"/>
      <c r="J10" s="731"/>
      <c r="K10" s="731"/>
      <c r="L10" s="731"/>
      <c r="M10" s="731"/>
      <c r="N10" s="731"/>
      <c r="O10" s="731"/>
      <c r="P10" s="732"/>
      <c r="Q10" s="733"/>
      <c r="R10" s="734"/>
      <c r="S10" s="734"/>
      <c r="T10" s="734"/>
      <c r="U10" s="734"/>
      <c r="V10" s="734"/>
      <c r="W10" s="734"/>
      <c r="X10" s="734"/>
      <c r="Y10" s="734"/>
      <c r="Z10" s="734"/>
      <c r="AA10" s="734"/>
      <c r="AB10" s="734"/>
      <c r="AC10" s="734"/>
      <c r="AD10" s="734"/>
      <c r="AE10" s="735"/>
      <c r="AF10" s="736"/>
      <c r="AG10" s="737"/>
      <c r="AH10" s="737"/>
      <c r="AI10" s="737"/>
      <c r="AJ10" s="738"/>
      <c r="AK10" s="739"/>
      <c r="AL10" s="734"/>
      <c r="AM10" s="734"/>
      <c r="AN10" s="734"/>
      <c r="AO10" s="734"/>
      <c r="AP10" s="734"/>
      <c r="AQ10" s="734"/>
      <c r="AR10" s="734"/>
      <c r="AS10" s="734"/>
      <c r="AT10" s="734"/>
      <c r="AU10" s="740"/>
      <c r="AV10" s="740"/>
      <c r="AW10" s="740"/>
      <c r="AX10" s="740"/>
      <c r="AY10" s="741"/>
      <c r="AZ10" s="56"/>
      <c r="BA10" s="56"/>
      <c r="BB10" s="56"/>
      <c r="BC10" s="56"/>
      <c r="BD10" s="56"/>
      <c r="BE10" s="67"/>
      <c r="BF10" s="67"/>
      <c r="BG10" s="67"/>
      <c r="BH10" s="67"/>
      <c r="BI10" s="67"/>
      <c r="BJ10" s="67"/>
      <c r="BK10" s="67"/>
      <c r="BL10" s="67"/>
      <c r="BM10" s="67"/>
      <c r="BN10" s="67"/>
      <c r="BO10" s="67"/>
      <c r="BP10" s="67"/>
      <c r="BQ10" s="52">
        <v>4</v>
      </c>
      <c r="BR10" s="72"/>
      <c r="BS10" s="730"/>
      <c r="BT10" s="731"/>
      <c r="BU10" s="731"/>
      <c r="BV10" s="731"/>
      <c r="BW10" s="731"/>
      <c r="BX10" s="731"/>
      <c r="BY10" s="731"/>
      <c r="BZ10" s="731"/>
      <c r="CA10" s="731"/>
      <c r="CB10" s="731"/>
      <c r="CC10" s="731"/>
      <c r="CD10" s="731"/>
      <c r="CE10" s="731"/>
      <c r="CF10" s="731"/>
      <c r="CG10" s="732"/>
      <c r="CH10" s="742"/>
      <c r="CI10" s="737"/>
      <c r="CJ10" s="737"/>
      <c r="CK10" s="737"/>
      <c r="CL10" s="743"/>
      <c r="CM10" s="742"/>
      <c r="CN10" s="737"/>
      <c r="CO10" s="737"/>
      <c r="CP10" s="737"/>
      <c r="CQ10" s="743"/>
      <c r="CR10" s="742"/>
      <c r="CS10" s="737"/>
      <c r="CT10" s="737"/>
      <c r="CU10" s="737"/>
      <c r="CV10" s="743"/>
      <c r="CW10" s="742"/>
      <c r="CX10" s="737"/>
      <c r="CY10" s="737"/>
      <c r="CZ10" s="737"/>
      <c r="DA10" s="743"/>
      <c r="DB10" s="742"/>
      <c r="DC10" s="737"/>
      <c r="DD10" s="737"/>
      <c r="DE10" s="737"/>
      <c r="DF10" s="743"/>
      <c r="DG10" s="742"/>
      <c r="DH10" s="737"/>
      <c r="DI10" s="737"/>
      <c r="DJ10" s="737"/>
      <c r="DK10" s="743"/>
      <c r="DL10" s="742"/>
      <c r="DM10" s="737"/>
      <c r="DN10" s="737"/>
      <c r="DO10" s="737"/>
      <c r="DP10" s="743"/>
      <c r="DQ10" s="742"/>
      <c r="DR10" s="737"/>
      <c r="DS10" s="737"/>
      <c r="DT10" s="737"/>
      <c r="DU10" s="743"/>
      <c r="DV10" s="730"/>
      <c r="DW10" s="731"/>
      <c r="DX10" s="731"/>
      <c r="DY10" s="731"/>
      <c r="DZ10" s="744"/>
      <c r="EA10" s="67"/>
    </row>
    <row r="11" spans="1:131" s="47" customFormat="1" ht="26.25" customHeight="1" x14ac:dyDescent="0.2">
      <c r="A11" s="52">
        <v>5</v>
      </c>
      <c r="B11" s="730"/>
      <c r="C11" s="731"/>
      <c r="D11" s="731"/>
      <c r="E11" s="731"/>
      <c r="F11" s="731"/>
      <c r="G11" s="731"/>
      <c r="H11" s="731"/>
      <c r="I11" s="731"/>
      <c r="J11" s="731"/>
      <c r="K11" s="731"/>
      <c r="L11" s="731"/>
      <c r="M11" s="731"/>
      <c r="N11" s="731"/>
      <c r="O11" s="731"/>
      <c r="P11" s="732"/>
      <c r="Q11" s="733"/>
      <c r="R11" s="734"/>
      <c r="S11" s="734"/>
      <c r="T11" s="734"/>
      <c r="U11" s="734"/>
      <c r="V11" s="734"/>
      <c r="W11" s="734"/>
      <c r="X11" s="734"/>
      <c r="Y11" s="734"/>
      <c r="Z11" s="734"/>
      <c r="AA11" s="734"/>
      <c r="AB11" s="734"/>
      <c r="AC11" s="734"/>
      <c r="AD11" s="734"/>
      <c r="AE11" s="735"/>
      <c r="AF11" s="736"/>
      <c r="AG11" s="737"/>
      <c r="AH11" s="737"/>
      <c r="AI11" s="737"/>
      <c r="AJ11" s="738"/>
      <c r="AK11" s="739"/>
      <c r="AL11" s="734"/>
      <c r="AM11" s="734"/>
      <c r="AN11" s="734"/>
      <c r="AO11" s="734"/>
      <c r="AP11" s="734"/>
      <c r="AQ11" s="734"/>
      <c r="AR11" s="734"/>
      <c r="AS11" s="734"/>
      <c r="AT11" s="734"/>
      <c r="AU11" s="740"/>
      <c r="AV11" s="740"/>
      <c r="AW11" s="740"/>
      <c r="AX11" s="740"/>
      <c r="AY11" s="741"/>
      <c r="AZ11" s="56"/>
      <c r="BA11" s="56"/>
      <c r="BB11" s="56"/>
      <c r="BC11" s="56"/>
      <c r="BD11" s="56"/>
      <c r="BE11" s="67"/>
      <c r="BF11" s="67"/>
      <c r="BG11" s="67"/>
      <c r="BH11" s="67"/>
      <c r="BI11" s="67"/>
      <c r="BJ11" s="67"/>
      <c r="BK11" s="67"/>
      <c r="BL11" s="67"/>
      <c r="BM11" s="67"/>
      <c r="BN11" s="67"/>
      <c r="BO11" s="67"/>
      <c r="BP11" s="67"/>
      <c r="BQ11" s="52">
        <v>5</v>
      </c>
      <c r="BR11" s="72"/>
      <c r="BS11" s="730"/>
      <c r="BT11" s="731"/>
      <c r="BU11" s="731"/>
      <c r="BV11" s="731"/>
      <c r="BW11" s="731"/>
      <c r="BX11" s="731"/>
      <c r="BY11" s="731"/>
      <c r="BZ11" s="731"/>
      <c r="CA11" s="731"/>
      <c r="CB11" s="731"/>
      <c r="CC11" s="731"/>
      <c r="CD11" s="731"/>
      <c r="CE11" s="731"/>
      <c r="CF11" s="731"/>
      <c r="CG11" s="732"/>
      <c r="CH11" s="742"/>
      <c r="CI11" s="737"/>
      <c r="CJ11" s="737"/>
      <c r="CK11" s="737"/>
      <c r="CL11" s="743"/>
      <c r="CM11" s="742"/>
      <c r="CN11" s="737"/>
      <c r="CO11" s="737"/>
      <c r="CP11" s="737"/>
      <c r="CQ11" s="743"/>
      <c r="CR11" s="742"/>
      <c r="CS11" s="737"/>
      <c r="CT11" s="737"/>
      <c r="CU11" s="737"/>
      <c r="CV11" s="743"/>
      <c r="CW11" s="742"/>
      <c r="CX11" s="737"/>
      <c r="CY11" s="737"/>
      <c r="CZ11" s="737"/>
      <c r="DA11" s="743"/>
      <c r="DB11" s="742"/>
      <c r="DC11" s="737"/>
      <c r="DD11" s="737"/>
      <c r="DE11" s="737"/>
      <c r="DF11" s="743"/>
      <c r="DG11" s="742"/>
      <c r="DH11" s="737"/>
      <c r="DI11" s="737"/>
      <c r="DJ11" s="737"/>
      <c r="DK11" s="743"/>
      <c r="DL11" s="742"/>
      <c r="DM11" s="737"/>
      <c r="DN11" s="737"/>
      <c r="DO11" s="737"/>
      <c r="DP11" s="743"/>
      <c r="DQ11" s="742"/>
      <c r="DR11" s="737"/>
      <c r="DS11" s="737"/>
      <c r="DT11" s="737"/>
      <c r="DU11" s="743"/>
      <c r="DV11" s="730"/>
      <c r="DW11" s="731"/>
      <c r="DX11" s="731"/>
      <c r="DY11" s="731"/>
      <c r="DZ11" s="744"/>
      <c r="EA11" s="67"/>
    </row>
    <row r="12" spans="1:131" s="47" customFormat="1" ht="26.25" customHeight="1" x14ac:dyDescent="0.2">
      <c r="A12" s="52">
        <v>6</v>
      </c>
      <c r="B12" s="730"/>
      <c r="C12" s="731"/>
      <c r="D12" s="731"/>
      <c r="E12" s="731"/>
      <c r="F12" s="731"/>
      <c r="G12" s="731"/>
      <c r="H12" s="731"/>
      <c r="I12" s="731"/>
      <c r="J12" s="731"/>
      <c r="K12" s="731"/>
      <c r="L12" s="731"/>
      <c r="M12" s="731"/>
      <c r="N12" s="731"/>
      <c r="O12" s="731"/>
      <c r="P12" s="732"/>
      <c r="Q12" s="733"/>
      <c r="R12" s="734"/>
      <c r="S12" s="734"/>
      <c r="T12" s="734"/>
      <c r="U12" s="734"/>
      <c r="V12" s="734"/>
      <c r="W12" s="734"/>
      <c r="X12" s="734"/>
      <c r="Y12" s="734"/>
      <c r="Z12" s="734"/>
      <c r="AA12" s="734"/>
      <c r="AB12" s="734"/>
      <c r="AC12" s="734"/>
      <c r="AD12" s="734"/>
      <c r="AE12" s="735"/>
      <c r="AF12" s="736"/>
      <c r="AG12" s="737"/>
      <c r="AH12" s="737"/>
      <c r="AI12" s="737"/>
      <c r="AJ12" s="738"/>
      <c r="AK12" s="739"/>
      <c r="AL12" s="734"/>
      <c r="AM12" s="734"/>
      <c r="AN12" s="734"/>
      <c r="AO12" s="734"/>
      <c r="AP12" s="734"/>
      <c r="AQ12" s="734"/>
      <c r="AR12" s="734"/>
      <c r="AS12" s="734"/>
      <c r="AT12" s="734"/>
      <c r="AU12" s="740"/>
      <c r="AV12" s="740"/>
      <c r="AW12" s="740"/>
      <c r="AX12" s="740"/>
      <c r="AY12" s="741"/>
      <c r="AZ12" s="56"/>
      <c r="BA12" s="56"/>
      <c r="BB12" s="56"/>
      <c r="BC12" s="56"/>
      <c r="BD12" s="56"/>
      <c r="BE12" s="67"/>
      <c r="BF12" s="67"/>
      <c r="BG12" s="67"/>
      <c r="BH12" s="67"/>
      <c r="BI12" s="67"/>
      <c r="BJ12" s="67"/>
      <c r="BK12" s="67"/>
      <c r="BL12" s="67"/>
      <c r="BM12" s="67"/>
      <c r="BN12" s="67"/>
      <c r="BO12" s="67"/>
      <c r="BP12" s="67"/>
      <c r="BQ12" s="52">
        <v>6</v>
      </c>
      <c r="BR12" s="72"/>
      <c r="BS12" s="730"/>
      <c r="BT12" s="731"/>
      <c r="BU12" s="731"/>
      <c r="BV12" s="731"/>
      <c r="BW12" s="731"/>
      <c r="BX12" s="731"/>
      <c r="BY12" s="731"/>
      <c r="BZ12" s="731"/>
      <c r="CA12" s="731"/>
      <c r="CB12" s="731"/>
      <c r="CC12" s="731"/>
      <c r="CD12" s="731"/>
      <c r="CE12" s="731"/>
      <c r="CF12" s="731"/>
      <c r="CG12" s="732"/>
      <c r="CH12" s="742"/>
      <c r="CI12" s="737"/>
      <c r="CJ12" s="737"/>
      <c r="CK12" s="737"/>
      <c r="CL12" s="743"/>
      <c r="CM12" s="742"/>
      <c r="CN12" s="737"/>
      <c r="CO12" s="737"/>
      <c r="CP12" s="737"/>
      <c r="CQ12" s="743"/>
      <c r="CR12" s="742"/>
      <c r="CS12" s="737"/>
      <c r="CT12" s="737"/>
      <c r="CU12" s="737"/>
      <c r="CV12" s="743"/>
      <c r="CW12" s="742"/>
      <c r="CX12" s="737"/>
      <c r="CY12" s="737"/>
      <c r="CZ12" s="737"/>
      <c r="DA12" s="743"/>
      <c r="DB12" s="742"/>
      <c r="DC12" s="737"/>
      <c r="DD12" s="737"/>
      <c r="DE12" s="737"/>
      <c r="DF12" s="743"/>
      <c r="DG12" s="742"/>
      <c r="DH12" s="737"/>
      <c r="DI12" s="737"/>
      <c r="DJ12" s="737"/>
      <c r="DK12" s="743"/>
      <c r="DL12" s="742"/>
      <c r="DM12" s="737"/>
      <c r="DN12" s="737"/>
      <c r="DO12" s="737"/>
      <c r="DP12" s="743"/>
      <c r="DQ12" s="742"/>
      <c r="DR12" s="737"/>
      <c r="DS12" s="737"/>
      <c r="DT12" s="737"/>
      <c r="DU12" s="743"/>
      <c r="DV12" s="730"/>
      <c r="DW12" s="731"/>
      <c r="DX12" s="731"/>
      <c r="DY12" s="731"/>
      <c r="DZ12" s="744"/>
      <c r="EA12" s="67"/>
    </row>
    <row r="13" spans="1:131" s="47" customFormat="1" ht="26.25" customHeight="1" x14ac:dyDescent="0.2">
      <c r="A13" s="52">
        <v>7</v>
      </c>
      <c r="B13" s="730"/>
      <c r="C13" s="731"/>
      <c r="D13" s="731"/>
      <c r="E13" s="731"/>
      <c r="F13" s="731"/>
      <c r="G13" s="731"/>
      <c r="H13" s="731"/>
      <c r="I13" s="731"/>
      <c r="J13" s="731"/>
      <c r="K13" s="731"/>
      <c r="L13" s="731"/>
      <c r="M13" s="731"/>
      <c r="N13" s="731"/>
      <c r="O13" s="731"/>
      <c r="P13" s="732"/>
      <c r="Q13" s="733"/>
      <c r="R13" s="734"/>
      <c r="S13" s="734"/>
      <c r="T13" s="734"/>
      <c r="U13" s="734"/>
      <c r="V13" s="734"/>
      <c r="W13" s="734"/>
      <c r="X13" s="734"/>
      <c r="Y13" s="734"/>
      <c r="Z13" s="734"/>
      <c r="AA13" s="734"/>
      <c r="AB13" s="734"/>
      <c r="AC13" s="734"/>
      <c r="AD13" s="734"/>
      <c r="AE13" s="735"/>
      <c r="AF13" s="736"/>
      <c r="AG13" s="737"/>
      <c r="AH13" s="737"/>
      <c r="AI13" s="737"/>
      <c r="AJ13" s="738"/>
      <c r="AK13" s="739"/>
      <c r="AL13" s="734"/>
      <c r="AM13" s="734"/>
      <c r="AN13" s="734"/>
      <c r="AO13" s="734"/>
      <c r="AP13" s="734"/>
      <c r="AQ13" s="734"/>
      <c r="AR13" s="734"/>
      <c r="AS13" s="734"/>
      <c r="AT13" s="734"/>
      <c r="AU13" s="740"/>
      <c r="AV13" s="740"/>
      <c r="AW13" s="740"/>
      <c r="AX13" s="740"/>
      <c r="AY13" s="741"/>
      <c r="AZ13" s="56"/>
      <c r="BA13" s="56"/>
      <c r="BB13" s="56"/>
      <c r="BC13" s="56"/>
      <c r="BD13" s="56"/>
      <c r="BE13" s="67"/>
      <c r="BF13" s="67"/>
      <c r="BG13" s="67"/>
      <c r="BH13" s="67"/>
      <c r="BI13" s="67"/>
      <c r="BJ13" s="67"/>
      <c r="BK13" s="67"/>
      <c r="BL13" s="67"/>
      <c r="BM13" s="67"/>
      <c r="BN13" s="67"/>
      <c r="BO13" s="67"/>
      <c r="BP13" s="67"/>
      <c r="BQ13" s="52">
        <v>7</v>
      </c>
      <c r="BR13" s="72"/>
      <c r="BS13" s="730"/>
      <c r="BT13" s="731"/>
      <c r="BU13" s="731"/>
      <c r="BV13" s="731"/>
      <c r="BW13" s="731"/>
      <c r="BX13" s="731"/>
      <c r="BY13" s="731"/>
      <c r="BZ13" s="731"/>
      <c r="CA13" s="731"/>
      <c r="CB13" s="731"/>
      <c r="CC13" s="731"/>
      <c r="CD13" s="731"/>
      <c r="CE13" s="731"/>
      <c r="CF13" s="731"/>
      <c r="CG13" s="732"/>
      <c r="CH13" s="742"/>
      <c r="CI13" s="737"/>
      <c r="CJ13" s="737"/>
      <c r="CK13" s="737"/>
      <c r="CL13" s="743"/>
      <c r="CM13" s="742"/>
      <c r="CN13" s="737"/>
      <c r="CO13" s="737"/>
      <c r="CP13" s="737"/>
      <c r="CQ13" s="743"/>
      <c r="CR13" s="742"/>
      <c r="CS13" s="737"/>
      <c r="CT13" s="737"/>
      <c r="CU13" s="737"/>
      <c r="CV13" s="743"/>
      <c r="CW13" s="742"/>
      <c r="CX13" s="737"/>
      <c r="CY13" s="737"/>
      <c r="CZ13" s="737"/>
      <c r="DA13" s="743"/>
      <c r="DB13" s="742"/>
      <c r="DC13" s="737"/>
      <c r="DD13" s="737"/>
      <c r="DE13" s="737"/>
      <c r="DF13" s="743"/>
      <c r="DG13" s="742"/>
      <c r="DH13" s="737"/>
      <c r="DI13" s="737"/>
      <c r="DJ13" s="737"/>
      <c r="DK13" s="743"/>
      <c r="DL13" s="742"/>
      <c r="DM13" s="737"/>
      <c r="DN13" s="737"/>
      <c r="DO13" s="737"/>
      <c r="DP13" s="743"/>
      <c r="DQ13" s="742"/>
      <c r="DR13" s="737"/>
      <c r="DS13" s="737"/>
      <c r="DT13" s="737"/>
      <c r="DU13" s="743"/>
      <c r="DV13" s="730"/>
      <c r="DW13" s="731"/>
      <c r="DX13" s="731"/>
      <c r="DY13" s="731"/>
      <c r="DZ13" s="744"/>
      <c r="EA13" s="67"/>
    </row>
    <row r="14" spans="1:131" s="47" customFormat="1" ht="26.25" customHeight="1" x14ac:dyDescent="0.2">
      <c r="A14" s="52">
        <v>8</v>
      </c>
      <c r="B14" s="730"/>
      <c r="C14" s="731"/>
      <c r="D14" s="731"/>
      <c r="E14" s="731"/>
      <c r="F14" s="731"/>
      <c r="G14" s="731"/>
      <c r="H14" s="731"/>
      <c r="I14" s="731"/>
      <c r="J14" s="731"/>
      <c r="K14" s="731"/>
      <c r="L14" s="731"/>
      <c r="M14" s="731"/>
      <c r="N14" s="731"/>
      <c r="O14" s="731"/>
      <c r="P14" s="732"/>
      <c r="Q14" s="733"/>
      <c r="R14" s="734"/>
      <c r="S14" s="734"/>
      <c r="T14" s="734"/>
      <c r="U14" s="734"/>
      <c r="V14" s="734"/>
      <c r="W14" s="734"/>
      <c r="X14" s="734"/>
      <c r="Y14" s="734"/>
      <c r="Z14" s="734"/>
      <c r="AA14" s="734"/>
      <c r="AB14" s="734"/>
      <c r="AC14" s="734"/>
      <c r="AD14" s="734"/>
      <c r="AE14" s="735"/>
      <c r="AF14" s="736"/>
      <c r="AG14" s="737"/>
      <c r="AH14" s="737"/>
      <c r="AI14" s="737"/>
      <c r="AJ14" s="738"/>
      <c r="AK14" s="739"/>
      <c r="AL14" s="734"/>
      <c r="AM14" s="734"/>
      <c r="AN14" s="734"/>
      <c r="AO14" s="734"/>
      <c r="AP14" s="734"/>
      <c r="AQ14" s="734"/>
      <c r="AR14" s="734"/>
      <c r="AS14" s="734"/>
      <c r="AT14" s="734"/>
      <c r="AU14" s="740"/>
      <c r="AV14" s="740"/>
      <c r="AW14" s="740"/>
      <c r="AX14" s="740"/>
      <c r="AY14" s="741"/>
      <c r="AZ14" s="56"/>
      <c r="BA14" s="56"/>
      <c r="BB14" s="56"/>
      <c r="BC14" s="56"/>
      <c r="BD14" s="56"/>
      <c r="BE14" s="67"/>
      <c r="BF14" s="67"/>
      <c r="BG14" s="67"/>
      <c r="BH14" s="67"/>
      <c r="BI14" s="67"/>
      <c r="BJ14" s="67"/>
      <c r="BK14" s="67"/>
      <c r="BL14" s="67"/>
      <c r="BM14" s="67"/>
      <c r="BN14" s="67"/>
      <c r="BO14" s="67"/>
      <c r="BP14" s="67"/>
      <c r="BQ14" s="52">
        <v>8</v>
      </c>
      <c r="BR14" s="72"/>
      <c r="BS14" s="730"/>
      <c r="BT14" s="731"/>
      <c r="BU14" s="731"/>
      <c r="BV14" s="731"/>
      <c r="BW14" s="731"/>
      <c r="BX14" s="731"/>
      <c r="BY14" s="731"/>
      <c r="BZ14" s="731"/>
      <c r="CA14" s="731"/>
      <c r="CB14" s="731"/>
      <c r="CC14" s="731"/>
      <c r="CD14" s="731"/>
      <c r="CE14" s="731"/>
      <c r="CF14" s="731"/>
      <c r="CG14" s="732"/>
      <c r="CH14" s="742"/>
      <c r="CI14" s="737"/>
      <c r="CJ14" s="737"/>
      <c r="CK14" s="737"/>
      <c r="CL14" s="743"/>
      <c r="CM14" s="742"/>
      <c r="CN14" s="737"/>
      <c r="CO14" s="737"/>
      <c r="CP14" s="737"/>
      <c r="CQ14" s="743"/>
      <c r="CR14" s="742"/>
      <c r="CS14" s="737"/>
      <c r="CT14" s="737"/>
      <c r="CU14" s="737"/>
      <c r="CV14" s="743"/>
      <c r="CW14" s="742"/>
      <c r="CX14" s="737"/>
      <c r="CY14" s="737"/>
      <c r="CZ14" s="737"/>
      <c r="DA14" s="743"/>
      <c r="DB14" s="742"/>
      <c r="DC14" s="737"/>
      <c r="DD14" s="737"/>
      <c r="DE14" s="737"/>
      <c r="DF14" s="743"/>
      <c r="DG14" s="742"/>
      <c r="DH14" s="737"/>
      <c r="DI14" s="737"/>
      <c r="DJ14" s="737"/>
      <c r="DK14" s="743"/>
      <c r="DL14" s="742"/>
      <c r="DM14" s="737"/>
      <c r="DN14" s="737"/>
      <c r="DO14" s="737"/>
      <c r="DP14" s="743"/>
      <c r="DQ14" s="742"/>
      <c r="DR14" s="737"/>
      <c r="DS14" s="737"/>
      <c r="DT14" s="737"/>
      <c r="DU14" s="743"/>
      <c r="DV14" s="730"/>
      <c r="DW14" s="731"/>
      <c r="DX14" s="731"/>
      <c r="DY14" s="731"/>
      <c r="DZ14" s="744"/>
      <c r="EA14" s="67"/>
    </row>
    <row r="15" spans="1:131" s="47" customFormat="1" ht="26.25" customHeight="1" x14ac:dyDescent="0.2">
      <c r="A15" s="52">
        <v>9</v>
      </c>
      <c r="B15" s="730"/>
      <c r="C15" s="731"/>
      <c r="D15" s="731"/>
      <c r="E15" s="731"/>
      <c r="F15" s="731"/>
      <c r="G15" s="731"/>
      <c r="H15" s="731"/>
      <c r="I15" s="731"/>
      <c r="J15" s="731"/>
      <c r="K15" s="731"/>
      <c r="L15" s="731"/>
      <c r="M15" s="731"/>
      <c r="N15" s="731"/>
      <c r="O15" s="731"/>
      <c r="P15" s="732"/>
      <c r="Q15" s="733"/>
      <c r="R15" s="734"/>
      <c r="S15" s="734"/>
      <c r="T15" s="734"/>
      <c r="U15" s="734"/>
      <c r="V15" s="734"/>
      <c r="W15" s="734"/>
      <c r="X15" s="734"/>
      <c r="Y15" s="734"/>
      <c r="Z15" s="734"/>
      <c r="AA15" s="734"/>
      <c r="AB15" s="734"/>
      <c r="AC15" s="734"/>
      <c r="AD15" s="734"/>
      <c r="AE15" s="735"/>
      <c r="AF15" s="736"/>
      <c r="AG15" s="737"/>
      <c r="AH15" s="737"/>
      <c r="AI15" s="737"/>
      <c r="AJ15" s="738"/>
      <c r="AK15" s="739"/>
      <c r="AL15" s="734"/>
      <c r="AM15" s="734"/>
      <c r="AN15" s="734"/>
      <c r="AO15" s="734"/>
      <c r="AP15" s="734"/>
      <c r="AQ15" s="734"/>
      <c r="AR15" s="734"/>
      <c r="AS15" s="734"/>
      <c r="AT15" s="734"/>
      <c r="AU15" s="740"/>
      <c r="AV15" s="740"/>
      <c r="AW15" s="740"/>
      <c r="AX15" s="740"/>
      <c r="AY15" s="741"/>
      <c r="AZ15" s="56"/>
      <c r="BA15" s="56"/>
      <c r="BB15" s="56"/>
      <c r="BC15" s="56"/>
      <c r="BD15" s="56"/>
      <c r="BE15" s="67"/>
      <c r="BF15" s="67"/>
      <c r="BG15" s="67"/>
      <c r="BH15" s="67"/>
      <c r="BI15" s="67"/>
      <c r="BJ15" s="67"/>
      <c r="BK15" s="67"/>
      <c r="BL15" s="67"/>
      <c r="BM15" s="67"/>
      <c r="BN15" s="67"/>
      <c r="BO15" s="67"/>
      <c r="BP15" s="67"/>
      <c r="BQ15" s="52">
        <v>9</v>
      </c>
      <c r="BR15" s="72"/>
      <c r="BS15" s="730"/>
      <c r="BT15" s="731"/>
      <c r="BU15" s="731"/>
      <c r="BV15" s="731"/>
      <c r="BW15" s="731"/>
      <c r="BX15" s="731"/>
      <c r="BY15" s="731"/>
      <c r="BZ15" s="731"/>
      <c r="CA15" s="731"/>
      <c r="CB15" s="731"/>
      <c r="CC15" s="731"/>
      <c r="CD15" s="731"/>
      <c r="CE15" s="731"/>
      <c r="CF15" s="731"/>
      <c r="CG15" s="732"/>
      <c r="CH15" s="742"/>
      <c r="CI15" s="737"/>
      <c r="CJ15" s="737"/>
      <c r="CK15" s="737"/>
      <c r="CL15" s="743"/>
      <c r="CM15" s="742"/>
      <c r="CN15" s="737"/>
      <c r="CO15" s="737"/>
      <c r="CP15" s="737"/>
      <c r="CQ15" s="743"/>
      <c r="CR15" s="742"/>
      <c r="CS15" s="737"/>
      <c r="CT15" s="737"/>
      <c r="CU15" s="737"/>
      <c r="CV15" s="743"/>
      <c r="CW15" s="742"/>
      <c r="CX15" s="737"/>
      <c r="CY15" s="737"/>
      <c r="CZ15" s="737"/>
      <c r="DA15" s="743"/>
      <c r="DB15" s="742"/>
      <c r="DC15" s="737"/>
      <c r="DD15" s="737"/>
      <c r="DE15" s="737"/>
      <c r="DF15" s="743"/>
      <c r="DG15" s="742"/>
      <c r="DH15" s="737"/>
      <c r="DI15" s="737"/>
      <c r="DJ15" s="737"/>
      <c r="DK15" s="743"/>
      <c r="DL15" s="742"/>
      <c r="DM15" s="737"/>
      <c r="DN15" s="737"/>
      <c r="DO15" s="737"/>
      <c r="DP15" s="743"/>
      <c r="DQ15" s="742"/>
      <c r="DR15" s="737"/>
      <c r="DS15" s="737"/>
      <c r="DT15" s="737"/>
      <c r="DU15" s="743"/>
      <c r="DV15" s="730"/>
      <c r="DW15" s="731"/>
      <c r="DX15" s="731"/>
      <c r="DY15" s="731"/>
      <c r="DZ15" s="744"/>
      <c r="EA15" s="67"/>
    </row>
    <row r="16" spans="1:131" s="47" customFormat="1" ht="26.25" customHeight="1" x14ac:dyDescent="0.2">
      <c r="A16" s="52">
        <v>10</v>
      </c>
      <c r="B16" s="730"/>
      <c r="C16" s="731"/>
      <c r="D16" s="731"/>
      <c r="E16" s="731"/>
      <c r="F16" s="731"/>
      <c r="G16" s="731"/>
      <c r="H16" s="731"/>
      <c r="I16" s="731"/>
      <c r="J16" s="731"/>
      <c r="K16" s="731"/>
      <c r="L16" s="731"/>
      <c r="M16" s="731"/>
      <c r="N16" s="731"/>
      <c r="O16" s="731"/>
      <c r="P16" s="732"/>
      <c r="Q16" s="733"/>
      <c r="R16" s="734"/>
      <c r="S16" s="734"/>
      <c r="T16" s="734"/>
      <c r="U16" s="734"/>
      <c r="V16" s="734"/>
      <c r="W16" s="734"/>
      <c r="X16" s="734"/>
      <c r="Y16" s="734"/>
      <c r="Z16" s="734"/>
      <c r="AA16" s="734"/>
      <c r="AB16" s="734"/>
      <c r="AC16" s="734"/>
      <c r="AD16" s="734"/>
      <c r="AE16" s="735"/>
      <c r="AF16" s="736"/>
      <c r="AG16" s="737"/>
      <c r="AH16" s="737"/>
      <c r="AI16" s="737"/>
      <c r="AJ16" s="738"/>
      <c r="AK16" s="739"/>
      <c r="AL16" s="734"/>
      <c r="AM16" s="734"/>
      <c r="AN16" s="734"/>
      <c r="AO16" s="734"/>
      <c r="AP16" s="734"/>
      <c r="AQ16" s="734"/>
      <c r="AR16" s="734"/>
      <c r="AS16" s="734"/>
      <c r="AT16" s="734"/>
      <c r="AU16" s="740"/>
      <c r="AV16" s="740"/>
      <c r="AW16" s="740"/>
      <c r="AX16" s="740"/>
      <c r="AY16" s="741"/>
      <c r="AZ16" s="56"/>
      <c r="BA16" s="56"/>
      <c r="BB16" s="56"/>
      <c r="BC16" s="56"/>
      <c r="BD16" s="56"/>
      <c r="BE16" s="67"/>
      <c r="BF16" s="67"/>
      <c r="BG16" s="67"/>
      <c r="BH16" s="67"/>
      <c r="BI16" s="67"/>
      <c r="BJ16" s="67"/>
      <c r="BK16" s="67"/>
      <c r="BL16" s="67"/>
      <c r="BM16" s="67"/>
      <c r="BN16" s="67"/>
      <c r="BO16" s="67"/>
      <c r="BP16" s="67"/>
      <c r="BQ16" s="52">
        <v>10</v>
      </c>
      <c r="BR16" s="72"/>
      <c r="BS16" s="730"/>
      <c r="BT16" s="731"/>
      <c r="BU16" s="731"/>
      <c r="BV16" s="731"/>
      <c r="BW16" s="731"/>
      <c r="BX16" s="731"/>
      <c r="BY16" s="731"/>
      <c r="BZ16" s="731"/>
      <c r="CA16" s="731"/>
      <c r="CB16" s="731"/>
      <c r="CC16" s="731"/>
      <c r="CD16" s="731"/>
      <c r="CE16" s="731"/>
      <c r="CF16" s="731"/>
      <c r="CG16" s="732"/>
      <c r="CH16" s="742"/>
      <c r="CI16" s="737"/>
      <c r="CJ16" s="737"/>
      <c r="CK16" s="737"/>
      <c r="CL16" s="743"/>
      <c r="CM16" s="742"/>
      <c r="CN16" s="737"/>
      <c r="CO16" s="737"/>
      <c r="CP16" s="737"/>
      <c r="CQ16" s="743"/>
      <c r="CR16" s="742"/>
      <c r="CS16" s="737"/>
      <c r="CT16" s="737"/>
      <c r="CU16" s="737"/>
      <c r="CV16" s="743"/>
      <c r="CW16" s="742"/>
      <c r="CX16" s="737"/>
      <c r="CY16" s="737"/>
      <c r="CZ16" s="737"/>
      <c r="DA16" s="743"/>
      <c r="DB16" s="742"/>
      <c r="DC16" s="737"/>
      <c r="DD16" s="737"/>
      <c r="DE16" s="737"/>
      <c r="DF16" s="743"/>
      <c r="DG16" s="742"/>
      <c r="DH16" s="737"/>
      <c r="DI16" s="737"/>
      <c r="DJ16" s="737"/>
      <c r="DK16" s="743"/>
      <c r="DL16" s="742"/>
      <c r="DM16" s="737"/>
      <c r="DN16" s="737"/>
      <c r="DO16" s="737"/>
      <c r="DP16" s="743"/>
      <c r="DQ16" s="742"/>
      <c r="DR16" s="737"/>
      <c r="DS16" s="737"/>
      <c r="DT16" s="737"/>
      <c r="DU16" s="743"/>
      <c r="DV16" s="730"/>
      <c r="DW16" s="731"/>
      <c r="DX16" s="731"/>
      <c r="DY16" s="731"/>
      <c r="DZ16" s="744"/>
      <c r="EA16" s="67"/>
    </row>
    <row r="17" spans="1:131" s="47" customFormat="1" ht="26.25" customHeight="1" x14ac:dyDescent="0.2">
      <c r="A17" s="52">
        <v>11</v>
      </c>
      <c r="B17" s="730"/>
      <c r="C17" s="731"/>
      <c r="D17" s="731"/>
      <c r="E17" s="731"/>
      <c r="F17" s="731"/>
      <c r="G17" s="731"/>
      <c r="H17" s="731"/>
      <c r="I17" s="731"/>
      <c r="J17" s="731"/>
      <c r="K17" s="731"/>
      <c r="L17" s="731"/>
      <c r="M17" s="731"/>
      <c r="N17" s="731"/>
      <c r="O17" s="731"/>
      <c r="P17" s="732"/>
      <c r="Q17" s="733"/>
      <c r="R17" s="734"/>
      <c r="S17" s="734"/>
      <c r="T17" s="734"/>
      <c r="U17" s="734"/>
      <c r="V17" s="734"/>
      <c r="W17" s="734"/>
      <c r="X17" s="734"/>
      <c r="Y17" s="734"/>
      <c r="Z17" s="734"/>
      <c r="AA17" s="734"/>
      <c r="AB17" s="734"/>
      <c r="AC17" s="734"/>
      <c r="AD17" s="734"/>
      <c r="AE17" s="735"/>
      <c r="AF17" s="736"/>
      <c r="AG17" s="737"/>
      <c r="AH17" s="737"/>
      <c r="AI17" s="737"/>
      <c r="AJ17" s="738"/>
      <c r="AK17" s="739"/>
      <c r="AL17" s="734"/>
      <c r="AM17" s="734"/>
      <c r="AN17" s="734"/>
      <c r="AO17" s="734"/>
      <c r="AP17" s="734"/>
      <c r="AQ17" s="734"/>
      <c r="AR17" s="734"/>
      <c r="AS17" s="734"/>
      <c r="AT17" s="734"/>
      <c r="AU17" s="740"/>
      <c r="AV17" s="740"/>
      <c r="AW17" s="740"/>
      <c r="AX17" s="740"/>
      <c r="AY17" s="741"/>
      <c r="AZ17" s="56"/>
      <c r="BA17" s="56"/>
      <c r="BB17" s="56"/>
      <c r="BC17" s="56"/>
      <c r="BD17" s="56"/>
      <c r="BE17" s="67"/>
      <c r="BF17" s="67"/>
      <c r="BG17" s="67"/>
      <c r="BH17" s="67"/>
      <c r="BI17" s="67"/>
      <c r="BJ17" s="67"/>
      <c r="BK17" s="67"/>
      <c r="BL17" s="67"/>
      <c r="BM17" s="67"/>
      <c r="BN17" s="67"/>
      <c r="BO17" s="67"/>
      <c r="BP17" s="67"/>
      <c r="BQ17" s="52">
        <v>11</v>
      </c>
      <c r="BR17" s="72"/>
      <c r="BS17" s="730"/>
      <c r="BT17" s="731"/>
      <c r="BU17" s="731"/>
      <c r="BV17" s="731"/>
      <c r="BW17" s="731"/>
      <c r="BX17" s="731"/>
      <c r="BY17" s="731"/>
      <c r="BZ17" s="731"/>
      <c r="CA17" s="731"/>
      <c r="CB17" s="731"/>
      <c r="CC17" s="731"/>
      <c r="CD17" s="731"/>
      <c r="CE17" s="731"/>
      <c r="CF17" s="731"/>
      <c r="CG17" s="732"/>
      <c r="CH17" s="742"/>
      <c r="CI17" s="737"/>
      <c r="CJ17" s="737"/>
      <c r="CK17" s="737"/>
      <c r="CL17" s="743"/>
      <c r="CM17" s="742"/>
      <c r="CN17" s="737"/>
      <c r="CO17" s="737"/>
      <c r="CP17" s="737"/>
      <c r="CQ17" s="743"/>
      <c r="CR17" s="742"/>
      <c r="CS17" s="737"/>
      <c r="CT17" s="737"/>
      <c r="CU17" s="737"/>
      <c r="CV17" s="743"/>
      <c r="CW17" s="742"/>
      <c r="CX17" s="737"/>
      <c r="CY17" s="737"/>
      <c r="CZ17" s="737"/>
      <c r="DA17" s="743"/>
      <c r="DB17" s="742"/>
      <c r="DC17" s="737"/>
      <c r="DD17" s="737"/>
      <c r="DE17" s="737"/>
      <c r="DF17" s="743"/>
      <c r="DG17" s="742"/>
      <c r="DH17" s="737"/>
      <c r="DI17" s="737"/>
      <c r="DJ17" s="737"/>
      <c r="DK17" s="743"/>
      <c r="DL17" s="742"/>
      <c r="DM17" s="737"/>
      <c r="DN17" s="737"/>
      <c r="DO17" s="737"/>
      <c r="DP17" s="743"/>
      <c r="DQ17" s="742"/>
      <c r="DR17" s="737"/>
      <c r="DS17" s="737"/>
      <c r="DT17" s="737"/>
      <c r="DU17" s="743"/>
      <c r="DV17" s="730"/>
      <c r="DW17" s="731"/>
      <c r="DX17" s="731"/>
      <c r="DY17" s="731"/>
      <c r="DZ17" s="744"/>
      <c r="EA17" s="67"/>
    </row>
    <row r="18" spans="1:131" s="47" customFormat="1" ht="26.25" customHeight="1" x14ac:dyDescent="0.2">
      <c r="A18" s="52">
        <v>12</v>
      </c>
      <c r="B18" s="730"/>
      <c r="C18" s="731"/>
      <c r="D18" s="731"/>
      <c r="E18" s="731"/>
      <c r="F18" s="731"/>
      <c r="G18" s="731"/>
      <c r="H18" s="731"/>
      <c r="I18" s="731"/>
      <c r="J18" s="731"/>
      <c r="K18" s="731"/>
      <c r="L18" s="731"/>
      <c r="M18" s="731"/>
      <c r="N18" s="731"/>
      <c r="O18" s="731"/>
      <c r="P18" s="732"/>
      <c r="Q18" s="733"/>
      <c r="R18" s="734"/>
      <c r="S18" s="734"/>
      <c r="T18" s="734"/>
      <c r="U18" s="734"/>
      <c r="V18" s="734"/>
      <c r="W18" s="734"/>
      <c r="X18" s="734"/>
      <c r="Y18" s="734"/>
      <c r="Z18" s="734"/>
      <c r="AA18" s="734"/>
      <c r="AB18" s="734"/>
      <c r="AC18" s="734"/>
      <c r="AD18" s="734"/>
      <c r="AE18" s="735"/>
      <c r="AF18" s="736"/>
      <c r="AG18" s="737"/>
      <c r="AH18" s="737"/>
      <c r="AI18" s="737"/>
      <c r="AJ18" s="738"/>
      <c r="AK18" s="739"/>
      <c r="AL18" s="734"/>
      <c r="AM18" s="734"/>
      <c r="AN18" s="734"/>
      <c r="AO18" s="734"/>
      <c r="AP18" s="734"/>
      <c r="AQ18" s="734"/>
      <c r="AR18" s="734"/>
      <c r="AS18" s="734"/>
      <c r="AT18" s="734"/>
      <c r="AU18" s="740"/>
      <c r="AV18" s="740"/>
      <c r="AW18" s="740"/>
      <c r="AX18" s="740"/>
      <c r="AY18" s="741"/>
      <c r="AZ18" s="56"/>
      <c r="BA18" s="56"/>
      <c r="BB18" s="56"/>
      <c r="BC18" s="56"/>
      <c r="BD18" s="56"/>
      <c r="BE18" s="67"/>
      <c r="BF18" s="67"/>
      <c r="BG18" s="67"/>
      <c r="BH18" s="67"/>
      <c r="BI18" s="67"/>
      <c r="BJ18" s="67"/>
      <c r="BK18" s="67"/>
      <c r="BL18" s="67"/>
      <c r="BM18" s="67"/>
      <c r="BN18" s="67"/>
      <c r="BO18" s="67"/>
      <c r="BP18" s="67"/>
      <c r="BQ18" s="52">
        <v>12</v>
      </c>
      <c r="BR18" s="72"/>
      <c r="BS18" s="730"/>
      <c r="BT18" s="731"/>
      <c r="BU18" s="731"/>
      <c r="BV18" s="731"/>
      <c r="BW18" s="731"/>
      <c r="BX18" s="731"/>
      <c r="BY18" s="731"/>
      <c r="BZ18" s="731"/>
      <c r="CA18" s="731"/>
      <c r="CB18" s="731"/>
      <c r="CC18" s="731"/>
      <c r="CD18" s="731"/>
      <c r="CE18" s="731"/>
      <c r="CF18" s="731"/>
      <c r="CG18" s="732"/>
      <c r="CH18" s="742"/>
      <c r="CI18" s="737"/>
      <c r="CJ18" s="737"/>
      <c r="CK18" s="737"/>
      <c r="CL18" s="743"/>
      <c r="CM18" s="742"/>
      <c r="CN18" s="737"/>
      <c r="CO18" s="737"/>
      <c r="CP18" s="737"/>
      <c r="CQ18" s="743"/>
      <c r="CR18" s="742"/>
      <c r="CS18" s="737"/>
      <c r="CT18" s="737"/>
      <c r="CU18" s="737"/>
      <c r="CV18" s="743"/>
      <c r="CW18" s="742"/>
      <c r="CX18" s="737"/>
      <c r="CY18" s="737"/>
      <c r="CZ18" s="737"/>
      <c r="DA18" s="743"/>
      <c r="DB18" s="742"/>
      <c r="DC18" s="737"/>
      <c r="DD18" s="737"/>
      <c r="DE18" s="737"/>
      <c r="DF18" s="743"/>
      <c r="DG18" s="742"/>
      <c r="DH18" s="737"/>
      <c r="DI18" s="737"/>
      <c r="DJ18" s="737"/>
      <c r="DK18" s="743"/>
      <c r="DL18" s="742"/>
      <c r="DM18" s="737"/>
      <c r="DN18" s="737"/>
      <c r="DO18" s="737"/>
      <c r="DP18" s="743"/>
      <c r="DQ18" s="742"/>
      <c r="DR18" s="737"/>
      <c r="DS18" s="737"/>
      <c r="DT18" s="737"/>
      <c r="DU18" s="743"/>
      <c r="DV18" s="730"/>
      <c r="DW18" s="731"/>
      <c r="DX18" s="731"/>
      <c r="DY18" s="731"/>
      <c r="DZ18" s="744"/>
      <c r="EA18" s="67"/>
    </row>
    <row r="19" spans="1:131" s="47" customFormat="1" ht="26.25" customHeight="1" x14ac:dyDescent="0.2">
      <c r="A19" s="52">
        <v>13</v>
      </c>
      <c r="B19" s="730"/>
      <c r="C19" s="731"/>
      <c r="D19" s="731"/>
      <c r="E19" s="731"/>
      <c r="F19" s="731"/>
      <c r="G19" s="731"/>
      <c r="H19" s="731"/>
      <c r="I19" s="731"/>
      <c r="J19" s="731"/>
      <c r="K19" s="731"/>
      <c r="L19" s="731"/>
      <c r="M19" s="731"/>
      <c r="N19" s="731"/>
      <c r="O19" s="731"/>
      <c r="P19" s="732"/>
      <c r="Q19" s="733"/>
      <c r="R19" s="734"/>
      <c r="S19" s="734"/>
      <c r="T19" s="734"/>
      <c r="U19" s="734"/>
      <c r="V19" s="734"/>
      <c r="W19" s="734"/>
      <c r="X19" s="734"/>
      <c r="Y19" s="734"/>
      <c r="Z19" s="734"/>
      <c r="AA19" s="734"/>
      <c r="AB19" s="734"/>
      <c r="AC19" s="734"/>
      <c r="AD19" s="734"/>
      <c r="AE19" s="735"/>
      <c r="AF19" s="736"/>
      <c r="AG19" s="737"/>
      <c r="AH19" s="737"/>
      <c r="AI19" s="737"/>
      <c r="AJ19" s="738"/>
      <c r="AK19" s="739"/>
      <c r="AL19" s="734"/>
      <c r="AM19" s="734"/>
      <c r="AN19" s="734"/>
      <c r="AO19" s="734"/>
      <c r="AP19" s="734"/>
      <c r="AQ19" s="734"/>
      <c r="AR19" s="734"/>
      <c r="AS19" s="734"/>
      <c r="AT19" s="734"/>
      <c r="AU19" s="740"/>
      <c r="AV19" s="740"/>
      <c r="AW19" s="740"/>
      <c r="AX19" s="740"/>
      <c r="AY19" s="741"/>
      <c r="AZ19" s="56"/>
      <c r="BA19" s="56"/>
      <c r="BB19" s="56"/>
      <c r="BC19" s="56"/>
      <c r="BD19" s="56"/>
      <c r="BE19" s="67"/>
      <c r="BF19" s="67"/>
      <c r="BG19" s="67"/>
      <c r="BH19" s="67"/>
      <c r="BI19" s="67"/>
      <c r="BJ19" s="67"/>
      <c r="BK19" s="67"/>
      <c r="BL19" s="67"/>
      <c r="BM19" s="67"/>
      <c r="BN19" s="67"/>
      <c r="BO19" s="67"/>
      <c r="BP19" s="67"/>
      <c r="BQ19" s="52">
        <v>13</v>
      </c>
      <c r="BR19" s="72"/>
      <c r="BS19" s="730"/>
      <c r="BT19" s="731"/>
      <c r="BU19" s="731"/>
      <c r="BV19" s="731"/>
      <c r="BW19" s="731"/>
      <c r="BX19" s="731"/>
      <c r="BY19" s="731"/>
      <c r="BZ19" s="731"/>
      <c r="CA19" s="731"/>
      <c r="CB19" s="731"/>
      <c r="CC19" s="731"/>
      <c r="CD19" s="731"/>
      <c r="CE19" s="731"/>
      <c r="CF19" s="731"/>
      <c r="CG19" s="732"/>
      <c r="CH19" s="742"/>
      <c r="CI19" s="737"/>
      <c r="CJ19" s="737"/>
      <c r="CK19" s="737"/>
      <c r="CL19" s="743"/>
      <c r="CM19" s="742"/>
      <c r="CN19" s="737"/>
      <c r="CO19" s="737"/>
      <c r="CP19" s="737"/>
      <c r="CQ19" s="743"/>
      <c r="CR19" s="742"/>
      <c r="CS19" s="737"/>
      <c r="CT19" s="737"/>
      <c r="CU19" s="737"/>
      <c r="CV19" s="743"/>
      <c r="CW19" s="742"/>
      <c r="CX19" s="737"/>
      <c r="CY19" s="737"/>
      <c r="CZ19" s="737"/>
      <c r="DA19" s="743"/>
      <c r="DB19" s="742"/>
      <c r="DC19" s="737"/>
      <c r="DD19" s="737"/>
      <c r="DE19" s="737"/>
      <c r="DF19" s="743"/>
      <c r="DG19" s="742"/>
      <c r="DH19" s="737"/>
      <c r="DI19" s="737"/>
      <c r="DJ19" s="737"/>
      <c r="DK19" s="743"/>
      <c r="DL19" s="742"/>
      <c r="DM19" s="737"/>
      <c r="DN19" s="737"/>
      <c r="DO19" s="737"/>
      <c r="DP19" s="743"/>
      <c r="DQ19" s="742"/>
      <c r="DR19" s="737"/>
      <c r="DS19" s="737"/>
      <c r="DT19" s="737"/>
      <c r="DU19" s="743"/>
      <c r="DV19" s="730"/>
      <c r="DW19" s="731"/>
      <c r="DX19" s="731"/>
      <c r="DY19" s="731"/>
      <c r="DZ19" s="744"/>
      <c r="EA19" s="67"/>
    </row>
    <row r="20" spans="1:131" s="47" customFormat="1" ht="26.25" customHeight="1" x14ac:dyDescent="0.2">
      <c r="A20" s="52">
        <v>14</v>
      </c>
      <c r="B20" s="730"/>
      <c r="C20" s="731"/>
      <c r="D20" s="731"/>
      <c r="E20" s="731"/>
      <c r="F20" s="731"/>
      <c r="G20" s="731"/>
      <c r="H20" s="731"/>
      <c r="I20" s="731"/>
      <c r="J20" s="731"/>
      <c r="K20" s="731"/>
      <c r="L20" s="731"/>
      <c r="M20" s="731"/>
      <c r="N20" s="731"/>
      <c r="O20" s="731"/>
      <c r="P20" s="732"/>
      <c r="Q20" s="733"/>
      <c r="R20" s="734"/>
      <c r="S20" s="734"/>
      <c r="T20" s="734"/>
      <c r="U20" s="734"/>
      <c r="V20" s="734"/>
      <c r="W20" s="734"/>
      <c r="X20" s="734"/>
      <c r="Y20" s="734"/>
      <c r="Z20" s="734"/>
      <c r="AA20" s="734"/>
      <c r="AB20" s="734"/>
      <c r="AC20" s="734"/>
      <c r="AD20" s="734"/>
      <c r="AE20" s="735"/>
      <c r="AF20" s="736"/>
      <c r="AG20" s="737"/>
      <c r="AH20" s="737"/>
      <c r="AI20" s="737"/>
      <c r="AJ20" s="738"/>
      <c r="AK20" s="739"/>
      <c r="AL20" s="734"/>
      <c r="AM20" s="734"/>
      <c r="AN20" s="734"/>
      <c r="AO20" s="734"/>
      <c r="AP20" s="734"/>
      <c r="AQ20" s="734"/>
      <c r="AR20" s="734"/>
      <c r="AS20" s="734"/>
      <c r="AT20" s="734"/>
      <c r="AU20" s="740"/>
      <c r="AV20" s="740"/>
      <c r="AW20" s="740"/>
      <c r="AX20" s="740"/>
      <c r="AY20" s="741"/>
      <c r="AZ20" s="56"/>
      <c r="BA20" s="56"/>
      <c r="BB20" s="56"/>
      <c r="BC20" s="56"/>
      <c r="BD20" s="56"/>
      <c r="BE20" s="67"/>
      <c r="BF20" s="67"/>
      <c r="BG20" s="67"/>
      <c r="BH20" s="67"/>
      <c r="BI20" s="67"/>
      <c r="BJ20" s="67"/>
      <c r="BK20" s="67"/>
      <c r="BL20" s="67"/>
      <c r="BM20" s="67"/>
      <c r="BN20" s="67"/>
      <c r="BO20" s="67"/>
      <c r="BP20" s="67"/>
      <c r="BQ20" s="52">
        <v>14</v>
      </c>
      <c r="BR20" s="72"/>
      <c r="BS20" s="730"/>
      <c r="BT20" s="731"/>
      <c r="BU20" s="731"/>
      <c r="BV20" s="731"/>
      <c r="BW20" s="731"/>
      <c r="BX20" s="731"/>
      <c r="BY20" s="731"/>
      <c r="BZ20" s="731"/>
      <c r="CA20" s="731"/>
      <c r="CB20" s="731"/>
      <c r="CC20" s="731"/>
      <c r="CD20" s="731"/>
      <c r="CE20" s="731"/>
      <c r="CF20" s="731"/>
      <c r="CG20" s="732"/>
      <c r="CH20" s="742"/>
      <c r="CI20" s="737"/>
      <c r="CJ20" s="737"/>
      <c r="CK20" s="737"/>
      <c r="CL20" s="743"/>
      <c r="CM20" s="742"/>
      <c r="CN20" s="737"/>
      <c r="CO20" s="737"/>
      <c r="CP20" s="737"/>
      <c r="CQ20" s="743"/>
      <c r="CR20" s="742"/>
      <c r="CS20" s="737"/>
      <c r="CT20" s="737"/>
      <c r="CU20" s="737"/>
      <c r="CV20" s="743"/>
      <c r="CW20" s="742"/>
      <c r="CX20" s="737"/>
      <c r="CY20" s="737"/>
      <c r="CZ20" s="737"/>
      <c r="DA20" s="743"/>
      <c r="DB20" s="742"/>
      <c r="DC20" s="737"/>
      <c r="DD20" s="737"/>
      <c r="DE20" s="737"/>
      <c r="DF20" s="743"/>
      <c r="DG20" s="742"/>
      <c r="DH20" s="737"/>
      <c r="DI20" s="737"/>
      <c r="DJ20" s="737"/>
      <c r="DK20" s="743"/>
      <c r="DL20" s="742"/>
      <c r="DM20" s="737"/>
      <c r="DN20" s="737"/>
      <c r="DO20" s="737"/>
      <c r="DP20" s="743"/>
      <c r="DQ20" s="742"/>
      <c r="DR20" s="737"/>
      <c r="DS20" s="737"/>
      <c r="DT20" s="737"/>
      <c r="DU20" s="743"/>
      <c r="DV20" s="730"/>
      <c r="DW20" s="731"/>
      <c r="DX20" s="731"/>
      <c r="DY20" s="731"/>
      <c r="DZ20" s="744"/>
      <c r="EA20" s="67"/>
    </row>
    <row r="21" spans="1:131" s="47" customFormat="1" ht="26.25" customHeight="1" x14ac:dyDescent="0.2">
      <c r="A21" s="52">
        <v>15</v>
      </c>
      <c r="B21" s="730"/>
      <c r="C21" s="731"/>
      <c r="D21" s="731"/>
      <c r="E21" s="731"/>
      <c r="F21" s="731"/>
      <c r="G21" s="731"/>
      <c r="H21" s="731"/>
      <c r="I21" s="731"/>
      <c r="J21" s="731"/>
      <c r="K21" s="731"/>
      <c r="L21" s="731"/>
      <c r="M21" s="731"/>
      <c r="N21" s="731"/>
      <c r="O21" s="731"/>
      <c r="P21" s="732"/>
      <c r="Q21" s="733"/>
      <c r="R21" s="734"/>
      <c r="S21" s="734"/>
      <c r="T21" s="734"/>
      <c r="U21" s="734"/>
      <c r="V21" s="734"/>
      <c r="W21" s="734"/>
      <c r="X21" s="734"/>
      <c r="Y21" s="734"/>
      <c r="Z21" s="734"/>
      <c r="AA21" s="734"/>
      <c r="AB21" s="734"/>
      <c r="AC21" s="734"/>
      <c r="AD21" s="734"/>
      <c r="AE21" s="735"/>
      <c r="AF21" s="736"/>
      <c r="AG21" s="737"/>
      <c r="AH21" s="737"/>
      <c r="AI21" s="737"/>
      <c r="AJ21" s="738"/>
      <c r="AK21" s="739"/>
      <c r="AL21" s="734"/>
      <c r="AM21" s="734"/>
      <c r="AN21" s="734"/>
      <c r="AO21" s="734"/>
      <c r="AP21" s="734"/>
      <c r="AQ21" s="734"/>
      <c r="AR21" s="734"/>
      <c r="AS21" s="734"/>
      <c r="AT21" s="734"/>
      <c r="AU21" s="740"/>
      <c r="AV21" s="740"/>
      <c r="AW21" s="740"/>
      <c r="AX21" s="740"/>
      <c r="AY21" s="741"/>
      <c r="AZ21" s="56"/>
      <c r="BA21" s="56"/>
      <c r="BB21" s="56"/>
      <c r="BC21" s="56"/>
      <c r="BD21" s="56"/>
      <c r="BE21" s="67"/>
      <c r="BF21" s="67"/>
      <c r="BG21" s="67"/>
      <c r="BH21" s="67"/>
      <c r="BI21" s="67"/>
      <c r="BJ21" s="67"/>
      <c r="BK21" s="67"/>
      <c r="BL21" s="67"/>
      <c r="BM21" s="67"/>
      <c r="BN21" s="67"/>
      <c r="BO21" s="67"/>
      <c r="BP21" s="67"/>
      <c r="BQ21" s="52">
        <v>15</v>
      </c>
      <c r="BR21" s="72"/>
      <c r="BS21" s="730"/>
      <c r="BT21" s="731"/>
      <c r="BU21" s="731"/>
      <c r="BV21" s="731"/>
      <c r="BW21" s="731"/>
      <c r="BX21" s="731"/>
      <c r="BY21" s="731"/>
      <c r="BZ21" s="731"/>
      <c r="CA21" s="731"/>
      <c r="CB21" s="731"/>
      <c r="CC21" s="731"/>
      <c r="CD21" s="731"/>
      <c r="CE21" s="731"/>
      <c r="CF21" s="731"/>
      <c r="CG21" s="732"/>
      <c r="CH21" s="742"/>
      <c r="CI21" s="737"/>
      <c r="CJ21" s="737"/>
      <c r="CK21" s="737"/>
      <c r="CL21" s="743"/>
      <c r="CM21" s="742"/>
      <c r="CN21" s="737"/>
      <c r="CO21" s="737"/>
      <c r="CP21" s="737"/>
      <c r="CQ21" s="743"/>
      <c r="CR21" s="742"/>
      <c r="CS21" s="737"/>
      <c r="CT21" s="737"/>
      <c r="CU21" s="737"/>
      <c r="CV21" s="743"/>
      <c r="CW21" s="742"/>
      <c r="CX21" s="737"/>
      <c r="CY21" s="737"/>
      <c r="CZ21" s="737"/>
      <c r="DA21" s="743"/>
      <c r="DB21" s="742"/>
      <c r="DC21" s="737"/>
      <c r="DD21" s="737"/>
      <c r="DE21" s="737"/>
      <c r="DF21" s="743"/>
      <c r="DG21" s="742"/>
      <c r="DH21" s="737"/>
      <c r="DI21" s="737"/>
      <c r="DJ21" s="737"/>
      <c r="DK21" s="743"/>
      <c r="DL21" s="742"/>
      <c r="DM21" s="737"/>
      <c r="DN21" s="737"/>
      <c r="DO21" s="737"/>
      <c r="DP21" s="743"/>
      <c r="DQ21" s="742"/>
      <c r="DR21" s="737"/>
      <c r="DS21" s="737"/>
      <c r="DT21" s="737"/>
      <c r="DU21" s="743"/>
      <c r="DV21" s="730"/>
      <c r="DW21" s="731"/>
      <c r="DX21" s="731"/>
      <c r="DY21" s="731"/>
      <c r="DZ21" s="744"/>
      <c r="EA21" s="67"/>
    </row>
    <row r="22" spans="1:131" s="47" customFormat="1" ht="26.25" customHeight="1" x14ac:dyDescent="0.2">
      <c r="A22" s="52">
        <v>16</v>
      </c>
      <c r="B22" s="730"/>
      <c r="C22" s="731"/>
      <c r="D22" s="731"/>
      <c r="E22" s="731"/>
      <c r="F22" s="731"/>
      <c r="G22" s="731"/>
      <c r="H22" s="731"/>
      <c r="I22" s="731"/>
      <c r="J22" s="731"/>
      <c r="K22" s="731"/>
      <c r="L22" s="731"/>
      <c r="M22" s="731"/>
      <c r="N22" s="731"/>
      <c r="O22" s="731"/>
      <c r="P22" s="732"/>
      <c r="Q22" s="762"/>
      <c r="R22" s="763"/>
      <c r="S22" s="763"/>
      <c r="T22" s="763"/>
      <c r="U22" s="763"/>
      <c r="V22" s="763"/>
      <c r="W22" s="763"/>
      <c r="X22" s="763"/>
      <c r="Y22" s="763"/>
      <c r="Z22" s="763"/>
      <c r="AA22" s="763"/>
      <c r="AB22" s="763"/>
      <c r="AC22" s="763"/>
      <c r="AD22" s="763"/>
      <c r="AE22" s="764"/>
      <c r="AF22" s="736"/>
      <c r="AG22" s="737"/>
      <c r="AH22" s="737"/>
      <c r="AI22" s="737"/>
      <c r="AJ22" s="738"/>
      <c r="AK22" s="765"/>
      <c r="AL22" s="763"/>
      <c r="AM22" s="763"/>
      <c r="AN22" s="763"/>
      <c r="AO22" s="763"/>
      <c r="AP22" s="763"/>
      <c r="AQ22" s="763"/>
      <c r="AR22" s="763"/>
      <c r="AS22" s="763"/>
      <c r="AT22" s="763"/>
      <c r="AU22" s="766"/>
      <c r="AV22" s="766"/>
      <c r="AW22" s="766"/>
      <c r="AX22" s="766"/>
      <c r="AY22" s="767"/>
      <c r="AZ22" s="745" t="s">
        <v>455</v>
      </c>
      <c r="BA22" s="745"/>
      <c r="BB22" s="745"/>
      <c r="BC22" s="745"/>
      <c r="BD22" s="746"/>
      <c r="BE22" s="67"/>
      <c r="BF22" s="67"/>
      <c r="BG22" s="67"/>
      <c r="BH22" s="67"/>
      <c r="BI22" s="67"/>
      <c r="BJ22" s="67"/>
      <c r="BK22" s="67"/>
      <c r="BL22" s="67"/>
      <c r="BM22" s="67"/>
      <c r="BN22" s="67"/>
      <c r="BO22" s="67"/>
      <c r="BP22" s="67"/>
      <c r="BQ22" s="52">
        <v>16</v>
      </c>
      <c r="BR22" s="72"/>
      <c r="BS22" s="730"/>
      <c r="BT22" s="731"/>
      <c r="BU22" s="731"/>
      <c r="BV22" s="731"/>
      <c r="BW22" s="731"/>
      <c r="BX22" s="731"/>
      <c r="BY22" s="731"/>
      <c r="BZ22" s="731"/>
      <c r="CA22" s="731"/>
      <c r="CB22" s="731"/>
      <c r="CC22" s="731"/>
      <c r="CD22" s="731"/>
      <c r="CE22" s="731"/>
      <c r="CF22" s="731"/>
      <c r="CG22" s="732"/>
      <c r="CH22" s="742"/>
      <c r="CI22" s="737"/>
      <c r="CJ22" s="737"/>
      <c r="CK22" s="737"/>
      <c r="CL22" s="743"/>
      <c r="CM22" s="742"/>
      <c r="CN22" s="737"/>
      <c r="CO22" s="737"/>
      <c r="CP22" s="737"/>
      <c r="CQ22" s="743"/>
      <c r="CR22" s="742"/>
      <c r="CS22" s="737"/>
      <c r="CT22" s="737"/>
      <c r="CU22" s="737"/>
      <c r="CV22" s="743"/>
      <c r="CW22" s="742"/>
      <c r="CX22" s="737"/>
      <c r="CY22" s="737"/>
      <c r="CZ22" s="737"/>
      <c r="DA22" s="743"/>
      <c r="DB22" s="742"/>
      <c r="DC22" s="737"/>
      <c r="DD22" s="737"/>
      <c r="DE22" s="737"/>
      <c r="DF22" s="743"/>
      <c r="DG22" s="742"/>
      <c r="DH22" s="737"/>
      <c r="DI22" s="737"/>
      <c r="DJ22" s="737"/>
      <c r="DK22" s="743"/>
      <c r="DL22" s="742"/>
      <c r="DM22" s="737"/>
      <c r="DN22" s="737"/>
      <c r="DO22" s="737"/>
      <c r="DP22" s="743"/>
      <c r="DQ22" s="742"/>
      <c r="DR22" s="737"/>
      <c r="DS22" s="737"/>
      <c r="DT22" s="737"/>
      <c r="DU22" s="743"/>
      <c r="DV22" s="730"/>
      <c r="DW22" s="731"/>
      <c r="DX22" s="731"/>
      <c r="DY22" s="731"/>
      <c r="DZ22" s="744"/>
      <c r="EA22" s="67"/>
    </row>
    <row r="23" spans="1:131" s="47" customFormat="1" ht="26.25" customHeight="1" x14ac:dyDescent="0.2">
      <c r="A23" s="53" t="s">
        <v>250</v>
      </c>
      <c r="B23" s="747" t="s">
        <v>306</v>
      </c>
      <c r="C23" s="748"/>
      <c r="D23" s="748"/>
      <c r="E23" s="748"/>
      <c r="F23" s="748"/>
      <c r="G23" s="748"/>
      <c r="H23" s="748"/>
      <c r="I23" s="748"/>
      <c r="J23" s="748"/>
      <c r="K23" s="748"/>
      <c r="L23" s="748"/>
      <c r="M23" s="748"/>
      <c r="N23" s="748"/>
      <c r="O23" s="748"/>
      <c r="P23" s="749"/>
      <c r="Q23" s="750">
        <v>8347</v>
      </c>
      <c r="R23" s="751"/>
      <c r="S23" s="751"/>
      <c r="T23" s="751"/>
      <c r="U23" s="751"/>
      <c r="V23" s="751">
        <v>8132</v>
      </c>
      <c r="W23" s="751"/>
      <c r="X23" s="751"/>
      <c r="Y23" s="751"/>
      <c r="Z23" s="751"/>
      <c r="AA23" s="751">
        <v>216</v>
      </c>
      <c r="AB23" s="751"/>
      <c r="AC23" s="751"/>
      <c r="AD23" s="751"/>
      <c r="AE23" s="752"/>
      <c r="AF23" s="753">
        <v>202</v>
      </c>
      <c r="AG23" s="751"/>
      <c r="AH23" s="751"/>
      <c r="AI23" s="751"/>
      <c r="AJ23" s="754"/>
      <c r="AK23" s="755"/>
      <c r="AL23" s="756"/>
      <c r="AM23" s="756"/>
      <c r="AN23" s="756"/>
      <c r="AO23" s="756"/>
      <c r="AP23" s="751">
        <v>8253</v>
      </c>
      <c r="AQ23" s="751"/>
      <c r="AR23" s="751"/>
      <c r="AS23" s="751"/>
      <c r="AT23" s="751"/>
      <c r="AU23" s="757"/>
      <c r="AV23" s="757"/>
      <c r="AW23" s="757"/>
      <c r="AX23" s="757"/>
      <c r="AY23" s="758"/>
      <c r="AZ23" s="759" t="s">
        <v>197</v>
      </c>
      <c r="BA23" s="760"/>
      <c r="BB23" s="760"/>
      <c r="BC23" s="760"/>
      <c r="BD23" s="761"/>
      <c r="BE23" s="67"/>
      <c r="BF23" s="67"/>
      <c r="BG23" s="67"/>
      <c r="BH23" s="67"/>
      <c r="BI23" s="67"/>
      <c r="BJ23" s="67"/>
      <c r="BK23" s="67"/>
      <c r="BL23" s="67"/>
      <c r="BM23" s="67"/>
      <c r="BN23" s="67"/>
      <c r="BO23" s="67"/>
      <c r="BP23" s="67"/>
      <c r="BQ23" s="52">
        <v>17</v>
      </c>
      <c r="BR23" s="72"/>
      <c r="BS23" s="730"/>
      <c r="BT23" s="731"/>
      <c r="BU23" s="731"/>
      <c r="BV23" s="731"/>
      <c r="BW23" s="731"/>
      <c r="BX23" s="731"/>
      <c r="BY23" s="731"/>
      <c r="BZ23" s="731"/>
      <c r="CA23" s="731"/>
      <c r="CB23" s="731"/>
      <c r="CC23" s="731"/>
      <c r="CD23" s="731"/>
      <c r="CE23" s="731"/>
      <c r="CF23" s="731"/>
      <c r="CG23" s="732"/>
      <c r="CH23" s="742"/>
      <c r="CI23" s="737"/>
      <c r="CJ23" s="737"/>
      <c r="CK23" s="737"/>
      <c r="CL23" s="743"/>
      <c r="CM23" s="742"/>
      <c r="CN23" s="737"/>
      <c r="CO23" s="737"/>
      <c r="CP23" s="737"/>
      <c r="CQ23" s="743"/>
      <c r="CR23" s="742"/>
      <c r="CS23" s="737"/>
      <c r="CT23" s="737"/>
      <c r="CU23" s="737"/>
      <c r="CV23" s="743"/>
      <c r="CW23" s="742"/>
      <c r="CX23" s="737"/>
      <c r="CY23" s="737"/>
      <c r="CZ23" s="737"/>
      <c r="DA23" s="743"/>
      <c r="DB23" s="742"/>
      <c r="DC23" s="737"/>
      <c r="DD23" s="737"/>
      <c r="DE23" s="737"/>
      <c r="DF23" s="743"/>
      <c r="DG23" s="742"/>
      <c r="DH23" s="737"/>
      <c r="DI23" s="737"/>
      <c r="DJ23" s="737"/>
      <c r="DK23" s="743"/>
      <c r="DL23" s="742"/>
      <c r="DM23" s="737"/>
      <c r="DN23" s="737"/>
      <c r="DO23" s="737"/>
      <c r="DP23" s="743"/>
      <c r="DQ23" s="742"/>
      <c r="DR23" s="737"/>
      <c r="DS23" s="737"/>
      <c r="DT23" s="737"/>
      <c r="DU23" s="743"/>
      <c r="DV23" s="730"/>
      <c r="DW23" s="731"/>
      <c r="DX23" s="731"/>
      <c r="DY23" s="731"/>
      <c r="DZ23" s="744"/>
      <c r="EA23" s="67"/>
    </row>
    <row r="24" spans="1:131" s="47" customFormat="1" ht="26.25" customHeight="1" x14ac:dyDescent="0.2">
      <c r="A24" s="768" t="s">
        <v>389</v>
      </c>
      <c r="B24" s="768"/>
      <c r="C24" s="768"/>
      <c r="D24" s="768"/>
      <c r="E24" s="768"/>
      <c r="F24" s="768"/>
      <c r="G24" s="768"/>
      <c r="H24" s="768"/>
      <c r="I24" s="768"/>
      <c r="J24" s="768"/>
      <c r="K24" s="768"/>
      <c r="L24" s="768"/>
      <c r="M24" s="768"/>
      <c r="N24" s="768"/>
      <c r="O24" s="768"/>
      <c r="P24" s="768"/>
      <c r="Q24" s="768"/>
      <c r="R24" s="768"/>
      <c r="S24" s="768"/>
      <c r="T24" s="768"/>
      <c r="U24" s="768"/>
      <c r="V24" s="768"/>
      <c r="W24" s="768"/>
      <c r="X24" s="768"/>
      <c r="Y24" s="768"/>
      <c r="Z24" s="768"/>
      <c r="AA24" s="768"/>
      <c r="AB24" s="768"/>
      <c r="AC24" s="768"/>
      <c r="AD24" s="768"/>
      <c r="AE24" s="768"/>
      <c r="AF24" s="768"/>
      <c r="AG24" s="768"/>
      <c r="AH24" s="768"/>
      <c r="AI24" s="768"/>
      <c r="AJ24" s="768"/>
      <c r="AK24" s="768"/>
      <c r="AL24" s="768"/>
      <c r="AM24" s="768"/>
      <c r="AN24" s="768"/>
      <c r="AO24" s="768"/>
      <c r="AP24" s="768"/>
      <c r="AQ24" s="768"/>
      <c r="AR24" s="768"/>
      <c r="AS24" s="768"/>
      <c r="AT24" s="768"/>
      <c r="AU24" s="768"/>
      <c r="AV24" s="768"/>
      <c r="AW24" s="768"/>
      <c r="AX24" s="768"/>
      <c r="AY24" s="768"/>
      <c r="AZ24" s="56"/>
      <c r="BA24" s="56"/>
      <c r="BB24" s="56"/>
      <c r="BC24" s="56"/>
      <c r="BD24" s="56"/>
      <c r="BE24" s="67"/>
      <c r="BF24" s="67"/>
      <c r="BG24" s="67"/>
      <c r="BH24" s="67"/>
      <c r="BI24" s="67"/>
      <c r="BJ24" s="67"/>
      <c r="BK24" s="67"/>
      <c r="BL24" s="67"/>
      <c r="BM24" s="67"/>
      <c r="BN24" s="67"/>
      <c r="BO24" s="67"/>
      <c r="BP24" s="67"/>
      <c r="BQ24" s="52">
        <v>18</v>
      </c>
      <c r="BR24" s="72"/>
      <c r="BS24" s="730"/>
      <c r="BT24" s="731"/>
      <c r="BU24" s="731"/>
      <c r="BV24" s="731"/>
      <c r="BW24" s="731"/>
      <c r="BX24" s="731"/>
      <c r="BY24" s="731"/>
      <c r="BZ24" s="731"/>
      <c r="CA24" s="731"/>
      <c r="CB24" s="731"/>
      <c r="CC24" s="731"/>
      <c r="CD24" s="731"/>
      <c r="CE24" s="731"/>
      <c r="CF24" s="731"/>
      <c r="CG24" s="732"/>
      <c r="CH24" s="742"/>
      <c r="CI24" s="737"/>
      <c r="CJ24" s="737"/>
      <c r="CK24" s="737"/>
      <c r="CL24" s="743"/>
      <c r="CM24" s="742"/>
      <c r="CN24" s="737"/>
      <c r="CO24" s="737"/>
      <c r="CP24" s="737"/>
      <c r="CQ24" s="743"/>
      <c r="CR24" s="742"/>
      <c r="CS24" s="737"/>
      <c r="CT24" s="737"/>
      <c r="CU24" s="737"/>
      <c r="CV24" s="743"/>
      <c r="CW24" s="742"/>
      <c r="CX24" s="737"/>
      <c r="CY24" s="737"/>
      <c r="CZ24" s="737"/>
      <c r="DA24" s="743"/>
      <c r="DB24" s="742"/>
      <c r="DC24" s="737"/>
      <c r="DD24" s="737"/>
      <c r="DE24" s="737"/>
      <c r="DF24" s="743"/>
      <c r="DG24" s="742"/>
      <c r="DH24" s="737"/>
      <c r="DI24" s="737"/>
      <c r="DJ24" s="737"/>
      <c r="DK24" s="743"/>
      <c r="DL24" s="742"/>
      <c r="DM24" s="737"/>
      <c r="DN24" s="737"/>
      <c r="DO24" s="737"/>
      <c r="DP24" s="743"/>
      <c r="DQ24" s="742"/>
      <c r="DR24" s="737"/>
      <c r="DS24" s="737"/>
      <c r="DT24" s="737"/>
      <c r="DU24" s="743"/>
      <c r="DV24" s="730"/>
      <c r="DW24" s="731"/>
      <c r="DX24" s="731"/>
      <c r="DY24" s="731"/>
      <c r="DZ24" s="744"/>
      <c r="EA24" s="67"/>
    </row>
    <row r="25" spans="1:131" ht="26.25" customHeight="1" x14ac:dyDescent="0.2">
      <c r="A25" s="692" t="s">
        <v>421</v>
      </c>
      <c r="B25" s="692"/>
      <c r="C25" s="692"/>
      <c r="D25" s="692"/>
      <c r="E25" s="692"/>
      <c r="F25" s="692"/>
      <c r="G25" s="692"/>
      <c r="H25" s="692"/>
      <c r="I25" s="692"/>
      <c r="J25" s="692"/>
      <c r="K25" s="692"/>
      <c r="L25" s="692"/>
      <c r="M25" s="692"/>
      <c r="N25" s="692"/>
      <c r="O25" s="692"/>
      <c r="P25" s="692"/>
      <c r="Q25" s="692"/>
      <c r="R25" s="692"/>
      <c r="S25" s="692"/>
      <c r="T25" s="692"/>
      <c r="U25" s="692"/>
      <c r="V25" s="692"/>
      <c r="W25" s="692"/>
      <c r="X25" s="692"/>
      <c r="Y25" s="692"/>
      <c r="Z25" s="692"/>
      <c r="AA25" s="692"/>
      <c r="AB25" s="692"/>
      <c r="AC25" s="692"/>
      <c r="AD25" s="692"/>
      <c r="AE25" s="692"/>
      <c r="AF25" s="692"/>
      <c r="AG25" s="692"/>
      <c r="AH25" s="692"/>
      <c r="AI25" s="692"/>
      <c r="AJ25" s="692"/>
      <c r="AK25" s="692"/>
      <c r="AL25" s="692"/>
      <c r="AM25" s="692"/>
      <c r="AN25" s="692"/>
      <c r="AO25" s="692"/>
      <c r="AP25" s="692"/>
      <c r="AQ25" s="692"/>
      <c r="AR25" s="692"/>
      <c r="AS25" s="692"/>
      <c r="AT25" s="692"/>
      <c r="AU25" s="692"/>
      <c r="AV25" s="692"/>
      <c r="AW25" s="692"/>
      <c r="AX25" s="692"/>
      <c r="AY25" s="692"/>
      <c r="AZ25" s="692"/>
      <c r="BA25" s="692"/>
      <c r="BB25" s="692"/>
      <c r="BC25" s="692"/>
      <c r="BD25" s="692"/>
      <c r="BE25" s="692"/>
      <c r="BF25" s="692"/>
      <c r="BG25" s="692"/>
      <c r="BH25" s="692"/>
      <c r="BI25" s="692"/>
      <c r="BJ25" s="56"/>
      <c r="BK25" s="56"/>
      <c r="BL25" s="56"/>
      <c r="BM25" s="56"/>
      <c r="BN25" s="56"/>
      <c r="BO25" s="55"/>
      <c r="BP25" s="55"/>
      <c r="BQ25" s="52">
        <v>19</v>
      </c>
      <c r="BR25" s="72"/>
      <c r="BS25" s="730"/>
      <c r="BT25" s="731"/>
      <c r="BU25" s="731"/>
      <c r="BV25" s="731"/>
      <c r="BW25" s="731"/>
      <c r="BX25" s="731"/>
      <c r="BY25" s="731"/>
      <c r="BZ25" s="731"/>
      <c r="CA25" s="731"/>
      <c r="CB25" s="731"/>
      <c r="CC25" s="731"/>
      <c r="CD25" s="731"/>
      <c r="CE25" s="731"/>
      <c r="CF25" s="731"/>
      <c r="CG25" s="732"/>
      <c r="CH25" s="742"/>
      <c r="CI25" s="737"/>
      <c r="CJ25" s="737"/>
      <c r="CK25" s="737"/>
      <c r="CL25" s="743"/>
      <c r="CM25" s="742"/>
      <c r="CN25" s="737"/>
      <c r="CO25" s="737"/>
      <c r="CP25" s="737"/>
      <c r="CQ25" s="743"/>
      <c r="CR25" s="742"/>
      <c r="CS25" s="737"/>
      <c r="CT25" s="737"/>
      <c r="CU25" s="737"/>
      <c r="CV25" s="743"/>
      <c r="CW25" s="742"/>
      <c r="CX25" s="737"/>
      <c r="CY25" s="737"/>
      <c r="CZ25" s="737"/>
      <c r="DA25" s="743"/>
      <c r="DB25" s="742"/>
      <c r="DC25" s="737"/>
      <c r="DD25" s="737"/>
      <c r="DE25" s="737"/>
      <c r="DF25" s="743"/>
      <c r="DG25" s="742"/>
      <c r="DH25" s="737"/>
      <c r="DI25" s="737"/>
      <c r="DJ25" s="737"/>
      <c r="DK25" s="743"/>
      <c r="DL25" s="742"/>
      <c r="DM25" s="737"/>
      <c r="DN25" s="737"/>
      <c r="DO25" s="737"/>
      <c r="DP25" s="743"/>
      <c r="DQ25" s="742"/>
      <c r="DR25" s="737"/>
      <c r="DS25" s="737"/>
      <c r="DT25" s="737"/>
      <c r="DU25" s="743"/>
      <c r="DV25" s="730"/>
      <c r="DW25" s="731"/>
      <c r="DX25" s="731"/>
      <c r="DY25" s="731"/>
      <c r="DZ25" s="744"/>
      <c r="EA25" s="48"/>
    </row>
    <row r="26" spans="1:131" ht="26.25" customHeight="1" x14ac:dyDescent="0.2">
      <c r="A26" s="716" t="s">
        <v>441</v>
      </c>
      <c r="B26" s="717"/>
      <c r="C26" s="717"/>
      <c r="D26" s="717"/>
      <c r="E26" s="717"/>
      <c r="F26" s="717"/>
      <c r="G26" s="717"/>
      <c r="H26" s="717"/>
      <c r="I26" s="717"/>
      <c r="J26" s="717"/>
      <c r="K26" s="717"/>
      <c r="L26" s="717"/>
      <c r="M26" s="717"/>
      <c r="N26" s="717"/>
      <c r="O26" s="717"/>
      <c r="P26" s="718"/>
      <c r="Q26" s="710" t="s">
        <v>457</v>
      </c>
      <c r="R26" s="711"/>
      <c r="S26" s="711"/>
      <c r="T26" s="711"/>
      <c r="U26" s="722"/>
      <c r="V26" s="710" t="s">
        <v>458</v>
      </c>
      <c r="W26" s="711"/>
      <c r="X26" s="711"/>
      <c r="Y26" s="711"/>
      <c r="Z26" s="722"/>
      <c r="AA26" s="710" t="s">
        <v>459</v>
      </c>
      <c r="AB26" s="711"/>
      <c r="AC26" s="711"/>
      <c r="AD26" s="711"/>
      <c r="AE26" s="711"/>
      <c r="AF26" s="1015" t="s">
        <v>247</v>
      </c>
      <c r="AG26" s="1016"/>
      <c r="AH26" s="1016"/>
      <c r="AI26" s="1016"/>
      <c r="AJ26" s="1017"/>
      <c r="AK26" s="711" t="s">
        <v>393</v>
      </c>
      <c r="AL26" s="711"/>
      <c r="AM26" s="711"/>
      <c r="AN26" s="711"/>
      <c r="AO26" s="722"/>
      <c r="AP26" s="710" t="s">
        <v>359</v>
      </c>
      <c r="AQ26" s="711"/>
      <c r="AR26" s="711"/>
      <c r="AS26" s="711"/>
      <c r="AT26" s="722"/>
      <c r="AU26" s="710" t="s">
        <v>460</v>
      </c>
      <c r="AV26" s="711"/>
      <c r="AW26" s="711"/>
      <c r="AX26" s="711"/>
      <c r="AY26" s="722"/>
      <c r="AZ26" s="710" t="s">
        <v>461</v>
      </c>
      <c r="BA26" s="711"/>
      <c r="BB26" s="711"/>
      <c r="BC26" s="711"/>
      <c r="BD26" s="722"/>
      <c r="BE26" s="710" t="s">
        <v>447</v>
      </c>
      <c r="BF26" s="711"/>
      <c r="BG26" s="711"/>
      <c r="BH26" s="711"/>
      <c r="BI26" s="712"/>
      <c r="BJ26" s="56"/>
      <c r="BK26" s="56"/>
      <c r="BL26" s="56"/>
      <c r="BM26" s="56"/>
      <c r="BN26" s="56"/>
      <c r="BO26" s="55"/>
      <c r="BP26" s="55"/>
      <c r="BQ26" s="52">
        <v>20</v>
      </c>
      <c r="BR26" s="72"/>
      <c r="BS26" s="730"/>
      <c r="BT26" s="731"/>
      <c r="BU26" s="731"/>
      <c r="BV26" s="731"/>
      <c r="BW26" s="731"/>
      <c r="BX26" s="731"/>
      <c r="BY26" s="731"/>
      <c r="BZ26" s="731"/>
      <c r="CA26" s="731"/>
      <c r="CB26" s="731"/>
      <c r="CC26" s="731"/>
      <c r="CD26" s="731"/>
      <c r="CE26" s="731"/>
      <c r="CF26" s="731"/>
      <c r="CG26" s="732"/>
      <c r="CH26" s="742"/>
      <c r="CI26" s="737"/>
      <c r="CJ26" s="737"/>
      <c r="CK26" s="737"/>
      <c r="CL26" s="743"/>
      <c r="CM26" s="742"/>
      <c r="CN26" s="737"/>
      <c r="CO26" s="737"/>
      <c r="CP26" s="737"/>
      <c r="CQ26" s="743"/>
      <c r="CR26" s="742"/>
      <c r="CS26" s="737"/>
      <c r="CT26" s="737"/>
      <c r="CU26" s="737"/>
      <c r="CV26" s="743"/>
      <c r="CW26" s="742"/>
      <c r="CX26" s="737"/>
      <c r="CY26" s="737"/>
      <c r="CZ26" s="737"/>
      <c r="DA26" s="743"/>
      <c r="DB26" s="742"/>
      <c r="DC26" s="737"/>
      <c r="DD26" s="737"/>
      <c r="DE26" s="737"/>
      <c r="DF26" s="743"/>
      <c r="DG26" s="742"/>
      <c r="DH26" s="737"/>
      <c r="DI26" s="737"/>
      <c r="DJ26" s="737"/>
      <c r="DK26" s="743"/>
      <c r="DL26" s="742"/>
      <c r="DM26" s="737"/>
      <c r="DN26" s="737"/>
      <c r="DO26" s="737"/>
      <c r="DP26" s="743"/>
      <c r="DQ26" s="742"/>
      <c r="DR26" s="737"/>
      <c r="DS26" s="737"/>
      <c r="DT26" s="737"/>
      <c r="DU26" s="743"/>
      <c r="DV26" s="730"/>
      <c r="DW26" s="731"/>
      <c r="DX26" s="731"/>
      <c r="DY26" s="731"/>
      <c r="DZ26" s="744"/>
      <c r="EA26" s="48"/>
    </row>
    <row r="27" spans="1:131" ht="26.25" customHeight="1" x14ac:dyDescent="0.2">
      <c r="A27" s="719"/>
      <c r="B27" s="720"/>
      <c r="C27" s="720"/>
      <c r="D27" s="720"/>
      <c r="E27" s="720"/>
      <c r="F27" s="720"/>
      <c r="G27" s="720"/>
      <c r="H27" s="720"/>
      <c r="I27" s="720"/>
      <c r="J27" s="720"/>
      <c r="K27" s="720"/>
      <c r="L27" s="720"/>
      <c r="M27" s="720"/>
      <c r="N27" s="720"/>
      <c r="O27" s="720"/>
      <c r="P27" s="721"/>
      <c r="Q27" s="713"/>
      <c r="R27" s="714"/>
      <c r="S27" s="714"/>
      <c r="T27" s="714"/>
      <c r="U27" s="723"/>
      <c r="V27" s="713"/>
      <c r="W27" s="714"/>
      <c r="X27" s="714"/>
      <c r="Y27" s="714"/>
      <c r="Z27" s="723"/>
      <c r="AA27" s="713"/>
      <c r="AB27" s="714"/>
      <c r="AC27" s="714"/>
      <c r="AD27" s="714"/>
      <c r="AE27" s="714"/>
      <c r="AF27" s="1018"/>
      <c r="AG27" s="1019"/>
      <c r="AH27" s="1019"/>
      <c r="AI27" s="1019"/>
      <c r="AJ27" s="1020"/>
      <c r="AK27" s="714"/>
      <c r="AL27" s="714"/>
      <c r="AM27" s="714"/>
      <c r="AN27" s="714"/>
      <c r="AO27" s="723"/>
      <c r="AP27" s="713"/>
      <c r="AQ27" s="714"/>
      <c r="AR27" s="714"/>
      <c r="AS27" s="714"/>
      <c r="AT27" s="723"/>
      <c r="AU27" s="713"/>
      <c r="AV27" s="714"/>
      <c r="AW27" s="714"/>
      <c r="AX27" s="714"/>
      <c r="AY27" s="723"/>
      <c r="AZ27" s="713"/>
      <c r="BA27" s="714"/>
      <c r="BB27" s="714"/>
      <c r="BC27" s="714"/>
      <c r="BD27" s="723"/>
      <c r="BE27" s="713"/>
      <c r="BF27" s="714"/>
      <c r="BG27" s="714"/>
      <c r="BH27" s="714"/>
      <c r="BI27" s="715"/>
      <c r="BJ27" s="56"/>
      <c r="BK27" s="56"/>
      <c r="BL27" s="56"/>
      <c r="BM27" s="56"/>
      <c r="BN27" s="56"/>
      <c r="BO27" s="55"/>
      <c r="BP27" s="55"/>
      <c r="BQ27" s="52">
        <v>21</v>
      </c>
      <c r="BR27" s="72"/>
      <c r="BS27" s="730"/>
      <c r="BT27" s="731"/>
      <c r="BU27" s="731"/>
      <c r="BV27" s="731"/>
      <c r="BW27" s="731"/>
      <c r="BX27" s="731"/>
      <c r="BY27" s="731"/>
      <c r="BZ27" s="731"/>
      <c r="CA27" s="731"/>
      <c r="CB27" s="731"/>
      <c r="CC27" s="731"/>
      <c r="CD27" s="731"/>
      <c r="CE27" s="731"/>
      <c r="CF27" s="731"/>
      <c r="CG27" s="732"/>
      <c r="CH27" s="742"/>
      <c r="CI27" s="737"/>
      <c r="CJ27" s="737"/>
      <c r="CK27" s="737"/>
      <c r="CL27" s="743"/>
      <c r="CM27" s="742"/>
      <c r="CN27" s="737"/>
      <c r="CO27" s="737"/>
      <c r="CP27" s="737"/>
      <c r="CQ27" s="743"/>
      <c r="CR27" s="742"/>
      <c r="CS27" s="737"/>
      <c r="CT27" s="737"/>
      <c r="CU27" s="737"/>
      <c r="CV27" s="743"/>
      <c r="CW27" s="742"/>
      <c r="CX27" s="737"/>
      <c r="CY27" s="737"/>
      <c r="CZ27" s="737"/>
      <c r="DA27" s="743"/>
      <c r="DB27" s="742"/>
      <c r="DC27" s="737"/>
      <c r="DD27" s="737"/>
      <c r="DE27" s="737"/>
      <c r="DF27" s="743"/>
      <c r="DG27" s="742"/>
      <c r="DH27" s="737"/>
      <c r="DI27" s="737"/>
      <c r="DJ27" s="737"/>
      <c r="DK27" s="743"/>
      <c r="DL27" s="742"/>
      <c r="DM27" s="737"/>
      <c r="DN27" s="737"/>
      <c r="DO27" s="737"/>
      <c r="DP27" s="743"/>
      <c r="DQ27" s="742"/>
      <c r="DR27" s="737"/>
      <c r="DS27" s="737"/>
      <c r="DT27" s="737"/>
      <c r="DU27" s="743"/>
      <c r="DV27" s="730"/>
      <c r="DW27" s="731"/>
      <c r="DX27" s="731"/>
      <c r="DY27" s="731"/>
      <c r="DZ27" s="744"/>
      <c r="EA27" s="48"/>
    </row>
    <row r="28" spans="1:131" ht="26.25" customHeight="1" x14ac:dyDescent="0.2">
      <c r="A28" s="54">
        <v>1</v>
      </c>
      <c r="B28" s="694" t="s">
        <v>353</v>
      </c>
      <c r="C28" s="695"/>
      <c r="D28" s="695"/>
      <c r="E28" s="695"/>
      <c r="F28" s="695"/>
      <c r="G28" s="695"/>
      <c r="H28" s="695"/>
      <c r="I28" s="695"/>
      <c r="J28" s="695"/>
      <c r="K28" s="695"/>
      <c r="L28" s="695"/>
      <c r="M28" s="695"/>
      <c r="N28" s="695"/>
      <c r="O28" s="695"/>
      <c r="P28" s="696"/>
      <c r="Q28" s="769">
        <v>1860</v>
      </c>
      <c r="R28" s="770"/>
      <c r="S28" s="770"/>
      <c r="T28" s="770"/>
      <c r="U28" s="770"/>
      <c r="V28" s="770">
        <v>1859</v>
      </c>
      <c r="W28" s="770"/>
      <c r="X28" s="770"/>
      <c r="Y28" s="770"/>
      <c r="Z28" s="770"/>
      <c r="AA28" s="770">
        <v>1</v>
      </c>
      <c r="AB28" s="770"/>
      <c r="AC28" s="770"/>
      <c r="AD28" s="770"/>
      <c r="AE28" s="771"/>
      <c r="AF28" s="772">
        <v>1</v>
      </c>
      <c r="AG28" s="770"/>
      <c r="AH28" s="770"/>
      <c r="AI28" s="770"/>
      <c r="AJ28" s="773"/>
      <c r="AK28" s="774">
        <v>160</v>
      </c>
      <c r="AL28" s="770"/>
      <c r="AM28" s="770"/>
      <c r="AN28" s="770"/>
      <c r="AO28" s="770"/>
      <c r="AP28" s="770" t="s">
        <v>197</v>
      </c>
      <c r="AQ28" s="770"/>
      <c r="AR28" s="770"/>
      <c r="AS28" s="770"/>
      <c r="AT28" s="770"/>
      <c r="AU28" s="770" t="s">
        <v>197</v>
      </c>
      <c r="AV28" s="770"/>
      <c r="AW28" s="770"/>
      <c r="AX28" s="770"/>
      <c r="AY28" s="770"/>
      <c r="AZ28" s="775" t="s">
        <v>197</v>
      </c>
      <c r="BA28" s="775"/>
      <c r="BB28" s="775"/>
      <c r="BC28" s="775"/>
      <c r="BD28" s="775"/>
      <c r="BE28" s="776"/>
      <c r="BF28" s="776"/>
      <c r="BG28" s="776"/>
      <c r="BH28" s="776"/>
      <c r="BI28" s="777"/>
      <c r="BJ28" s="56"/>
      <c r="BK28" s="56"/>
      <c r="BL28" s="56"/>
      <c r="BM28" s="56"/>
      <c r="BN28" s="56"/>
      <c r="BO28" s="55"/>
      <c r="BP28" s="55"/>
      <c r="BQ28" s="52">
        <v>22</v>
      </c>
      <c r="BR28" s="72"/>
      <c r="BS28" s="730"/>
      <c r="BT28" s="731"/>
      <c r="BU28" s="731"/>
      <c r="BV28" s="731"/>
      <c r="BW28" s="731"/>
      <c r="BX28" s="731"/>
      <c r="BY28" s="731"/>
      <c r="BZ28" s="731"/>
      <c r="CA28" s="731"/>
      <c r="CB28" s="731"/>
      <c r="CC28" s="731"/>
      <c r="CD28" s="731"/>
      <c r="CE28" s="731"/>
      <c r="CF28" s="731"/>
      <c r="CG28" s="732"/>
      <c r="CH28" s="742"/>
      <c r="CI28" s="737"/>
      <c r="CJ28" s="737"/>
      <c r="CK28" s="737"/>
      <c r="CL28" s="743"/>
      <c r="CM28" s="742"/>
      <c r="CN28" s="737"/>
      <c r="CO28" s="737"/>
      <c r="CP28" s="737"/>
      <c r="CQ28" s="743"/>
      <c r="CR28" s="742"/>
      <c r="CS28" s="737"/>
      <c r="CT28" s="737"/>
      <c r="CU28" s="737"/>
      <c r="CV28" s="743"/>
      <c r="CW28" s="742"/>
      <c r="CX28" s="737"/>
      <c r="CY28" s="737"/>
      <c r="CZ28" s="737"/>
      <c r="DA28" s="743"/>
      <c r="DB28" s="742"/>
      <c r="DC28" s="737"/>
      <c r="DD28" s="737"/>
      <c r="DE28" s="737"/>
      <c r="DF28" s="743"/>
      <c r="DG28" s="742"/>
      <c r="DH28" s="737"/>
      <c r="DI28" s="737"/>
      <c r="DJ28" s="737"/>
      <c r="DK28" s="743"/>
      <c r="DL28" s="742"/>
      <c r="DM28" s="737"/>
      <c r="DN28" s="737"/>
      <c r="DO28" s="737"/>
      <c r="DP28" s="743"/>
      <c r="DQ28" s="742"/>
      <c r="DR28" s="737"/>
      <c r="DS28" s="737"/>
      <c r="DT28" s="737"/>
      <c r="DU28" s="743"/>
      <c r="DV28" s="730"/>
      <c r="DW28" s="731"/>
      <c r="DX28" s="731"/>
      <c r="DY28" s="731"/>
      <c r="DZ28" s="744"/>
      <c r="EA28" s="48"/>
    </row>
    <row r="29" spans="1:131" ht="26.25" customHeight="1" x14ac:dyDescent="0.2">
      <c r="A29" s="54">
        <v>2</v>
      </c>
      <c r="B29" s="730" t="s">
        <v>129</v>
      </c>
      <c r="C29" s="731"/>
      <c r="D29" s="731"/>
      <c r="E29" s="731"/>
      <c r="F29" s="731"/>
      <c r="G29" s="731"/>
      <c r="H29" s="731"/>
      <c r="I29" s="731"/>
      <c r="J29" s="731"/>
      <c r="K29" s="731"/>
      <c r="L29" s="731"/>
      <c r="M29" s="731"/>
      <c r="N29" s="731"/>
      <c r="O29" s="731"/>
      <c r="P29" s="732"/>
      <c r="Q29" s="733">
        <v>1913</v>
      </c>
      <c r="R29" s="734"/>
      <c r="S29" s="734"/>
      <c r="T29" s="734"/>
      <c r="U29" s="734"/>
      <c r="V29" s="734">
        <v>1911</v>
      </c>
      <c r="W29" s="734"/>
      <c r="X29" s="734"/>
      <c r="Y29" s="734"/>
      <c r="Z29" s="734"/>
      <c r="AA29" s="734">
        <v>2</v>
      </c>
      <c r="AB29" s="734"/>
      <c r="AC29" s="734"/>
      <c r="AD29" s="734"/>
      <c r="AE29" s="735"/>
      <c r="AF29" s="736">
        <v>2</v>
      </c>
      <c r="AG29" s="737"/>
      <c r="AH29" s="737"/>
      <c r="AI29" s="737"/>
      <c r="AJ29" s="738"/>
      <c r="AK29" s="739">
        <v>294</v>
      </c>
      <c r="AL29" s="734"/>
      <c r="AM29" s="734"/>
      <c r="AN29" s="734"/>
      <c r="AO29" s="734"/>
      <c r="AP29" s="734" t="s">
        <v>197</v>
      </c>
      <c r="AQ29" s="734"/>
      <c r="AR29" s="734"/>
      <c r="AS29" s="734"/>
      <c r="AT29" s="734"/>
      <c r="AU29" s="734" t="s">
        <v>197</v>
      </c>
      <c r="AV29" s="734"/>
      <c r="AW29" s="734"/>
      <c r="AX29" s="734"/>
      <c r="AY29" s="734"/>
      <c r="AZ29" s="778" t="s">
        <v>197</v>
      </c>
      <c r="BA29" s="778"/>
      <c r="BB29" s="778"/>
      <c r="BC29" s="778"/>
      <c r="BD29" s="778"/>
      <c r="BE29" s="740"/>
      <c r="BF29" s="740"/>
      <c r="BG29" s="740"/>
      <c r="BH29" s="740"/>
      <c r="BI29" s="741"/>
      <c r="BJ29" s="56"/>
      <c r="BK29" s="56"/>
      <c r="BL29" s="56"/>
      <c r="BM29" s="56"/>
      <c r="BN29" s="56"/>
      <c r="BO29" s="55"/>
      <c r="BP29" s="55"/>
      <c r="BQ29" s="52">
        <v>23</v>
      </c>
      <c r="BR29" s="72"/>
      <c r="BS29" s="730"/>
      <c r="BT29" s="731"/>
      <c r="BU29" s="731"/>
      <c r="BV29" s="731"/>
      <c r="BW29" s="731"/>
      <c r="BX29" s="731"/>
      <c r="BY29" s="731"/>
      <c r="BZ29" s="731"/>
      <c r="CA29" s="731"/>
      <c r="CB29" s="731"/>
      <c r="CC29" s="731"/>
      <c r="CD29" s="731"/>
      <c r="CE29" s="731"/>
      <c r="CF29" s="731"/>
      <c r="CG29" s="732"/>
      <c r="CH29" s="742"/>
      <c r="CI29" s="737"/>
      <c r="CJ29" s="737"/>
      <c r="CK29" s="737"/>
      <c r="CL29" s="743"/>
      <c r="CM29" s="742"/>
      <c r="CN29" s="737"/>
      <c r="CO29" s="737"/>
      <c r="CP29" s="737"/>
      <c r="CQ29" s="743"/>
      <c r="CR29" s="742"/>
      <c r="CS29" s="737"/>
      <c r="CT29" s="737"/>
      <c r="CU29" s="737"/>
      <c r="CV29" s="743"/>
      <c r="CW29" s="742"/>
      <c r="CX29" s="737"/>
      <c r="CY29" s="737"/>
      <c r="CZ29" s="737"/>
      <c r="DA29" s="743"/>
      <c r="DB29" s="742"/>
      <c r="DC29" s="737"/>
      <c r="DD29" s="737"/>
      <c r="DE29" s="737"/>
      <c r="DF29" s="743"/>
      <c r="DG29" s="742"/>
      <c r="DH29" s="737"/>
      <c r="DI29" s="737"/>
      <c r="DJ29" s="737"/>
      <c r="DK29" s="743"/>
      <c r="DL29" s="742"/>
      <c r="DM29" s="737"/>
      <c r="DN29" s="737"/>
      <c r="DO29" s="737"/>
      <c r="DP29" s="743"/>
      <c r="DQ29" s="742"/>
      <c r="DR29" s="737"/>
      <c r="DS29" s="737"/>
      <c r="DT29" s="737"/>
      <c r="DU29" s="743"/>
      <c r="DV29" s="730"/>
      <c r="DW29" s="731"/>
      <c r="DX29" s="731"/>
      <c r="DY29" s="731"/>
      <c r="DZ29" s="744"/>
      <c r="EA29" s="48"/>
    </row>
    <row r="30" spans="1:131" ht="26.25" customHeight="1" x14ac:dyDescent="0.2">
      <c r="A30" s="54">
        <v>3</v>
      </c>
      <c r="B30" s="730" t="s">
        <v>398</v>
      </c>
      <c r="C30" s="731"/>
      <c r="D30" s="731"/>
      <c r="E30" s="731"/>
      <c r="F30" s="731"/>
      <c r="G30" s="731"/>
      <c r="H30" s="731"/>
      <c r="I30" s="731"/>
      <c r="J30" s="731"/>
      <c r="K30" s="731"/>
      <c r="L30" s="731"/>
      <c r="M30" s="731"/>
      <c r="N30" s="731"/>
      <c r="O30" s="731"/>
      <c r="P30" s="732"/>
      <c r="Q30" s="733">
        <v>354</v>
      </c>
      <c r="R30" s="734"/>
      <c r="S30" s="734"/>
      <c r="T30" s="734"/>
      <c r="U30" s="734"/>
      <c r="V30" s="734">
        <v>346</v>
      </c>
      <c r="W30" s="734"/>
      <c r="X30" s="734"/>
      <c r="Y30" s="734"/>
      <c r="Z30" s="734"/>
      <c r="AA30" s="734">
        <v>8</v>
      </c>
      <c r="AB30" s="734"/>
      <c r="AC30" s="734"/>
      <c r="AD30" s="734"/>
      <c r="AE30" s="735"/>
      <c r="AF30" s="736">
        <v>8</v>
      </c>
      <c r="AG30" s="737"/>
      <c r="AH30" s="737"/>
      <c r="AI30" s="737"/>
      <c r="AJ30" s="738"/>
      <c r="AK30" s="739">
        <v>86</v>
      </c>
      <c r="AL30" s="734"/>
      <c r="AM30" s="734"/>
      <c r="AN30" s="734"/>
      <c r="AO30" s="734"/>
      <c r="AP30" s="734" t="s">
        <v>197</v>
      </c>
      <c r="AQ30" s="734"/>
      <c r="AR30" s="734"/>
      <c r="AS30" s="734"/>
      <c r="AT30" s="734"/>
      <c r="AU30" s="734" t="s">
        <v>197</v>
      </c>
      <c r="AV30" s="734"/>
      <c r="AW30" s="734"/>
      <c r="AX30" s="734"/>
      <c r="AY30" s="734"/>
      <c r="AZ30" s="778" t="s">
        <v>197</v>
      </c>
      <c r="BA30" s="778"/>
      <c r="BB30" s="778"/>
      <c r="BC30" s="778"/>
      <c r="BD30" s="778"/>
      <c r="BE30" s="740"/>
      <c r="BF30" s="740"/>
      <c r="BG30" s="740"/>
      <c r="BH30" s="740"/>
      <c r="BI30" s="741"/>
      <c r="BJ30" s="56"/>
      <c r="BK30" s="56"/>
      <c r="BL30" s="56"/>
      <c r="BM30" s="56"/>
      <c r="BN30" s="56"/>
      <c r="BO30" s="55"/>
      <c r="BP30" s="55"/>
      <c r="BQ30" s="52">
        <v>24</v>
      </c>
      <c r="BR30" s="72"/>
      <c r="BS30" s="730"/>
      <c r="BT30" s="731"/>
      <c r="BU30" s="731"/>
      <c r="BV30" s="731"/>
      <c r="BW30" s="731"/>
      <c r="BX30" s="731"/>
      <c r="BY30" s="731"/>
      <c r="BZ30" s="731"/>
      <c r="CA30" s="731"/>
      <c r="CB30" s="731"/>
      <c r="CC30" s="731"/>
      <c r="CD30" s="731"/>
      <c r="CE30" s="731"/>
      <c r="CF30" s="731"/>
      <c r="CG30" s="732"/>
      <c r="CH30" s="742"/>
      <c r="CI30" s="737"/>
      <c r="CJ30" s="737"/>
      <c r="CK30" s="737"/>
      <c r="CL30" s="743"/>
      <c r="CM30" s="742"/>
      <c r="CN30" s="737"/>
      <c r="CO30" s="737"/>
      <c r="CP30" s="737"/>
      <c r="CQ30" s="743"/>
      <c r="CR30" s="742"/>
      <c r="CS30" s="737"/>
      <c r="CT30" s="737"/>
      <c r="CU30" s="737"/>
      <c r="CV30" s="743"/>
      <c r="CW30" s="742"/>
      <c r="CX30" s="737"/>
      <c r="CY30" s="737"/>
      <c r="CZ30" s="737"/>
      <c r="DA30" s="743"/>
      <c r="DB30" s="742"/>
      <c r="DC30" s="737"/>
      <c r="DD30" s="737"/>
      <c r="DE30" s="737"/>
      <c r="DF30" s="743"/>
      <c r="DG30" s="742"/>
      <c r="DH30" s="737"/>
      <c r="DI30" s="737"/>
      <c r="DJ30" s="737"/>
      <c r="DK30" s="743"/>
      <c r="DL30" s="742"/>
      <c r="DM30" s="737"/>
      <c r="DN30" s="737"/>
      <c r="DO30" s="737"/>
      <c r="DP30" s="743"/>
      <c r="DQ30" s="742"/>
      <c r="DR30" s="737"/>
      <c r="DS30" s="737"/>
      <c r="DT30" s="737"/>
      <c r="DU30" s="743"/>
      <c r="DV30" s="730"/>
      <c r="DW30" s="731"/>
      <c r="DX30" s="731"/>
      <c r="DY30" s="731"/>
      <c r="DZ30" s="744"/>
      <c r="EA30" s="48"/>
    </row>
    <row r="31" spans="1:131" ht="26.25" customHeight="1" x14ac:dyDescent="0.2">
      <c r="A31" s="54">
        <v>4</v>
      </c>
      <c r="B31" s="730" t="s">
        <v>462</v>
      </c>
      <c r="C31" s="731"/>
      <c r="D31" s="731"/>
      <c r="E31" s="731"/>
      <c r="F31" s="731"/>
      <c r="G31" s="731"/>
      <c r="H31" s="731"/>
      <c r="I31" s="731"/>
      <c r="J31" s="731"/>
      <c r="K31" s="731"/>
      <c r="L31" s="731"/>
      <c r="M31" s="731"/>
      <c r="N31" s="731"/>
      <c r="O31" s="731"/>
      <c r="P31" s="732"/>
      <c r="Q31" s="733">
        <v>462</v>
      </c>
      <c r="R31" s="734"/>
      <c r="S31" s="734"/>
      <c r="T31" s="734"/>
      <c r="U31" s="734"/>
      <c r="V31" s="734">
        <v>436</v>
      </c>
      <c r="W31" s="734"/>
      <c r="X31" s="734"/>
      <c r="Y31" s="734"/>
      <c r="Z31" s="734"/>
      <c r="AA31" s="734">
        <v>26</v>
      </c>
      <c r="AB31" s="734"/>
      <c r="AC31" s="734"/>
      <c r="AD31" s="734"/>
      <c r="AE31" s="735"/>
      <c r="AF31" s="736">
        <v>568</v>
      </c>
      <c r="AG31" s="737"/>
      <c r="AH31" s="737"/>
      <c r="AI31" s="737"/>
      <c r="AJ31" s="738"/>
      <c r="AK31" s="739">
        <v>7226</v>
      </c>
      <c r="AL31" s="734"/>
      <c r="AM31" s="734"/>
      <c r="AN31" s="734"/>
      <c r="AO31" s="734"/>
      <c r="AP31" s="734">
        <v>1604</v>
      </c>
      <c r="AQ31" s="734"/>
      <c r="AR31" s="734"/>
      <c r="AS31" s="734"/>
      <c r="AT31" s="734"/>
      <c r="AU31" s="734">
        <v>143</v>
      </c>
      <c r="AV31" s="734"/>
      <c r="AW31" s="734"/>
      <c r="AX31" s="734"/>
      <c r="AY31" s="734"/>
      <c r="AZ31" s="778" t="s">
        <v>197</v>
      </c>
      <c r="BA31" s="778"/>
      <c r="BB31" s="778"/>
      <c r="BC31" s="778"/>
      <c r="BD31" s="778"/>
      <c r="BE31" s="740" t="s">
        <v>463</v>
      </c>
      <c r="BF31" s="740"/>
      <c r="BG31" s="740"/>
      <c r="BH31" s="740"/>
      <c r="BI31" s="741"/>
      <c r="BJ31" s="56"/>
      <c r="BK31" s="56"/>
      <c r="BL31" s="56"/>
      <c r="BM31" s="56"/>
      <c r="BN31" s="56"/>
      <c r="BO31" s="55"/>
      <c r="BP31" s="55"/>
      <c r="BQ31" s="52">
        <v>25</v>
      </c>
      <c r="BR31" s="72"/>
      <c r="BS31" s="730"/>
      <c r="BT31" s="731"/>
      <c r="BU31" s="731"/>
      <c r="BV31" s="731"/>
      <c r="BW31" s="731"/>
      <c r="BX31" s="731"/>
      <c r="BY31" s="731"/>
      <c r="BZ31" s="731"/>
      <c r="CA31" s="731"/>
      <c r="CB31" s="731"/>
      <c r="CC31" s="731"/>
      <c r="CD31" s="731"/>
      <c r="CE31" s="731"/>
      <c r="CF31" s="731"/>
      <c r="CG31" s="732"/>
      <c r="CH31" s="742"/>
      <c r="CI31" s="737"/>
      <c r="CJ31" s="737"/>
      <c r="CK31" s="737"/>
      <c r="CL31" s="743"/>
      <c r="CM31" s="742"/>
      <c r="CN31" s="737"/>
      <c r="CO31" s="737"/>
      <c r="CP31" s="737"/>
      <c r="CQ31" s="743"/>
      <c r="CR31" s="742"/>
      <c r="CS31" s="737"/>
      <c r="CT31" s="737"/>
      <c r="CU31" s="737"/>
      <c r="CV31" s="743"/>
      <c r="CW31" s="742"/>
      <c r="CX31" s="737"/>
      <c r="CY31" s="737"/>
      <c r="CZ31" s="737"/>
      <c r="DA31" s="743"/>
      <c r="DB31" s="742"/>
      <c r="DC31" s="737"/>
      <c r="DD31" s="737"/>
      <c r="DE31" s="737"/>
      <c r="DF31" s="743"/>
      <c r="DG31" s="742"/>
      <c r="DH31" s="737"/>
      <c r="DI31" s="737"/>
      <c r="DJ31" s="737"/>
      <c r="DK31" s="743"/>
      <c r="DL31" s="742"/>
      <c r="DM31" s="737"/>
      <c r="DN31" s="737"/>
      <c r="DO31" s="737"/>
      <c r="DP31" s="743"/>
      <c r="DQ31" s="742"/>
      <c r="DR31" s="737"/>
      <c r="DS31" s="737"/>
      <c r="DT31" s="737"/>
      <c r="DU31" s="743"/>
      <c r="DV31" s="730"/>
      <c r="DW31" s="731"/>
      <c r="DX31" s="731"/>
      <c r="DY31" s="731"/>
      <c r="DZ31" s="744"/>
      <c r="EA31" s="48"/>
    </row>
    <row r="32" spans="1:131" ht="26.25" customHeight="1" x14ac:dyDescent="0.2">
      <c r="A32" s="54">
        <v>5</v>
      </c>
      <c r="B32" s="730" t="s">
        <v>464</v>
      </c>
      <c r="C32" s="731"/>
      <c r="D32" s="731"/>
      <c r="E32" s="731"/>
      <c r="F32" s="731"/>
      <c r="G32" s="731"/>
      <c r="H32" s="731"/>
      <c r="I32" s="731"/>
      <c r="J32" s="731"/>
      <c r="K32" s="731"/>
      <c r="L32" s="731"/>
      <c r="M32" s="731"/>
      <c r="N32" s="731"/>
      <c r="O32" s="731"/>
      <c r="P32" s="732"/>
      <c r="Q32" s="733">
        <v>944</v>
      </c>
      <c r="R32" s="734"/>
      <c r="S32" s="734"/>
      <c r="T32" s="734"/>
      <c r="U32" s="734"/>
      <c r="V32" s="734">
        <v>942</v>
      </c>
      <c r="W32" s="734"/>
      <c r="X32" s="734"/>
      <c r="Y32" s="734"/>
      <c r="Z32" s="734"/>
      <c r="AA32" s="734">
        <v>2</v>
      </c>
      <c r="AB32" s="734"/>
      <c r="AC32" s="734"/>
      <c r="AD32" s="734"/>
      <c r="AE32" s="735"/>
      <c r="AF32" s="736">
        <v>69</v>
      </c>
      <c r="AG32" s="737"/>
      <c r="AH32" s="737"/>
      <c r="AI32" s="737"/>
      <c r="AJ32" s="738"/>
      <c r="AK32" s="739">
        <v>520</v>
      </c>
      <c r="AL32" s="734"/>
      <c r="AM32" s="734"/>
      <c r="AN32" s="734"/>
      <c r="AO32" s="734"/>
      <c r="AP32" s="734">
        <v>6650</v>
      </c>
      <c r="AQ32" s="734"/>
      <c r="AR32" s="734"/>
      <c r="AS32" s="734"/>
      <c r="AT32" s="734"/>
      <c r="AU32" s="734">
        <v>5360</v>
      </c>
      <c r="AV32" s="734"/>
      <c r="AW32" s="734"/>
      <c r="AX32" s="734"/>
      <c r="AY32" s="734"/>
      <c r="AZ32" s="778" t="s">
        <v>197</v>
      </c>
      <c r="BA32" s="778"/>
      <c r="BB32" s="778"/>
      <c r="BC32" s="778"/>
      <c r="BD32" s="778"/>
      <c r="BE32" s="740" t="s">
        <v>463</v>
      </c>
      <c r="BF32" s="740"/>
      <c r="BG32" s="740"/>
      <c r="BH32" s="740"/>
      <c r="BI32" s="741"/>
      <c r="BJ32" s="56"/>
      <c r="BK32" s="56"/>
      <c r="BL32" s="56"/>
      <c r="BM32" s="56"/>
      <c r="BN32" s="56"/>
      <c r="BO32" s="55"/>
      <c r="BP32" s="55"/>
      <c r="BQ32" s="52">
        <v>26</v>
      </c>
      <c r="BR32" s="72"/>
      <c r="BS32" s="730"/>
      <c r="BT32" s="731"/>
      <c r="BU32" s="731"/>
      <c r="BV32" s="731"/>
      <c r="BW32" s="731"/>
      <c r="BX32" s="731"/>
      <c r="BY32" s="731"/>
      <c r="BZ32" s="731"/>
      <c r="CA32" s="731"/>
      <c r="CB32" s="731"/>
      <c r="CC32" s="731"/>
      <c r="CD32" s="731"/>
      <c r="CE32" s="731"/>
      <c r="CF32" s="731"/>
      <c r="CG32" s="732"/>
      <c r="CH32" s="742"/>
      <c r="CI32" s="737"/>
      <c r="CJ32" s="737"/>
      <c r="CK32" s="737"/>
      <c r="CL32" s="743"/>
      <c r="CM32" s="742"/>
      <c r="CN32" s="737"/>
      <c r="CO32" s="737"/>
      <c r="CP32" s="737"/>
      <c r="CQ32" s="743"/>
      <c r="CR32" s="742"/>
      <c r="CS32" s="737"/>
      <c r="CT32" s="737"/>
      <c r="CU32" s="737"/>
      <c r="CV32" s="743"/>
      <c r="CW32" s="742"/>
      <c r="CX32" s="737"/>
      <c r="CY32" s="737"/>
      <c r="CZ32" s="737"/>
      <c r="DA32" s="743"/>
      <c r="DB32" s="742"/>
      <c r="DC32" s="737"/>
      <c r="DD32" s="737"/>
      <c r="DE32" s="737"/>
      <c r="DF32" s="743"/>
      <c r="DG32" s="742"/>
      <c r="DH32" s="737"/>
      <c r="DI32" s="737"/>
      <c r="DJ32" s="737"/>
      <c r="DK32" s="743"/>
      <c r="DL32" s="742"/>
      <c r="DM32" s="737"/>
      <c r="DN32" s="737"/>
      <c r="DO32" s="737"/>
      <c r="DP32" s="743"/>
      <c r="DQ32" s="742"/>
      <c r="DR32" s="737"/>
      <c r="DS32" s="737"/>
      <c r="DT32" s="737"/>
      <c r="DU32" s="743"/>
      <c r="DV32" s="730"/>
      <c r="DW32" s="731"/>
      <c r="DX32" s="731"/>
      <c r="DY32" s="731"/>
      <c r="DZ32" s="744"/>
      <c r="EA32" s="48"/>
    </row>
    <row r="33" spans="1:131" ht="26.25" customHeight="1" x14ac:dyDescent="0.2">
      <c r="A33" s="54">
        <v>6</v>
      </c>
      <c r="B33" s="730"/>
      <c r="C33" s="731"/>
      <c r="D33" s="731"/>
      <c r="E33" s="731"/>
      <c r="F33" s="731"/>
      <c r="G33" s="731"/>
      <c r="H33" s="731"/>
      <c r="I33" s="731"/>
      <c r="J33" s="731"/>
      <c r="K33" s="731"/>
      <c r="L33" s="731"/>
      <c r="M33" s="731"/>
      <c r="N33" s="731"/>
      <c r="O33" s="731"/>
      <c r="P33" s="732"/>
      <c r="Q33" s="733"/>
      <c r="R33" s="734"/>
      <c r="S33" s="734"/>
      <c r="T33" s="734"/>
      <c r="U33" s="734"/>
      <c r="V33" s="734"/>
      <c r="W33" s="734"/>
      <c r="X33" s="734"/>
      <c r="Y33" s="734"/>
      <c r="Z33" s="734"/>
      <c r="AA33" s="734"/>
      <c r="AB33" s="734"/>
      <c r="AC33" s="734"/>
      <c r="AD33" s="734"/>
      <c r="AE33" s="735"/>
      <c r="AF33" s="736"/>
      <c r="AG33" s="737"/>
      <c r="AH33" s="737"/>
      <c r="AI33" s="737"/>
      <c r="AJ33" s="738"/>
      <c r="AK33" s="739"/>
      <c r="AL33" s="734"/>
      <c r="AM33" s="734"/>
      <c r="AN33" s="734"/>
      <c r="AO33" s="734"/>
      <c r="AP33" s="734"/>
      <c r="AQ33" s="734"/>
      <c r="AR33" s="734"/>
      <c r="AS33" s="734"/>
      <c r="AT33" s="734"/>
      <c r="AU33" s="734"/>
      <c r="AV33" s="734"/>
      <c r="AW33" s="734"/>
      <c r="AX33" s="734"/>
      <c r="AY33" s="734"/>
      <c r="AZ33" s="778"/>
      <c r="BA33" s="778"/>
      <c r="BB33" s="778"/>
      <c r="BC33" s="778"/>
      <c r="BD33" s="778"/>
      <c r="BE33" s="740"/>
      <c r="BF33" s="740"/>
      <c r="BG33" s="740"/>
      <c r="BH33" s="740"/>
      <c r="BI33" s="741"/>
      <c r="BJ33" s="56"/>
      <c r="BK33" s="56"/>
      <c r="BL33" s="56"/>
      <c r="BM33" s="56"/>
      <c r="BN33" s="56"/>
      <c r="BO33" s="55"/>
      <c r="BP33" s="55"/>
      <c r="BQ33" s="52">
        <v>27</v>
      </c>
      <c r="BR33" s="72"/>
      <c r="BS33" s="730"/>
      <c r="BT33" s="731"/>
      <c r="BU33" s="731"/>
      <c r="BV33" s="731"/>
      <c r="BW33" s="731"/>
      <c r="BX33" s="731"/>
      <c r="BY33" s="731"/>
      <c r="BZ33" s="731"/>
      <c r="CA33" s="731"/>
      <c r="CB33" s="731"/>
      <c r="CC33" s="731"/>
      <c r="CD33" s="731"/>
      <c r="CE33" s="731"/>
      <c r="CF33" s="731"/>
      <c r="CG33" s="732"/>
      <c r="CH33" s="742"/>
      <c r="CI33" s="737"/>
      <c r="CJ33" s="737"/>
      <c r="CK33" s="737"/>
      <c r="CL33" s="743"/>
      <c r="CM33" s="742"/>
      <c r="CN33" s="737"/>
      <c r="CO33" s="737"/>
      <c r="CP33" s="737"/>
      <c r="CQ33" s="743"/>
      <c r="CR33" s="742"/>
      <c r="CS33" s="737"/>
      <c r="CT33" s="737"/>
      <c r="CU33" s="737"/>
      <c r="CV33" s="743"/>
      <c r="CW33" s="742"/>
      <c r="CX33" s="737"/>
      <c r="CY33" s="737"/>
      <c r="CZ33" s="737"/>
      <c r="DA33" s="743"/>
      <c r="DB33" s="742"/>
      <c r="DC33" s="737"/>
      <c r="DD33" s="737"/>
      <c r="DE33" s="737"/>
      <c r="DF33" s="743"/>
      <c r="DG33" s="742"/>
      <c r="DH33" s="737"/>
      <c r="DI33" s="737"/>
      <c r="DJ33" s="737"/>
      <c r="DK33" s="743"/>
      <c r="DL33" s="742"/>
      <c r="DM33" s="737"/>
      <c r="DN33" s="737"/>
      <c r="DO33" s="737"/>
      <c r="DP33" s="743"/>
      <c r="DQ33" s="742"/>
      <c r="DR33" s="737"/>
      <c r="DS33" s="737"/>
      <c r="DT33" s="737"/>
      <c r="DU33" s="743"/>
      <c r="DV33" s="730"/>
      <c r="DW33" s="731"/>
      <c r="DX33" s="731"/>
      <c r="DY33" s="731"/>
      <c r="DZ33" s="744"/>
      <c r="EA33" s="48"/>
    </row>
    <row r="34" spans="1:131" ht="26.25" customHeight="1" x14ac:dyDescent="0.2">
      <c r="A34" s="54">
        <v>7</v>
      </c>
      <c r="B34" s="730"/>
      <c r="C34" s="731"/>
      <c r="D34" s="731"/>
      <c r="E34" s="731"/>
      <c r="F34" s="731"/>
      <c r="G34" s="731"/>
      <c r="H34" s="731"/>
      <c r="I34" s="731"/>
      <c r="J34" s="731"/>
      <c r="K34" s="731"/>
      <c r="L34" s="731"/>
      <c r="M34" s="731"/>
      <c r="N34" s="731"/>
      <c r="O34" s="731"/>
      <c r="P34" s="732"/>
      <c r="Q34" s="733"/>
      <c r="R34" s="734"/>
      <c r="S34" s="734"/>
      <c r="T34" s="734"/>
      <c r="U34" s="734"/>
      <c r="V34" s="734"/>
      <c r="W34" s="734"/>
      <c r="X34" s="734"/>
      <c r="Y34" s="734"/>
      <c r="Z34" s="734"/>
      <c r="AA34" s="734"/>
      <c r="AB34" s="734"/>
      <c r="AC34" s="734"/>
      <c r="AD34" s="734"/>
      <c r="AE34" s="735"/>
      <c r="AF34" s="736"/>
      <c r="AG34" s="737"/>
      <c r="AH34" s="737"/>
      <c r="AI34" s="737"/>
      <c r="AJ34" s="738"/>
      <c r="AK34" s="739"/>
      <c r="AL34" s="734"/>
      <c r="AM34" s="734"/>
      <c r="AN34" s="734"/>
      <c r="AO34" s="734"/>
      <c r="AP34" s="734"/>
      <c r="AQ34" s="734"/>
      <c r="AR34" s="734"/>
      <c r="AS34" s="734"/>
      <c r="AT34" s="734"/>
      <c r="AU34" s="734"/>
      <c r="AV34" s="734"/>
      <c r="AW34" s="734"/>
      <c r="AX34" s="734"/>
      <c r="AY34" s="734"/>
      <c r="AZ34" s="778"/>
      <c r="BA34" s="778"/>
      <c r="BB34" s="778"/>
      <c r="BC34" s="778"/>
      <c r="BD34" s="778"/>
      <c r="BE34" s="740"/>
      <c r="BF34" s="740"/>
      <c r="BG34" s="740"/>
      <c r="BH34" s="740"/>
      <c r="BI34" s="741"/>
      <c r="BJ34" s="56"/>
      <c r="BK34" s="56"/>
      <c r="BL34" s="56"/>
      <c r="BM34" s="56"/>
      <c r="BN34" s="56"/>
      <c r="BO34" s="55"/>
      <c r="BP34" s="55"/>
      <c r="BQ34" s="52">
        <v>28</v>
      </c>
      <c r="BR34" s="72"/>
      <c r="BS34" s="730"/>
      <c r="BT34" s="731"/>
      <c r="BU34" s="731"/>
      <c r="BV34" s="731"/>
      <c r="BW34" s="731"/>
      <c r="BX34" s="731"/>
      <c r="BY34" s="731"/>
      <c r="BZ34" s="731"/>
      <c r="CA34" s="731"/>
      <c r="CB34" s="731"/>
      <c r="CC34" s="731"/>
      <c r="CD34" s="731"/>
      <c r="CE34" s="731"/>
      <c r="CF34" s="731"/>
      <c r="CG34" s="732"/>
      <c r="CH34" s="742"/>
      <c r="CI34" s="737"/>
      <c r="CJ34" s="737"/>
      <c r="CK34" s="737"/>
      <c r="CL34" s="743"/>
      <c r="CM34" s="742"/>
      <c r="CN34" s="737"/>
      <c r="CO34" s="737"/>
      <c r="CP34" s="737"/>
      <c r="CQ34" s="743"/>
      <c r="CR34" s="742"/>
      <c r="CS34" s="737"/>
      <c r="CT34" s="737"/>
      <c r="CU34" s="737"/>
      <c r="CV34" s="743"/>
      <c r="CW34" s="742"/>
      <c r="CX34" s="737"/>
      <c r="CY34" s="737"/>
      <c r="CZ34" s="737"/>
      <c r="DA34" s="743"/>
      <c r="DB34" s="742"/>
      <c r="DC34" s="737"/>
      <c r="DD34" s="737"/>
      <c r="DE34" s="737"/>
      <c r="DF34" s="743"/>
      <c r="DG34" s="742"/>
      <c r="DH34" s="737"/>
      <c r="DI34" s="737"/>
      <c r="DJ34" s="737"/>
      <c r="DK34" s="743"/>
      <c r="DL34" s="742"/>
      <c r="DM34" s="737"/>
      <c r="DN34" s="737"/>
      <c r="DO34" s="737"/>
      <c r="DP34" s="743"/>
      <c r="DQ34" s="742"/>
      <c r="DR34" s="737"/>
      <c r="DS34" s="737"/>
      <c r="DT34" s="737"/>
      <c r="DU34" s="743"/>
      <c r="DV34" s="730"/>
      <c r="DW34" s="731"/>
      <c r="DX34" s="731"/>
      <c r="DY34" s="731"/>
      <c r="DZ34" s="744"/>
      <c r="EA34" s="48"/>
    </row>
    <row r="35" spans="1:131" ht="26.25" customHeight="1" x14ac:dyDescent="0.2">
      <c r="A35" s="54">
        <v>8</v>
      </c>
      <c r="B35" s="730"/>
      <c r="C35" s="731"/>
      <c r="D35" s="731"/>
      <c r="E35" s="731"/>
      <c r="F35" s="731"/>
      <c r="G35" s="731"/>
      <c r="H35" s="731"/>
      <c r="I35" s="731"/>
      <c r="J35" s="731"/>
      <c r="K35" s="731"/>
      <c r="L35" s="731"/>
      <c r="M35" s="731"/>
      <c r="N35" s="731"/>
      <c r="O35" s="731"/>
      <c r="P35" s="732"/>
      <c r="Q35" s="733"/>
      <c r="R35" s="734"/>
      <c r="S35" s="734"/>
      <c r="T35" s="734"/>
      <c r="U35" s="734"/>
      <c r="V35" s="734"/>
      <c r="W35" s="734"/>
      <c r="X35" s="734"/>
      <c r="Y35" s="734"/>
      <c r="Z35" s="734"/>
      <c r="AA35" s="734"/>
      <c r="AB35" s="734"/>
      <c r="AC35" s="734"/>
      <c r="AD35" s="734"/>
      <c r="AE35" s="735"/>
      <c r="AF35" s="736"/>
      <c r="AG35" s="737"/>
      <c r="AH35" s="737"/>
      <c r="AI35" s="737"/>
      <c r="AJ35" s="738"/>
      <c r="AK35" s="739"/>
      <c r="AL35" s="734"/>
      <c r="AM35" s="734"/>
      <c r="AN35" s="734"/>
      <c r="AO35" s="734"/>
      <c r="AP35" s="734"/>
      <c r="AQ35" s="734"/>
      <c r="AR35" s="734"/>
      <c r="AS35" s="734"/>
      <c r="AT35" s="734"/>
      <c r="AU35" s="734"/>
      <c r="AV35" s="734"/>
      <c r="AW35" s="734"/>
      <c r="AX35" s="734"/>
      <c r="AY35" s="734"/>
      <c r="AZ35" s="778"/>
      <c r="BA35" s="778"/>
      <c r="BB35" s="778"/>
      <c r="BC35" s="778"/>
      <c r="BD35" s="778"/>
      <c r="BE35" s="740"/>
      <c r="BF35" s="740"/>
      <c r="BG35" s="740"/>
      <c r="BH35" s="740"/>
      <c r="BI35" s="741"/>
      <c r="BJ35" s="56"/>
      <c r="BK35" s="56"/>
      <c r="BL35" s="56"/>
      <c r="BM35" s="56"/>
      <c r="BN35" s="56"/>
      <c r="BO35" s="55"/>
      <c r="BP35" s="55"/>
      <c r="BQ35" s="52">
        <v>29</v>
      </c>
      <c r="BR35" s="72"/>
      <c r="BS35" s="730"/>
      <c r="BT35" s="731"/>
      <c r="BU35" s="731"/>
      <c r="BV35" s="731"/>
      <c r="BW35" s="731"/>
      <c r="BX35" s="731"/>
      <c r="BY35" s="731"/>
      <c r="BZ35" s="731"/>
      <c r="CA35" s="731"/>
      <c r="CB35" s="731"/>
      <c r="CC35" s="731"/>
      <c r="CD35" s="731"/>
      <c r="CE35" s="731"/>
      <c r="CF35" s="731"/>
      <c r="CG35" s="732"/>
      <c r="CH35" s="742"/>
      <c r="CI35" s="737"/>
      <c r="CJ35" s="737"/>
      <c r="CK35" s="737"/>
      <c r="CL35" s="743"/>
      <c r="CM35" s="742"/>
      <c r="CN35" s="737"/>
      <c r="CO35" s="737"/>
      <c r="CP35" s="737"/>
      <c r="CQ35" s="743"/>
      <c r="CR35" s="742"/>
      <c r="CS35" s="737"/>
      <c r="CT35" s="737"/>
      <c r="CU35" s="737"/>
      <c r="CV35" s="743"/>
      <c r="CW35" s="742"/>
      <c r="CX35" s="737"/>
      <c r="CY35" s="737"/>
      <c r="CZ35" s="737"/>
      <c r="DA35" s="743"/>
      <c r="DB35" s="742"/>
      <c r="DC35" s="737"/>
      <c r="DD35" s="737"/>
      <c r="DE35" s="737"/>
      <c r="DF35" s="743"/>
      <c r="DG35" s="742"/>
      <c r="DH35" s="737"/>
      <c r="DI35" s="737"/>
      <c r="DJ35" s="737"/>
      <c r="DK35" s="743"/>
      <c r="DL35" s="742"/>
      <c r="DM35" s="737"/>
      <c r="DN35" s="737"/>
      <c r="DO35" s="737"/>
      <c r="DP35" s="743"/>
      <c r="DQ35" s="742"/>
      <c r="DR35" s="737"/>
      <c r="DS35" s="737"/>
      <c r="DT35" s="737"/>
      <c r="DU35" s="743"/>
      <c r="DV35" s="730"/>
      <c r="DW35" s="731"/>
      <c r="DX35" s="731"/>
      <c r="DY35" s="731"/>
      <c r="DZ35" s="744"/>
      <c r="EA35" s="48"/>
    </row>
    <row r="36" spans="1:131" ht="26.25" customHeight="1" x14ac:dyDescent="0.2">
      <c r="A36" s="54">
        <v>9</v>
      </c>
      <c r="B36" s="730"/>
      <c r="C36" s="731"/>
      <c r="D36" s="731"/>
      <c r="E36" s="731"/>
      <c r="F36" s="731"/>
      <c r="G36" s="731"/>
      <c r="H36" s="731"/>
      <c r="I36" s="731"/>
      <c r="J36" s="731"/>
      <c r="K36" s="731"/>
      <c r="L36" s="731"/>
      <c r="M36" s="731"/>
      <c r="N36" s="731"/>
      <c r="O36" s="731"/>
      <c r="P36" s="732"/>
      <c r="Q36" s="733"/>
      <c r="R36" s="734"/>
      <c r="S36" s="734"/>
      <c r="T36" s="734"/>
      <c r="U36" s="734"/>
      <c r="V36" s="734"/>
      <c r="W36" s="734"/>
      <c r="X36" s="734"/>
      <c r="Y36" s="734"/>
      <c r="Z36" s="734"/>
      <c r="AA36" s="734"/>
      <c r="AB36" s="734"/>
      <c r="AC36" s="734"/>
      <c r="AD36" s="734"/>
      <c r="AE36" s="735"/>
      <c r="AF36" s="736"/>
      <c r="AG36" s="737"/>
      <c r="AH36" s="737"/>
      <c r="AI36" s="737"/>
      <c r="AJ36" s="738"/>
      <c r="AK36" s="739"/>
      <c r="AL36" s="734"/>
      <c r="AM36" s="734"/>
      <c r="AN36" s="734"/>
      <c r="AO36" s="734"/>
      <c r="AP36" s="734"/>
      <c r="AQ36" s="734"/>
      <c r="AR36" s="734"/>
      <c r="AS36" s="734"/>
      <c r="AT36" s="734"/>
      <c r="AU36" s="734"/>
      <c r="AV36" s="734"/>
      <c r="AW36" s="734"/>
      <c r="AX36" s="734"/>
      <c r="AY36" s="734"/>
      <c r="AZ36" s="778"/>
      <c r="BA36" s="778"/>
      <c r="BB36" s="778"/>
      <c r="BC36" s="778"/>
      <c r="BD36" s="778"/>
      <c r="BE36" s="740"/>
      <c r="BF36" s="740"/>
      <c r="BG36" s="740"/>
      <c r="BH36" s="740"/>
      <c r="BI36" s="741"/>
      <c r="BJ36" s="56"/>
      <c r="BK36" s="56"/>
      <c r="BL36" s="56"/>
      <c r="BM36" s="56"/>
      <c r="BN36" s="56"/>
      <c r="BO36" s="55"/>
      <c r="BP36" s="55"/>
      <c r="BQ36" s="52">
        <v>30</v>
      </c>
      <c r="BR36" s="72"/>
      <c r="BS36" s="730"/>
      <c r="BT36" s="731"/>
      <c r="BU36" s="731"/>
      <c r="BV36" s="731"/>
      <c r="BW36" s="731"/>
      <c r="BX36" s="731"/>
      <c r="BY36" s="731"/>
      <c r="BZ36" s="731"/>
      <c r="CA36" s="731"/>
      <c r="CB36" s="731"/>
      <c r="CC36" s="731"/>
      <c r="CD36" s="731"/>
      <c r="CE36" s="731"/>
      <c r="CF36" s="731"/>
      <c r="CG36" s="732"/>
      <c r="CH36" s="742"/>
      <c r="CI36" s="737"/>
      <c r="CJ36" s="737"/>
      <c r="CK36" s="737"/>
      <c r="CL36" s="743"/>
      <c r="CM36" s="742"/>
      <c r="CN36" s="737"/>
      <c r="CO36" s="737"/>
      <c r="CP36" s="737"/>
      <c r="CQ36" s="743"/>
      <c r="CR36" s="742"/>
      <c r="CS36" s="737"/>
      <c r="CT36" s="737"/>
      <c r="CU36" s="737"/>
      <c r="CV36" s="743"/>
      <c r="CW36" s="742"/>
      <c r="CX36" s="737"/>
      <c r="CY36" s="737"/>
      <c r="CZ36" s="737"/>
      <c r="DA36" s="743"/>
      <c r="DB36" s="742"/>
      <c r="DC36" s="737"/>
      <c r="DD36" s="737"/>
      <c r="DE36" s="737"/>
      <c r="DF36" s="743"/>
      <c r="DG36" s="742"/>
      <c r="DH36" s="737"/>
      <c r="DI36" s="737"/>
      <c r="DJ36" s="737"/>
      <c r="DK36" s="743"/>
      <c r="DL36" s="742"/>
      <c r="DM36" s="737"/>
      <c r="DN36" s="737"/>
      <c r="DO36" s="737"/>
      <c r="DP36" s="743"/>
      <c r="DQ36" s="742"/>
      <c r="DR36" s="737"/>
      <c r="DS36" s="737"/>
      <c r="DT36" s="737"/>
      <c r="DU36" s="743"/>
      <c r="DV36" s="730"/>
      <c r="DW36" s="731"/>
      <c r="DX36" s="731"/>
      <c r="DY36" s="731"/>
      <c r="DZ36" s="744"/>
      <c r="EA36" s="48"/>
    </row>
    <row r="37" spans="1:131" ht="26.25" customHeight="1" x14ac:dyDescent="0.2">
      <c r="A37" s="54">
        <v>10</v>
      </c>
      <c r="B37" s="730"/>
      <c r="C37" s="731"/>
      <c r="D37" s="731"/>
      <c r="E37" s="731"/>
      <c r="F37" s="731"/>
      <c r="G37" s="731"/>
      <c r="H37" s="731"/>
      <c r="I37" s="731"/>
      <c r="J37" s="731"/>
      <c r="K37" s="731"/>
      <c r="L37" s="731"/>
      <c r="M37" s="731"/>
      <c r="N37" s="731"/>
      <c r="O37" s="731"/>
      <c r="P37" s="732"/>
      <c r="Q37" s="733"/>
      <c r="R37" s="734"/>
      <c r="S37" s="734"/>
      <c r="T37" s="734"/>
      <c r="U37" s="734"/>
      <c r="V37" s="734"/>
      <c r="W37" s="734"/>
      <c r="X37" s="734"/>
      <c r="Y37" s="734"/>
      <c r="Z37" s="734"/>
      <c r="AA37" s="734"/>
      <c r="AB37" s="734"/>
      <c r="AC37" s="734"/>
      <c r="AD37" s="734"/>
      <c r="AE37" s="735"/>
      <c r="AF37" s="736"/>
      <c r="AG37" s="737"/>
      <c r="AH37" s="737"/>
      <c r="AI37" s="737"/>
      <c r="AJ37" s="738"/>
      <c r="AK37" s="739"/>
      <c r="AL37" s="734"/>
      <c r="AM37" s="734"/>
      <c r="AN37" s="734"/>
      <c r="AO37" s="734"/>
      <c r="AP37" s="734"/>
      <c r="AQ37" s="734"/>
      <c r="AR37" s="734"/>
      <c r="AS37" s="734"/>
      <c r="AT37" s="734"/>
      <c r="AU37" s="734"/>
      <c r="AV37" s="734"/>
      <c r="AW37" s="734"/>
      <c r="AX37" s="734"/>
      <c r="AY37" s="734"/>
      <c r="AZ37" s="778"/>
      <c r="BA37" s="778"/>
      <c r="BB37" s="778"/>
      <c r="BC37" s="778"/>
      <c r="BD37" s="778"/>
      <c r="BE37" s="740"/>
      <c r="BF37" s="740"/>
      <c r="BG37" s="740"/>
      <c r="BH37" s="740"/>
      <c r="BI37" s="741"/>
      <c r="BJ37" s="56"/>
      <c r="BK37" s="56"/>
      <c r="BL37" s="56"/>
      <c r="BM37" s="56"/>
      <c r="BN37" s="56"/>
      <c r="BO37" s="55"/>
      <c r="BP37" s="55"/>
      <c r="BQ37" s="52">
        <v>31</v>
      </c>
      <c r="BR37" s="72"/>
      <c r="BS37" s="730"/>
      <c r="BT37" s="731"/>
      <c r="BU37" s="731"/>
      <c r="BV37" s="731"/>
      <c r="BW37" s="731"/>
      <c r="BX37" s="731"/>
      <c r="BY37" s="731"/>
      <c r="BZ37" s="731"/>
      <c r="CA37" s="731"/>
      <c r="CB37" s="731"/>
      <c r="CC37" s="731"/>
      <c r="CD37" s="731"/>
      <c r="CE37" s="731"/>
      <c r="CF37" s="731"/>
      <c r="CG37" s="732"/>
      <c r="CH37" s="742"/>
      <c r="CI37" s="737"/>
      <c r="CJ37" s="737"/>
      <c r="CK37" s="737"/>
      <c r="CL37" s="743"/>
      <c r="CM37" s="742"/>
      <c r="CN37" s="737"/>
      <c r="CO37" s="737"/>
      <c r="CP37" s="737"/>
      <c r="CQ37" s="743"/>
      <c r="CR37" s="742"/>
      <c r="CS37" s="737"/>
      <c r="CT37" s="737"/>
      <c r="CU37" s="737"/>
      <c r="CV37" s="743"/>
      <c r="CW37" s="742"/>
      <c r="CX37" s="737"/>
      <c r="CY37" s="737"/>
      <c r="CZ37" s="737"/>
      <c r="DA37" s="743"/>
      <c r="DB37" s="742"/>
      <c r="DC37" s="737"/>
      <c r="DD37" s="737"/>
      <c r="DE37" s="737"/>
      <c r="DF37" s="743"/>
      <c r="DG37" s="742"/>
      <c r="DH37" s="737"/>
      <c r="DI37" s="737"/>
      <c r="DJ37" s="737"/>
      <c r="DK37" s="743"/>
      <c r="DL37" s="742"/>
      <c r="DM37" s="737"/>
      <c r="DN37" s="737"/>
      <c r="DO37" s="737"/>
      <c r="DP37" s="743"/>
      <c r="DQ37" s="742"/>
      <c r="DR37" s="737"/>
      <c r="DS37" s="737"/>
      <c r="DT37" s="737"/>
      <c r="DU37" s="743"/>
      <c r="DV37" s="730"/>
      <c r="DW37" s="731"/>
      <c r="DX37" s="731"/>
      <c r="DY37" s="731"/>
      <c r="DZ37" s="744"/>
      <c r="EA37" s="48"/>
    </row>
    <row r="38" spans="1:131" ht="26.25" customHeight="1" x14ac:dyDescent="0.2">
      <c r="A38" s="54">
        <v>11</v>
      </c>
      <c r="B38" s="730"/>
      <c r="C38" s="731"/>
      <c r="D38" s="731"/>
      <c r="E38" s="731"/>
      <c r="F38" s="731"/>
      <c r="G38" s="731"/>
      <c r="H38" s="731"/>
      <c r="I38" s="731"/>
      <c r="J38" s="731"/>
      <c r="K38" s="731"/>
      <c r="L38" s="731"/>
      <c r="M38" s="731"/>
      <c r="N38" s="731"/>
      <c r="O38" s="731"/>
      <c r="P38" s="732"/>
      <c r="Q38" s="733"/>
      <c r="R38" s="734"/>
      <c r="S38" s="734"/>
      <c r="T38" s="734"/>
      <c r="U38" s="734"/>
      <c r="V38" s="734"/>
      <c r="W38" s="734"/>
      <c r="X38" s="734"/>
      <c r="Y38" s="734"/>
      <c r="Z38" s="734"/>
      <c r="AA38" s="734"/>
      <c r="AB38" s="734"/>
      <c r="AC38" s="734"/>
      <c r="AD38" s="734"/>
      <c r="AE38" s="735"/>
      <c r="AF38" s="736"/>
      <c r="AG38" s="737"/>
      <c r="AH38" s="737"/>
      <c r="AI38" s="737"/>
      <c r="AJ38" s="738"/>
      <c r="AK38" s="739"/>
      <c r="AL38" s="734"/>
      <c r="AM38" s="734"/>
      <c r="AN38" s="734"/>
      <c r="AO38" s="734"/>
      <c r="AP38" s="734"/>
      <c r="AQ38" s="734"/>
      <c r="AR38" s="734"/>
      <c r="AS38" s="734"/>
      <c r="AT38" s="734"/>
      <c r="AU38" s="734"/>
      <c r="AV38" s="734"/>
      <c r="AW38" s="734"/>
      <c r="AX38" s="734"/>
      <c r="AY38" s="734"/>
      <c r="AZ38" s="778"/>
      <c r="BA38" s="778"/>
      <c r="BB38" s="778"/>
      <c r="BC38" s="778"/>
      <c r="BD38" s="778"/>
      <c r="BE38" s="740"/>
      <c r="BF38" s="740"/>
      <c r="BG38" s="740"/>
      <c r="BH38" s="740"/>
      <c r="BI38" s="741"/>
      <c r="BJ38" s="56"/>
      <c r="BK38" s="56"/>
      <c r="BL38" s="56"/>
      <c r="BM38" s="56"/>
      <c r="BN38" s="56"/>
      <c r="BO38" s="55"/>
      <c r="BP38" s="55"/>
      <c r="BQ38" s="52">
        <v>32</v>
      </c>
      <c r="BR38" s="72"/>
      <c r="BS38" s="730"/>
      <c r="BT38" s="731"/>
      <c r="BU38" s="731"/>
      <c r="BV38" s="731"/>
      <c r="BW38" s="731"/>
      <c r="BX38" s="731"/>
      <c r="BY38" s="731"/>
      <c r="BZ38" s="731"/>
      <c r="CA38" s="731"/>
      <c r="CB38" s="731"/>
      <c r="CC38" s="731"/>
      <c r="CD38" s="731"/>
      <c r="CE38" s="731"/>
      <c r="CF38" s="731"/>
      <c r="CG38" s="732"/>
      <c r="CH38" s="742"/>
      <c r="CI38" s="737"/>
      <c r="CJ38" s="737"/>
      <c r="CK38" s="737"/>
      <c r="CL38" s="743"/>
      <c r="CM38" s="742"/>
      <c r="CN38" s="737"/>
      <c r="CO38" s="737"/>
      <c r="CP38" s="737"/>
      <c r="CQ38" s="743"/>
      <c r="CR38" s="742"/>
      <c r="CS38" s="737"/>
      <c r="CT38" s="737"/>
      <c r="CU38" s="737"/>
      <c r="CV38" s="743"/>
      <c r="CW38" s="742"/>
      <c r="CX38" s="737"/>
      <c r="CY38" s="737"/>
      <c r="CZ38" s="737"/>
      <c r="DA38" s="743"/>
      <c r="DB38" s="742"/>
      <c r="DC38" s="737"/>
      <c r="DD38" s="737"/>
      <c r="DE38" s="737"/>
      <c r="DF38" s="743"/>
      <c r="DG38" s="742"/>
      <c r="DH38" s="737"/>
      <c r="DI38" s="737"/>
      <c r="DJ38" s="737"/>
      <c r="DK38" s="743"/>
      <c r="DL38" s="742"/>
      <c r="DM38" s="737"/>
      <c r="DN38" s="737"/>
      <c r="DO38" s="737"/>
      <c r="DP38" s="743"/>
      <c r="DQ38" s="742"/>
      <c r="DR38" s="737"/>
      <c r="DS38" s="737"/>
      <c r="DT38" s="737"/>
      <c r="DU38" s="743"/>
      <c r="DV38" s="730"/>
      <c r="DW38" s="731"/>
      <c r="DX38" s="731"/>
      <c r="DY38" s="731"/>
      <c r="DZ38" s="744"/>
      <c r="EA38" s="48"/>
    </row>
    <row r="39" spans="1:131" ht="26.25" customHeight="1" x14ac:dyDescent="0.2">
      <c r="A39" s="54">
        <v>12</v>
      </c>
      <c r="B39" s="730"/>
      <c r="C39" s="731"/>
      <c r="D39" s="731"/>
      <c r="E39" s="731"/>
      <c r="F39" s="731"/>
      <c r="G39" s="731"/>
      <c r="H39" s="731"/>
      <c r="I39" s="731"/>
      <c r="J39" s="731"/>
      <c r="K39" s="731"/>
      <c r="L39" s="731"/>
      <c r="M39" s="731"/>
      <c r="N39" s="731"/>
      <c r="O39" s="731"/>
      <c r="P39" s="732"/>
      <c r="Q39" s="733"/>
      <c r="R39" s="734"/>
      <c r="S39" s="734"/>
      <c r="T39" s="734"/>
      <c r="U39" s="734"/>
      <c r="V39" s="734"/>
      <c r="W39" s="734"/>
      <c r="X39" s="734"/>
      <c r="Y39" s="734"/>
      <c r="Z39" s="734"/>
      <c r="AA39" s="734"/>
      <c r="AB39" s="734"/>
      <c r="AC39" s="734"/>
      <c r="AD39" s="734"/>
      <c r="AE39" s="735"/>
      <c r="AF39" s="736"/>
      <c r="AG39" s="737"/>
      <c r="AH39" s="737"/>
      <c r="AI39" s="737"/>
      <c r="AJ39" s="738"/>
      <c r="AK39" s="739"/>
      <c r="AL39" s="734"/>
      <c r="AM39" s="734"/>
      <c r="AN39" s="734"/>
      <c r="AO39" s="734"/>
      <c r="AP39" s="734"/>
      <c r="AQ39" s="734"/>
      <c r="AR39" s="734"/>
      <c r="AS39" s="734"/>
      <c r="AT39" s="734"/>
      <c r="AU39" s="734"/>
      <c r="AV39" s="734"/>
      <c r="AW39" s="734"/>
      <c r="AX39" s="734"/>
      <c r="AY39" s="734"/>
      <c r="AZ39" s="778"/>
      <c r="BA39" s="778"/>
      <c r="BB39" s="778"/>
      <c r="BC39" s="778"/>
      <c r="BD39" s="778"/>
      <c r="BE39" s="740"/>
      <c r="BF39" s="740"/>
      <c r="BG39" s="740"/>
      <c r="BH39" s="740"/>
      <c r="BI39" s="741"/>
      <c r="BJ39" s="56"/>
      <c r="BK39" s="56"/>
      <c r="BL39" s="56"/>
      <c r="BM39" s="56"/>
      <c r="BN39" s="56"/>
      <c r="BO39" s="55"/>
      <c r="BP39" s="55"/>
      <c r="BQ39" s="52">
        <v>33</v>
      </c>
      <c r="BR39" s="72"/>
      <c r="BS39" s="730"/>
      <c r="BT39" s="731"/>
      <c r="BU39" s="731"/>
      <c r="BV39" s="731"/>
      <c r="BW39" s="731"/>
      <c r="BX39" s="731"/>
      <c r="BY39" s="731"/>
      <c r="BZ39" s="731"/>
      <c r="CA39" s="731"/>
      <c r="CB39" s="731"/>
      <c r="CC39" s="731"/>
      <c r="CD39" s="731"/>
      <c r="CE39" s="731"/>
      <c r="CF39" s="731"/>
      <c r="CG39" s="732"/>
      <c r="CH39" s="742"/>
      <c r="CI39" s="737"/>
      <c r="CJ39" s="737"/>
      <c r="CK39" s="737"/>
      <c r="CL39" s="743"/>
      <c r="CM39" s="742"/>
      <c r="CN39" s="737"/>
      <c r="CO39" s="737"/>
      <c r="CP39" s="737"/>
      <c r="CQ39" s="743"/>
      <c r="CR39" s="742"/>
      <c r="CS39" s="737"/>
      <c r="CT39" s="737"/>
      <c r="CU39" s="737"/>
      <c r="CV39" s="743"/>
      <c r="CW39" s="742"/>
      <c r="CX39" s="737"/>
      <c r="CY39" s="737"/>
      <c r="CZ39" s="737"/>
      <c r="DA39" s="743"/>
      <c r="DB39" s="742"/>
      <c r="DC39" s="737"/>
      <c r="DD39" s="737"/>
      <c r="DE39" s="737"/>
      <c r="DF39" s="743"/>
      <c r="DG39" s="742"/>
      <c r="DH39" s="737"/>
      <c r="DI39" s="737"/>
      <c r="DJ39" s="737"/>
      <c r="DK39" s="743"/>
      <c r="DL39" s="742"/>
      <c r="DM39" s="737"/>
      <c r="DN39" s="737"/>
      <c r="DO39" s="737"/>
      <c r="DP39" s="743"/>
      <c r="DQ39" s="742"/>
      <c r="DR39" s="737"/>
      <c r="DS39" s="737"/>
      <c r="DT39" s="737"/>
      <c r="DU39" s="743"/>
      <c r="DV39" s="730"/>
      <c r="DW39" s="731"/>
      <c r="DX39" s="731"/>
      <c r="DY39" s="731"/>
      <c r="DZ39" s="744"/>
      <c r="EA39" s="48"/>
    </row>
    <row r="40" spans="1:131" ht="26.25" customHeight="1" x14ac:dyDescent="0.2">
      <c r="A40" s="52">
        <v>13</v>
      </c>
      <c r="B40" s="730"/>
      <c r="C40" s="731"/>
      <c r="D40" s="731"/>
      <c r="E40" s="731"/>
      <c r="F40" s="731"/>
      <c r="G40" s="731"/>
      <c r="H40" s="731"/>
      <c r="I40" s="731"/>
      <c r="J40" s="731"/>
      <c r="K40" s="731"/>
      <c r="L40" s="731"/>
      <c r="M40" s="731"/>
      <c r="N40" s="731"/>
      <c r="O40" s="731"/>
      <c r="P40" s="732"/>
      <c r="Q40" s="733"/>
      <c r="R40" s="734"/>
      <c r="S40" s="734"/>
      <c r="T40" s="734"/>
      <c r="U40" s="734"/>
      <c r="V40" s="734"/>
      <c r="W40" s="734"/>
      <c r="X40" s="734"/>
      <c r="Y40" s="734"/>
      <c r="Z40" s="734"/>
      <c r="AA40" s="734"/>
      <c r="AB40" s="734"/>
      <c r="AC40" s="734"/>
      <c r="AD40" s="734"/>
      <c r="AE40" s="735"/>
      <c r="AF40" s="736"/>
      <c r="AG40" s="737"/>
      <c r="AH40" s="737"/>
      <c r="AI40" s="737"/>
      <c r="AJ40" s="738"/>
      <c r="AK40" s="739"/>
      <c r="AL40" s="734"/>
      <c r="AM40" s="734"/>
      <c r="AN40" s="734"/>
      <c r="AO40" s="734"/>
      <c r="AP40" s="734"/>
      <c r="AQ40" s="734"/>
      <c r="AR40" s="734"/>
      <c r="AS40" s="734"/>
      <c r="AT40" s="734"/>
      <c r="AU40" s="734"/>
      <c r="AV40" s="734"/>
      <c r="AW40" s="734"/>
      <c r="AX40" s="734"/>
      <c r="AY40" s="734"/>
      <c r="AZ40" s="778"/>
      <c r="BA40" s="778"/>
      <c r="BB40" s="778"/>
      <c r="BC40" s="778"/>
      <c r="BD40" s="778"/>
      <c r="BE40" s="740"/>
      <c r="BF40" s="740"/>
      <c r="BG40" s="740"/>
      <c r="BH40" s="740"/>
      <c r="BI40" s="741"/>
      <c r="BJ40" s="56"/>
      <c r="BK40" s="56"/>
      <c r="BL40" s="56"/>
      <c r="BM40" s="56"/>
      <c r="BN40" s="56"/>
      <c r="BO40" s="55"/>
      <c r="BP40" s="55"/>
      <c r="BQ40" s="52">
        <v>34</v>
      </c>
      <c r="BR40" s="72"/>
      <c r="BS40" s="730"/>
      <c r="BT40" s="731"/>
      <c r="BU40" s="731"/>
      <c r="BV40" s="731"/>
      <c r="BW40" s="731"/>
      <c r="BX40" s="731"/>
      <c r="BY40" s="731"/>
      <c r="BZ40" s="731"/>
      <c r="CA40" s="731"/>
      <c r="CB40" s="731"/>
      <c r="CC40" s="731"/>
      <c r="CD40" s="731"/>
      <c r="CE40" s="731"/>
      <c r="CF40" s="731"/>
      <c r="CG40" s="732"/>
      <c r="CH40" s="742"/>
      <c r="CI40" s="737"/>
      <c r="CJ40" s="737"/>
      <c r="CK40" s="737"/>
      <c r="CL40" s="743"/>
      <c r="CM40" s="742"/>
      <c r="CN40" s="737"/>
      <c r="CO40" s="737"/>
      <c r="CP40" s="737"/>
      <c r="CQ40" s="743"/>
      <c r="CR40" s="742"/>
      <c r="CS40" s="737"/>
      <c r="CT40" s="737"/>
      <c r="CU40" s="737"/>
      <c r="CV40" s="743"/>
      <c r="CW40" s="742"/>
      <c r="CX40" s="737"/>
      <c r="CY40" s="737"/>
      <c r="CZ40" s="737"/>
      <c r="DA40" s="743"/>
      <c r="DB40" s="742"/>
      <c r="DC40" s="737"/>
      <c r="DD40" s="737"/>
      <c r="DE40" s="737"/>
      <c r="DF40" s="743"/>
      <c r="DG40" s="742"/>
      <c r="DH40" s="737"/>
      <c r="DI40" s="737"/>
      <c r="DJ40" s="737"/>
      <c r="DK40" s="743"/>
      <c r="DL40" s="742"/>
      <c r="DM40" s="737"/>
      <c r="DN40" s="737"/>
      <c r="DO40" s="737"/>
      <c r="DP40" s="743"/>
      <c r="DQ40" s="742"/>
      <c r="DR40" s="737"/>
      <c r="DS40" s="737"/>
      <c r="DT40" s="737"/>
      <c r="DU40" s="743"/>
      <c r="DV40" s="730"/>
      <c r="DW40" s="731"/>
      <c r="DX40" s="731"/>
      <c r="DY40" s="731"/>
      <c r="DZ40" s="744"/>
      <c r="EA40" s="48"/>
    </row>
    <row r="41" spans="1:131" ht="26.25" customHeight="1" x14ac:dyDescent="0.2">
      <c r="A41" s="52">
        <v>14</v>
      </c>
      <c r="B41" s="730"/>
      <c r="C41" s="731"/>
      <c r="D41" s="731"/>
      <c r="E41" s="731"/>
      <c r="F41" s="731"/>
      <c r="G41" s="731"/>
      <c r="H41" s="731"/>
      <c r="I41" s="731"/>
      <c r="J41" s="731"/>
      <c r="K41" s="731"/>
      <c r="L41" s="731"/>
      <c r="M41" s="731"/>
      <c r="N41" s="731"/>
      <c r="O41" s="731"/>
      <c r="P41" s="732"/>
      <c r="Q41" s="733"/>
      <c r="R41" s="734"/>
      <c r="S41" s="734"/>
      <c r="T41" s="734"/>
      <c r="U41" s="734"/>
      <c r="V41" s="734"/>
      <c r="W41" s="734"/>
      <c r="X41" s="734"/>
      <c r="Y41" s="734"/>
      <c r="Z41" s="734"/>
      <c r="AA41" s="734"/>
      <c r="AB41" s="734"/>
      <c r="AC41" s="734"/>
      <c r="AD41" s="734"/>
      <c r="AE41" s="735"/>
      <c r="AF41" s="736"/>
      <c r="AG41" s="737"/>
      <c r="AH41" s="737"/>
      <c r="AI41" s="737"/>
      <c r="AJ41" s="738"/>
      <c r="AK41" s="739"/>
      <c r="AL41" s="734"/>
      <c r="AM41" s="734"/>
      <c r="AN41" s="734"/>
      <c r="AO41" s="734"/>
      <c r="AP41" s="734"/>
      <c r="AQ41" s="734"/>
      <c r="AR41" s="734"/>
      <c r="AS41" s="734"/>
      <c r="AT41" s="734"/>
      <c r="AU41" s="734"/>
      <c r="AV41" s="734"/>
      <c r="AW41" s="734"/>
      <c r="AX41" s="734"/>
      <c r="AY41" s="734"/>
      <c r="AZ41" s="778"/>
      <c r="BA41" s="778"/>
      <c r="BB41" s="778"/>
      <c r="BC41" s="778"/>
      <c r="BD41" s="778"/>
      <c r="BE41" s="740"/>
      <c r="BF41" s="740"/>
      <c r="BG41" s="740"/>
      <c r="BH41" s="740"/>
      <c r="BI41" s="741"/>
      <c r="BJ41" s="56"/>
      <c r="BK41" s="56"/>
      <c r="BL41" s="56"/>
      <c r="BM41" s="56"/>
      <c r="BN41" s="56"/>
      <c r="BO41" s="55"/>
      <c r="BP41" s="55"/>
      <c r="BQ41" s="52">
        <v>35</v>
      </c>
      <c r="BR41" s="72"/>
      <c r="BS41" s="730"/>
      <c r="BT41" s="731"/>
      <c r="BU41" s="731"/>
      <c r="BV41" s="731"/>
      <c r="BW41" s="731"/>
      <c r="BX41" s="731"/>
      <c r="BY41" s="731"/>
      <c r="BZ41" s="731"/>
      <c r="CA41" s="731"/>
      <c r="CB41" s="731"/>
      <c r="CC41" s="731"/>
      <c r="CD41" s="731"/>
      <c r="CE41" s="731"/>
      <c r="CF41" s="731"/>
      <c r="CG41" s="732"/>
      <c r="CH41" s="742"/>
      <c r="CI41" s="737"/>
      <c r="CJ41" s="737"/>
      <c r="CK41" s="737"/>
      <c r="CL41" s="743"/>
      <c r="CM41" s="742"/>
      <c r="CN41" s="737"/>
      <c r="CO41" s="737"/>
      <c r="CP41" s="737"/>
      <c r="CQ41" s="743"/>
      <c r="CR41" s="742"/>
      <c r="CS41" s="737"/>
      <c r="CT41" s="737"/>
      <c r="CU41" s="737"/>
      <c r="CV41" s="743"/>
      <c r="CW41" s="742"/>
      <c r="CX41" s="737"/>
      <c r="CY41" s="737"/>
      <c r="CZ41" s="737"/>
      <c r="DA41" s="743"/>
      <c r="DB41" s="742"/>
      <c r="DC41" s="737"/>
      <c r="DD41" s="737"/>
      <c r="DE41" s="737"/>
      <c r="DF41" s="743"/>
      <c r="DG41" s="742"/>
      <c r="DH41" s="737"/>
      <c r="DI41" s="737"/>
      <c r="DJ41" s="737"/>
      <c r="DK41" s="743"/>
      <c r="DL41" s="742"/>
      <c r="DM41" s="737"/>
      <c r="DN41" s="737"/>
      <c r="DO41" s="737"/>
      <c r="DP41" s="743"/>
      <c r="DQ41" s="742"/>
      <c r="DR41" s="737"/>
      <c r="DS41" s="737"/>
      <c r="DT41" s="737"/>
      <c r="DU41" s="743"/>
      <c r="DV41" s="730"/>
      <c r="DW41" s="731"/>
      <c r="DX41" s="731"/>
      <c r="DY41" s="731"/>
      <c r="DZ41" s="744"/>
      <c r="EA41" s="48"/>
    </row>
    <row r="42" spans="1:131" ht="26.25" customHeight="1" x14ac:dyDescent="0.2">
      <c r="A42" s="52">
        <v>15</v>
      </c>
      <c r="B42" s="730"/>
      <c r="C42" s="731"/>
      <c r="D42" s="731"/>
      <c r="E42" s="731"/>
      <c r="F42" s="731"/>
      <c r="G42" s="731"/>
      <c r="H42" s="731"/>
      <c r="I42" s="731"/>
      <c r="J42" s="731"/>
      <c r="K42" s="731"/>
      <c r="L42" s="731"/>
      <c r="M42" s="731"/>
      <c r="N42" s="731"/>
      <c r="O42" s="731"/>
      <c r="P42" s="732"/>
      <c r="Q42" s="733"/>
      <c r="R42" s="734"/>
      <c r="S42" s="734"/>
      <c r="T42" s="734"/>
      <c r="U42" s="734"/>
      <c r="V42" s="734"/>
      <c r="W42" s="734"/>
      <c r="X42" s="734"/>
      <c r="Y42" s="734"/>
      <c r="Z42" s="734"/>
      <c r="AA42" s="734"/>
      <c r="AB42" s="734"/>
      <c r="AC42" s="734"/>
      <c r="AD42" s="734"/>
      <c r="AE42" s="735"/>
      <c r="AF42" s="736"/>
      <c r="AG42" s="737"/>
      <c r="AH42" s="737"/>
      <c r="AI42" s="737"/>
      <c r="AJ42" s="738"/>
      <c r="AK42" s="739"/>
      <c r="AL42" s="734"/>
      <c r="AM42" s="734"/>
      <c r="AN42" s="734"/>
      <c r="AO42" s="734"/>
      <c r="AP42" s="734"/>
      <c r="AQ42" s="734"/>
      <c r="AR42" s="734"/>
      <c r="AS42" s="734"/>
      <c r="AT42" s="734"/>
      <c r="AU42" s="734"/>
      <c r="AV42" s="734"/>
      <c r="AW42" s="734"/>
      <c r="AX42" s="734"/>
      <c r="AY42" s="734"/>
      <c r="AZ42" s="778"/>
      <c r="BA42" s="778"/>
      <c r="BB42" s="778"/>
      <c r="BC42" s="778"/>
      <c r="BD42" s="778"/>
      <c r="BE42" s="740"/>
      <c r="BF42" s="740"/>
      <c r="BG42" s="740"/>
      <c r="BH42" s="740"/>
      <c r="BI42" s="741"/>
      <c r="BJ42" s="56"/>
      <c r="BK42" s="56"/>
      <c r="BL42" s="56"/>
      <c r="BM42" s="56"/>
      <c r="BN42" s="56"/>
      <c r="BO42" s="55"/>
      <c r="BP42" s="55"/>
      <c r="BQ42" s="52">
        <v>36</v>
      </c>
      <c r="BR42" s="72"/>
      <c r="BS42" s="730"/>
      <c r="BT42" s="731"/>
      <c r="BU42" s="731"/>
      <c r="BV42" s="731"/>
      <c r="BW42" s="731"/>
      <c r="BX42" s="731"/>
      <c r="BY42" s="731"/>
      <c r="BZ42" s="731"/>
      <c r="CA42" s="731"/>
      <c r="CB42" s="731"/>
      <c r="CC42" s="731"/>
      <c r="CD42" s="731"/>
      <c r="CE42" s="731"/>
      <c r="CF42" s="731"/>
      <c r="CG42" s="732"/>
      <c r="CH42" s="742"/>
      <c r="CI42" s="737"/>
      <c r="CJ42" s="737"/>
      <c r="CK42" s="737"/>
      <c r="CL42" s="743"/>
      <c r="CM42" s="742"/>
      <c r="CN42" s="737"/>
      <c r="CO42" s="737"/>
      <c r="CP42" s="737"/>
      <c r="CQ42" s="743"/>
      <c r="CR42" s="742"/>
      <c r="CS42" s="737"/>
      <c r="CT42" s="737"/>
      <c r="CU42" s="737"/>
      <c r="CV42" s="743"/>
      <c r="CW42" s="742"/>
      <c r="CX42" s="737"/>
      <c r="CY42" s="737"/>
      <c r="CZ42" s="737"/>
      <c r="DA42" s="743"/>
      <c r="DB42" s="742"/>
      <c r="DC42" s="737"/>
      <c r="DD42" s="737"/>
      <c r="DE42" s="737"/>
      <c r="DF42" s="743"/>
      <c r="DG42" s="742"/>
      <c r="DH42" s="737"/>
      <c r="DI42" s="737"/>
      <c r="DJ42" s="737"/>
      <c r="DK42" s="743"/>
      <c r="DL42" s="742"/>
      <c r="DM42" s="737"/>
      <c r="DN42" s="737"/>
      <c r="DO42" s="737"/>
      <c r="DP42" s="743"/>
      <c r="DQ42" s="742"/>
      <c r="DR42" s="737"/>
      <c r="DS42" s="737"/>
      <c r="DT42" s="737"/>
      <c r="DU42" s="743"/>
      <c r="DV42" s="730"/>
      <c r="DW42" s="731"/>
      <c r="DX42" s="731"/>
      <c r="DY42" s="731"/>
      <c r="DZ42" s="744"/>
      <c r="EA42" s="48"/>
    </row>
    <row r="43" spans="1:131" ht="26.25" customHeight="1" x14ac:dyDescent="0.2">
      <c r="A43" s="52">
        <v>16</v>
      </c>
      <c r="B43" s="730"/>
      <c r="C43" s="731"/>
      <c r="D43" s="731"/>
      <c r="E43" s="731"/>
      <c r="F43" s="731"/>
      <c r="G43" s="731"/>
      <c r="H43" s="731"/>
      <c r="I43" s="731"/>
      <c r="J43" s="731"/>
      <c r="K43" s="731"/>
      <c r="L43" s="731"/>
      <c r="M43" s="731"/>
      <c r="N43" s="731"/>
      <c r="O43" s="731"/>
      <c r="P43" s="732"/>
      <c r="Q43" s="733"/>
      <c r="R43" s="734"/>
      <c r="S43" s="734"/>
      <c r="T43" s="734"/>
      <c r="U43" s="734"/>
      <c r="V43" s="734"/>
      <c r="W43" s="734"/>
      <c r="X43" s="734"/>
      <c r="Y43" s="734"/>
      <c r="Z43" s="734"/>
      <c r="AA43" s="734"/>
      <c r="AB43" s="734"/>
      <c r="AC43" s="734"/>
      <c r="AD43" s="734"/>
      <c r="AE43" s="735"/>
      <c r="AF43" s="736"/>
      <c r="AG43" s="737"/>
      <c r="AH43" s="737"/>
      <c r="AI43" s="737"/>
      <c r="AJ43" s="738"/>
      <c r="AK43" s="739"/>
      <c r="AL43" s="734"/>
      <c r="AM43" s="734"/>
      <c r="AN43" s="734"/>
      <c r="AO43" s="734"/>
      <c r="AP43" s="734"/>
      <c r="AQ43" s="734"/>
      <c r="AR43" s="734"/>
      <c r="AS43" s="734"/>
      <c r="AT43" s="734"/>
      <c r="AU43" s="734"/>
      <c r="AV43" s="734"/>
      <c r="AW43" s="734"/>
      <c r="AX43" s="734"/>
      <c r="AY43" s="734"/>
      <c r="AZ43" s="778"/>
      <c r="BA43" s="778"/>
      <c r="BB43" s="778"/>
      <c r="BC43" s="778"/>
      <c r="BD43" s="778"/>
      <c r="BE43" s="740"/>
      <c r="BF43" s="740"/>
      <c r="BG43" s="740"/>
      <c r="BH43" s="740"/>
      <c r="BI43" s="741"/>
      <c r="BJ43" s="56"/>
      <c r="BK43" s="56"/>
      <c r="BL43" s="56"/>
      <c r="BM43" s="56"/>
      <c r="BN43" s="56"/>
      <c r="BO43" s="55"/>
      <c r="BP43" s="55"/>
      <c r="BQ43" s="52">
        <v>37</v>
      </c>
      <c r="BR43" s="72"/>
      <c r="BS43" s="730"/>
      <c r="BT43" s="731"/>
      <c r="BU43" s="731"/>
      <c r="BV43" s="731"/>
      <c r="BW43" s="731"/>
      <c r="BX43" s="731"/>
      <c r="BY43" s="731"/>
      <c r="BZ43" s="731"/>
      <c r="CA43" s="731"/>
      <c r="CB43" s="731"/>
      <c r="CC43" s="731"/>
      <c r="CD43" s="731"/>
      <c r="CE43" s="731"/>
      <c r="CF43" s="731"/>
      <c r="CG43" s="732"/>
      <c r="CH43" s="742"/>
      <c r="CI43" s="737"/>
      <c r="CJ43" s="737"/>
      <c r="CK43" s="737"/>
      <c r="CL43" s="743"/>
      <c r="CM43" s="742"/>
      <c r="CN43" s="737"/>
      <c r="CO43" s="737"/>
      <c r="CP43" s="737"/>
      <c r="CQ43" s="743"/>
      <c r="CR43" s="742"/>
      <c r="CS43" s="737"/>
      <c r="CT43" s="737"/>
      <c r="CU43" s="737"/>
      <c r="CV43" s="743"/>
      <c r="CW43" s="742"/>
      <c r="CX43" s="737"/>
      <c r="CY43" s="737"/>
      <c r="CZ43" s="737"/>
      <c r="DA43" s="743"/>
      <c r="DB43" s="742"/>
      <c r="DC43" s="737"/>
      <c r="DD43" s="737"/>
      <c r="DE43" s="737"/>
      <c r="DF43" s="743"/>
      <c r="DG43" s="742"/>
      <c r="DH43" s="737"/>
      <c r="DI43" s="737"/>
      <c r="DJ43" s="737"/>
      <c r="DK43" s="743"/>
      <c r="DL43" s="742"/>
      <c r="DM43" s="737"/>
      <c r="DN43" s="737"/>
      <c r="DO43" s="737"/>
      <c r="DP43" s="743"/>
      <c r="DQ43" s="742"/>
      <c r="DR43" s="737"/>
      <c r="DS43" s="737"/>
      <c r="DT43" s="737"/>
      <c r="DU43" s="743"/>
      <c r="DV43" s="730"/>
      <c r="DW43" s="731"/>
      <c r="DX43" s="731"/>
      <c r="DY43" s="731"/>
      <c r="DZ43" s="744"/>
      <c r="EA43" s="48"/>
    </row>
    <row r="44" spans="1:131" ht="26.25" customHeight="1" x14ac:dyDescent="0.2">
      <c r="A44" s="52">
        <v>17</v>
      </c>
      <c r="B44" s="730"/>
      <c r="C44" s="731"/>
      <c r="D44" s="731"/>
      <c r="E44" s="731"/>
      <c r="F44" s="731"/>
      <c r="G44" s="731"/>
      <c r="H44" s="731"/>
      <c r="I44" s="731"/>
      <c r="J44" s="731"/>
      <c r="K44" s="731"/>
      <c r="L44" s="731"/>
      <c r="M44" s="731"/>
      <c r="N44" s="731"/>
      <c r="O44" s="731"/>
      <c r="P44" s="732"/>
      <c r="Q44" s="733"/>
      <c r="R44" s="734"/>
      <c r="S44" s="734"/>
      <c r="T44" s="734"/>
      <c r="U44" s="734"/>
      <c r="V44" s="734"/>
      <c r="W44" s="734"/>
      <c r="X44" s="734"/>
      <c r="Y44" s="734"/>
      <c r="Z44" s="734"/>
      <c r="AA44" s="734"/>
      <c r="AB44" s="734"/>
      <c r="AC44" s="734"/>
      <c r="AD44" s="734"/>
      <c r="AE44" s="735"/>
      <c r="AF44" s="736"/>
      <c r="AG44" s="737"/>
      <c r="AH44" s="737"/>
      <c r="AI44" s="737"/>
      <c r="AJ44" s="738"/>
      <c r="AK44" s="739"/>
      <c r="AL44" s="734"/>
      <c r="AM44" s="734"/>
      <c r="AN44" s="734"/>
      <c r="AO44" s="734"/>
      <c r="AP44" s="734"/>
      <c r="AQ44" s="734"/>
      <c r="AR44" s="734"/>
      <c r="AS44" s="734"/>
      <c r="AT44" s="734"/>
      <c r="AU44" s="734"/>
      <c r="AV44" s="734"/>
      <c r="AW44" s="734"/>
      <c r="AX44" s="734"/>
      <c r="AY44" s="734"/>
      <c r="AZ44" s="778"/>
      <c r="BA44" s="778"/>
      <c r="BB44" s="778"/>
      <c r="BC44" s="778"/>
      <c r="BD44" s="778"/>
      <c r="BE44" s="740"/>
      <c r="BF44" s="740"/>
      <c r="BG44" s="740"/>
      <c r="BH44" s="740"/>
      <c r="BI44" s="741"/>
      <c r="BJ44" s="56"/>
      <c r="BK44" s="56"/>
      <c r="BL44" s="56"/>
      <c r="BM44" s="56"/>
      <c r="BN44" s="56"/>
      <c r="BO44" s="55"/>
      <c r="BP44" s="55"/>
      <c r="BQ44" s="52">
        <v>38</v>
      </c>
      <c r="BR44" s="72"/>
      <c r="BS44" s="730"/>
      <c r="BT44" s="731"/>
      <c r="BU44" s="731"/>
      <c r="BV44" s="731"/>
      <c r="BW44" s="731"/>
      <c r="BX44" s="731"/>
      <c r="BY44" s="731"/>
      <c r="BZ44" s="731"/>
      <c r="CA44" s="731"/>
      <c r="CB44" s="731"/>
      <c r="CC44" s="731"/>
      <c r="CD44" s="731"/>
      <c r="CE44" s="731"/>
      <c r="CF44" s="731"/>
      <c r="CG44" s="732"/>
      <c r="CH44" s="742"/>
      <c r="CI44" s="737"/>
      <c r="CJ44" s="737"/>
      <c r="CK44" s="737"/>
      <c r="CL44" s="743"/>
      <c r="CM44" s="742"/>
      <c r="CN44" s="737"/>
      <c r="CO44" s="737"/>
      <c r="CP44" s="737"/>
      <c r="CQ44" s="743"/>
      <c r="CR44" s="742"/>
      <c r="CS44" s="737"/>
      <c r="CT44" s="737"/>
      <c r="CU44" s="737"/>
      <c r="CV44" s="743"/>
      <c r="CW44" s="742"/>
      <c r="CX44" s="737"/>
      <c r="CY44" s="737"/>
      <c r="CZ44" s="737"/>
      <c r="DA44" s="743"/>
      <c r="DB44" s="742"/>
      <c r="DC44" s="737"/>
      <c r="DD44" s="737"/>
      <c r="DE44" s="737"/>
      <c r="DF44" s="743"/>
      <c r="DG44" s="742"/>
      <c r="DH44" s="737"/>
      <c r="DI44" s="737"/>
      <c r="DJ44" s="737"/>
      <c r="DK44" s="743"/>
      <c r="DL44" s="742"/>
      <c r="DM44" s="737"/>
      <c r="DN44" s="737"/>
      <c r="DO44" s="737"/>
      <c r="DP44" s="743"/>
      <c r="DQ44" s="742"/>
      <c r="DR44" s="737"/>
      <c r="DS44" s="737"/>
      <c r="DT44" s="737"/>
      <c r="DU44" s="743"/>
      <c r="DV44" s="730"/>
      <c r="DW44" s="731"/>
      <c r="DX44" s="731"/>
      <c r="DY44" s="731"/>
      <c r="DZ44" s="744"/>
      <c r="EA44" s="48"/>
    </row>
    <row r="45" spans="1:131" ht="26.25" customHeight="1" x14ac:dyDescent="0.2">
      <c r="A45" s="52">
        <v>18</v>
      </c>
      <c r="B45" s="730"/>
      <c r="C45" s="731"/>
      <c r="D45" s="731"/>
      <c r="E45" s="731"/>
      <c r="F45" s="731"/>
      <c r="G45" s="731"/>
      <c r="H45" s="731"/>
      <c r="I45" s="731"/>
      <c r="J45" s="731"/>
      <c r="K45" s="731"/>
      <c r="L45" s="731"/>
      <c r="M45" s="731"/>
      <c r="N45" s="731"/>
      <c r="O45" s="731"/>
      <c r="P45" s="732"/>
      <c r="Q45" s="733"/>
      <c r="R45" s="734"/>
      <c r="S45" s="734"/>
      <c r="T45" s="734"/>
      <c r="U45" s="734"/>
      <c r="V45" s="734"/>
      <c r="W45" s="734"/>
      <c r="X45" s="734"/>
      <c r="Y45" s="734"/>
      <c r="Z45" s="734"/>
      <c r="AA45" s="734"/>
      <c r="AB45" s="734"/>
      <c r="AC45" s="734"/>
      <c r="AD45" s="734"/>
      <c r="AE45" s="735"/>
      <c r="AF45" s="736"/>
      <c r="AG45" s="737"/>
      <c r="AH45" s="737"/>
      <c r="AI45" s="737"/>
      <c r="AJ45" s="738"/>
      <c r="AK45" s="739"/>
      <c r="AL45" s="734"/>
      <c r="AM45" s="734"/>
      <c r="AN45" s="734"/>
      <c r="AO45" s="734"/>
      <c r="AP45" s="734"/>
      <c r="AQ45" s="734"/>
      <c r="AR45" s="734"/>
      <c r="AS45" s="734"/>
      <c r="AT45" s="734"/>
      <c r="AU45" s="734"/>
      <c r="AV45" s="734"/>
      <c r="AW45" s="734"/>
      <c r="AX45" s="734"/>
      <c r="AY45" s="734"/>
      <c r="AZ45" s="778"/>
      <c r="BA45" s="778"/>
      <c r="BB45" s="778"/>
      <c r="BC45" s="778"/>
      <c r="BD45" s="778"/>
      <c r="BE45" s="740"/>
      <c r="BF45" s="740"/>
      <c r="BG45" s="740"/>
      <c r="BH45" s="740"/>
      <c r="BI45" s="741"/>
      <c r="BJ45" s="56"/>
      <c r="BK45" s="56"/>
      <c r="BL45" s="56"/>
      <c r="BM45" s="56"/>
      <c r="BN45" s="56"/>
      <c r="BO45" s="55"/>
      <c r="BP45" s="55"/>
      <c r="BQ45" s="52">
        <v>39</v>
      </c>
      <c r="BR45" s="72"/>
      <c r="BS45" s="730"/>
      <c r="BT45" s="731"/>
      <c r="BU45" s="731"/>
      <c r="BV45" s="731"/>
      <c r="BW45" s="731"/>
      <c r="BX45" s="731"/>
      <c r="BY45" s="731"/>
      <c r="BZ45" s="731"/>
      <c r="CA45" s="731"/>
      <c r="CB45" s="731"/>
      <c r="CC45" s="731"/>
      <c r="CD45" s="731"/>
      <c r="CE45" s="731"/>
      <c r="CF45" s="731"/>
      <c r="CG45" s="732"/>
      <c r="CH45" s="742"/>
      <c r="CI45" s="737"/>
      <c r="CJ45" s="737"/>
      <c r="CK45" s="737"/>
      <c r="CL45" s="743"/>
      <c r="CM45" s="742"/>
      <c r="CN45" s="737"/>
      <c r="CO45" s="737"/>
      <c r="CP45" s="737"/>
      <c r="CQ45" s="743"/>
      <c r="CR45" s="742"/>
      <c r="CS45" s="737"/>
      <c r="CT45" s="737"/>
      <c r="CU45" s="737"/>
      <c r="CV45" s="743"/>
      <c r="CW45" s="742"/>
      <c r="CX45" s="737"/>
      <c r="CY45" s="737"/>
      <c r="CZ45" s="737"/>
      <c r="DA45" s="743"/>
      <c r="DB45" s="742"/>
      <c r="DC45" s="737"/>
      <c r="DD45" s="737"/>
      <c r="DE45" s="737"/>
      <c r="DF45" s="743"/>
      <c r="DG45" s="742"/>
      <c r="DH45" s="737"/>
      <c r="DI45" s="737"/>
      <c r="DJ45" s="737"/>
      <c r="DK45" s="743"/>
      <c r="DL45" s="742"/>
      <c r="DM45" s="737"/>
      <c r="DN45" s="737"/>
      <c r="DO45" s="737"/>
      <c r="DP45" s="743"/>
      <c r="DQ45" s="742"/>
      <c r="DR45" s="737"/>
      <c r="DS45" s="737"/>
      <c r="DT45" s="737"/>
      <c r="DU45" s="743"/>
      <c r="DV45" s="730"/>
      <c r="DW45" s="731"/>
      <c r="DX45" s="731"/>
      <c r="DY45" s="731"/>
      <c r="DZ45" s="744"/>
      <c r="EA45" s="48"/>
    </row>
    <row r="46" spans="1:131" ht="26.25" customHeight="1" x14ac:dyDescent="0.2">
      <c r="A46" s="52">
        <v>19</v>
      </c>
      <c r="B46" s="730"/>
      <c r="C46" s="731"/>
      <c r="D46" s="731"/>
      <c r="E46" s="731"/>
      <c r="F46" s="731"/>
      <c r="G46" s="731"/>
      <c r="H46" s="731"/>
      <c r="I46" s="731"/>
      <c r="J46" s="731"/>
      <c r="K46" s="731"/>
      <c r="L46" s="731"/>
      <c r="M46" s="731"/>
      <c r="N46" s="731"/>
      <c r="O46" s="731"/>
      <c r="P46" s="732"/>
      <c r="Q46" s="733"/>
      <c r="R46" s="734"/>
      <c r="S46" s="734"/>
      <c r="T46" s="734"/>
      <c r="U46" s="734"/>
      <c r="V46" s="734"/>
      <c r="W46" s="734"/>
      <c r="X46" s="734"/>
      <c r="Y46" s="734"/>
      <c r="Z46" s="734"/>
      <c r="AA46" s="734"/>
      <c r="AB46" s="734"/>
      <c r="AC46" s="734"/>
      <c r="AD46" s="734"/>
      <c r="AE46" s="735"/>
      <c r="AF46" s="736"/>
      <c r="AG46" s="737"/>
      <c r="AH46" s="737"/>
      <c r="AI46" s="737"/>
      <c r="AJ46" s="738"/>
      <c r="AK46" s="739"/>
      <c r="AL46" s="734"/>
      <c r="AM46" s="734"/>
      <c r="AN46" s="734"/>
      <c r="AO46" s="734"/>
      <c r="AP46" s="734"/>
      <c r="AQ46" s="734"/>
      <c r="AR46" s="734"/>
      <c r="AS46" s="734"/>
      <c r="AT46" s="734"/>
      <c r="AU46" s="734"/>
      <c r="AV46" s="734"/>
      <c r="AW46" s="734"/>
      <c r="AX46" s="734"/>
      <c r="AY46" s="734"/>
      <c r="AZ46" s="778"/>
      <c r="BA46" s="778"/>
      <c r="BB46" s="778"/>
      <c r="BC46" s="778"/>
      <c r="BD46" s="778"/>
      <c r="BE46" s="740"/>
      <c r="BF46" s="740"/>
      <c r="BG46" s="740"/>
      <c r="BH46" s="740"/>
      <c r="BI46" s="741"/>
      <c r="BJ46" s="56"/>
      <c r="BK46" s="56"/>
      <c r="BL46" s="56"/>
      <c r="BM46" s="56"/>
      <c r="BN46" s="56"/>
      <c r="BO46" s="55"/>
      <c r="BP46" s="55"/>
      <c r="BQ46" s="52">
        <v>40</v>
      </c>
      <c r="BR46" s="72"/>
      <c r="BS46" s="730"/>
      <c r="BT46" s="731"/>
      <c r="BU46" s="731"/>
      <c r="BV46" s="731"/>
      <c r="BW46" s="731"/>
      <c r="BX46" s="731"/>
      <c r="BY46" s="731"/>
      <c r="BZ46" s="731"/>
      <c r="CA46" s="731"/>
      <c r="CB46" s="731"/>
      <c r="CC46" s="731"/>
      <c r="CD46" s="731"/>
      <c r="CE46" s="731"/>
      <c r="CF46" s="731"/>
      <c r="CG46" s="732"/>
      <c r="CH46" s="742"/>
      <c r="CI46" s="737"/>
      <c r="CJ46" s="737"/>
      <c r="CK46" s="737"/>
      <c r="CL46" s="743"/>
      <c r="CM46" s="742"/>
      <c r="CN46" s="737"/>
      <c r="CO46" s="737"/>
      <c r="CP46" s="737"/>
      <c r="CQ46" s="743"/>
      <c r="CR46" s="742"/>
      <c r="CS46" s="737"/>
      <c r="CT46" s="737"/>
      <c r="CU46" s="737"/>
      <c r="CV46" s="743"/>
      <c r="CW46" s="742"/>
      <c r="CX46" s="737"/>
      <c r="CY46" s="737"/>
      <c r="CZ46" s="737"/>
      <c r="DA46" s="743"/>
      <c r="DB46" s="742"/>
      <c r="DC46" s="737"/>
      <c r="DD46" s="737"/>
      <c r="DE46" s="737"/>
      <c r="DF46" s="743"/>
      <c r="DG46" s="742"/>
      <c r="DH46" s="737"/>
      <c r="DI46" s="737"/>
      <c r="DJ46" s="737"/>
      <c r="DK46" s="743"/>
      <c r="DL46" s="742"/>
      <c r="DM46" s="737"/>
      <c r="DN46" s="737"/>
      <c r="DO46" s="737"/>
      <c r="DP46" s="743"/>
      <c r="DQ46" s="742"/>
      <c r="DR46" s="737"/>
      <c r="DS46" s="737"/>
      <c r="DT46" s="737"/>
      <c r="DU46" s="743"/>
      <c r="DV46" s="730"/>
      <c r="DW46" s="731"/>
      <c r="DX46" s="731"/>
      <c r="DY46" s="731"/>
      <c r="DZ46" s="744"/>
      <c r="EA46" s="48"/>
    </row>
    <row r="47" spans="1:131" ht="26.25" customHeight="1" x14ac:dyDescent="0.2">
      <c r="A47" s="52">
        <v>20</v>
      </c>
      <c r="B47" s="730"/>
      <c r="C47" s="731"/>
      <c r="D47" s="731"/>
      <c r="E47" s="731"/>
      <c r="F47" s="731"/>
      <c r="G47" s="731"/>
      <c r="H47" s="731"/>
      <c r="I47" s="731"/>
      <c r="J47" s="731"/>
      <c r="K47" s="731"/>
      <c r="L47" s="731"/>
      <c r="M47" s="731"/>
      <c r="N47" s="731"/>
      <c r="O47" s="731"/>
      <c r="P47" s="732"/>
      <c r="Q47" s="733"/>
      <c r="R47" s="734"/>
      <c r="S47" s="734"/>
      <c r="T47" s="734"/>
      <c r="U47" s="734"/>
      <c r="V47" s="734"/>
      <c r="W47" s="734"/>
      <c r="X47" s="734"/>
      <c r="Y47" s="734"/>
      <c r="Z47" s="734"/>
      <c r="AA47" s="734"/>
      <c r="AB47" s="734"/>
      <c r="AC47" s="734"/>
      <c r="AD47" s="734"/>
      <c r="AE47" s="735"/>
      <c r="AF47" s="736"/>
      <c r="AG47" s="737"/>
      <c r="AH47" s="737"/>
      <c r="AI47" s="737"/>
      <c r="AJ47" s="738"/>
      <c r="AK47" s="739"/>
      <c r="AL47" s="734"/>
      <c r="AM47" s="734"/>
      <c r="AN47" s="734"/>
      <c r="AO47" s="734"/>
      <c r="AP47" s="734"/>
      <c r="AQ47" s="734"/>
      <c r="AR47" s="734"/>
      <c r="AS47" s="734"/>
      <c r="AT47" s="734"/>
      <c r="AU47" s="734"/>
      <c r="AV47" s="734"/>
      <c r="AW47" s="734"/>
      <c r="AX47" s="734"/>
      <c r="AY47" s="734"/>
      <c r="AZ47" s="778"/>
      <c r="BA47" s="778"/>
      <c r="BB47" s="778"/>
      <c r="BC47" s="778"/>
      <c r="BD47" s="778"/>
      <c r="BE47" s="740"/>
      <c r="BF47" s="740"/>
      <c r="BG47" s="740"/>
      <c r="BH47" s="740"/>
      <c r="BI47" s="741"/>
      <c r="BJ47" s="56"/>
      <c r="BK47" s="56"/>
      <c r="BL47" s="56"/>
      <c r="BM47" s="56"/>
      <c r="BN47" s="56"/>
      <c r="BO47" s="55"/>
      <c r="BP47" s="55"/>
      <c r="BQ47" s="52">
        <v>41</v>
      </c>
      <c r="BR47" s="72"/>
      <c r="BS47" s="730"/>
      <c r="BT47" s="731"/>
      <c r="BU47" s="731"/>
      <c r="BV47" s="731"/>
      <c r="BW47" s="731"/>
      <c r="BX47" s="731"/>
      <c r="BY47" s="731"/>
      <c r="BZ47" s="731"/>
      <c r="CA47" s="731"/>
      <c r="CB47" s="731"/>
      <c r="CC47" s="731"/>
      <c r="CD47" s="731"/>
      <c r="CE47" s="731"/>
      <c r="CF47" s="731"/>
      <c r="CG47" s="732"/>
      <c r="CH47" s="742"/>
      <c r="CI47" s="737"/>
      <c r="CJ47" s="737"/>
      <c r="CK47" s="737"/>
      <c r="CL47" s="743"/>
      <c r="CM47" s="742"/>
      <c r="CN47" s="737"/>
      <c r="CO47" s="737"/>
      <c r="CP47" s="737"/>
      <c r="CQ47" s="743"/>
      <c r="CR47" s="742"/>
      <c r="CS47" s="737"/>
      <c r="CT47" s="737"/>
      <c r="CU47" s="737"/>
      <c r="CV47" s="743"/>
      <c r="CW47" s="742"/>
      <c r="CX47" s="737"/>
      <c r="CY47" s="737"/>
      <c r="CZ47" s="737"/>
      <c r="DA47" s="743"/>
      <c r="DB47" s="742"/>
      <c r="DC47" s="737"/>
      <c r="DD47" s="737"/>
      <c r="DE47" s="737"/>
      <c r="DF47" s="743"/>
      <c r="DG47" s="742"/>
      <c r="DH47" s="737"/>
      <c r="DI47" s="737"/>
      <c r="DJ47" s="737"/>
      <c r="DK47" s="743"/>
      <c r="DL47" s="742"/>
      <c r="DM47" s="737"/>
      <c r="DN47" s="737"/>
      <c r="DO47" s="737"/>
      <c r="DP47" s="743"/>
      <c r="DQ47" s="742"/>
      <c r="DR47" s="737"/>
      <c r="DS47" s="737"/>
      <c r="DT47" s="737"/>
      <c r="DU47" s="743"/>
      <c r="DV47" s="730"/>
      <c r="DW47" s="731"/>
      <c r="DX47" s="731"/>
      <c r="DY47" s="731"/>
      <c r="DZ47" s="744"/>
      <c r="EA47" s="48"/>
    </row>
    <row r="48" spans="1:131" ht="26.25" customHeight="1" x14ac:dyDescent="0.2">
      <c r="A48" s="52">
        <v>21</v>
      </c>
      <c r="B48" s="730"/>
      <c r="C48" s="731"/>
      <c r="D48" s="731"/>
      <c r="E48" s="731"/>
      <c r="F48" s="731"/>
      <c r="G48" s="731"/>
      <c r="H48" s="731"/>
      <c r="I48" s="731"/>
      <c r="J48" s="731"/>
      <c r="K48" s="731"/>
      <c r="L48" s="731"/>
      <c r="M48" s="731"/>
      <c r="N48" s="731"/>
      <c r="O48" s="731"/>
      <c r="P48" s="732"/>
      <c r="Q48" s="733"/>
      <c r="R48" s="734"/>
      <c r="S48" s="734"/>
      <c r="T48" s="734"/>
      <c r="U48" s="734"/>
      <c r="V48" s="734"/>
      <c r="W48" s="734"/>
      <c r="X48" s="734"/>
      <c r="Y48" s="734"/>
      <c r="Z48" s="734"/>
      <c r="AA48" s="734"/>
      <c r="AB48" s="734"/>
      <c r="AC48" s="734"/>
      <c r="AD48" s="734"/>
      <c r="AE48" s="735"/>
      <c r="AF48" s="736"/>
      <c r="AG48" s="737"/>
      <c r="AH48" s="737"/>
      <c r="AI48" s="737"/>
      <c r="AJ48" s="738"/>
      <c r="AK48" s="739"/>
      <c r="AL48" s="734"/>
      <c r="AM48" s="734"/>
      <c r="AN48" s="734"/>
      <c r="AO48" s="734"/>
      <c r="AP48" s="734"/>
      <c r="AQ48" s="734"/>
      <c r="AR48" s="734"/>
      <c r="AS48" s="734"/>
      <c r="AT48" s="734"/>
      <c r="AU48" s="734"/>
      <c r="AV48" s="734"/>
      <c r="AW48" s="734"/>
      <c r="AX48" s="734"/>
      <c r="AY48" s="734"/>
      <c r="AZ48" s="778"/>
      <c r="BA48" s="778"/>
      <c r="BB48" s="778"/>
      <c r="BC48" s="778"/>
      <c r="BD48" s="778"/>
      <c r="BE48" s="740"/>
      <c r="BF48" s="740"/>
      <c r="BG48" s="740"/>
      <c r="BH48" s="740"/>
      <c r="BI48" s="741"/>
      <c r="BJ48" s="56"/>
      <c r="BK48" s="56"/>
      <c r="BL48" s="56"/>
      <c r="BM48" s="56"/>
      <c r="BN48" s="56"/>
      <c r="BO48" s="55"/>
      <c r="BP48" s="55"/>
      <c r="BQ48" s="52">
        <v>42</v>
      </c>
      <c r="BR48" s="72"/>
      <c r="BS48" s="730"/>
      <c r="BT48" s="731"/>
      <c r="BU48" s="731"/>
      <c r="BV48" s="731"/>
      <c r="BW48" s="731"/>
      <c r="BX48" s="731"/>
      <c r="BY48" s="731"/>
      <c r="BZ48" s="731"/>
      <c r="CA48" s="731"/>
      <c r="CB48" s="731"/>
      <c r="CC48" s="731"/>
      <c r="CD48" s="731"/>
      <c r="CE48" s="731"/>
      <c r="CF48" s="731"/>
      <c r="CG48" s="732"/>
      <c r="CH48" s="742"/>
      <c r="CI48" s="737"/>
      <c r="CJ48" s="737"/>
      <c r="CK48" s="737"/>
      <c r="CL48" s="743"/>
      <c r="CM48" s="742"/>
      <c r="CN48" s="737"/>
      <c r="CO48" s="737"/>
      <c r="CP48" s="737"/>
      <c r="CQ48" s="743"/>
      <c r="CR48" s="742"/>
      <c r="CS48" s="737"/>
      <c r="CT48" s="737"/>
      <c r="CU48" s="737"/>
      <c r="CV48" s="743"/>
      <c r="CW48" s="742"/>
      <c r="CX48" s="737"/>
      <c r="CY48" s="737"/>
      <c r="CZ48" s="737"/>
      <c r="DA48" s="743"/>
      <c r="DB48" s="742"/>
      <c r="DC48" s="737"/>
      <c r="DD48" s="737"/>
      <c r="DE48" s="737"/>
      <c r="DF48" s="743"/>
      <c r="DG48" s="742"/>
      <c r="DH48" s="737"/>
      <c r="DI48" s="737"/>
      <c r="DJ48" s="737"/>
      <c r="DK48" s="743"/>
      <c r="DL48" s="742"/>
      <c r="DM48" s="737"/>
      <c r="DN48" s="737"/>
      <c r="DO48" s="737"/>
      <c r="DP48" s="743"/>
      <c r="DQ48" s="742"/>
      <c r="DR48" s="737"/>
      <c r="DS48" s="737"/>
      <c r="DT48" s="737"/>
      <c r="DU48" s="743"/>
      <c r="DV48" s="730"/>
      <c r="DW48" s="731"/>
      <c r="DX48" s="731"/>
      <c r="DY48" s="731"/>
      <c r="DZ48" s="744"/>
      <c r="EA48" s="48"/>
    </row>
    <row r="49" spans="1:131" ht="26.25" customHeight="1" x14ac:dyDescent="0.2">
      <c r="A49" s="52">
        <v>22</v>
      </c>
      <c r="B49" s="730"/>
      <c r="C49" s="731"/>
      <c r="D49" s="731"/>
      <c r="E49" s="731"/>
      <c r="F49" s="731"/>
      <c r="G49" s="731"/>
      <c r="H49" s="731"/>
      <c r="I49" s="731"/>
      <c r="J49" s="731"/>
      <c r="K49" s="731"/>
      <c r="L49" s="731"/>
      <c r="M49" s="731"/>
      <c r="N49" s="731"/>
      <c r="O49" s="731"/>
      <c r="P49" s="732"/>
      <c r="Q49" s="733"/>
      <c r="R49" s="734"/>
      <c r="S49" s="734"/>
      <c r="T49" s="734"/>
      <c r="U49" s="734"/>
      <c r="V49" s="734"/>
      <c r="W49" s="734"/>
      <c r="X49" s="734"/>
      <c r="Y49" s="734"/>
      <c r="Z49" s="734"/>
      <c r="AA49" s="734"/>
      <c r="AB49" s="734"/>
      <c r="AC49" s="734"/>
      <c r="AD49" s="734"/>
      <c r="AE49" s="735"/>
      <c r="AF49" s="736"/>
      <c r="AG49" s="737"/>
      <c r="AH49" s="737"/>
      <c r="AI49" s="737"/>
      <c r="AJ49" s="738"/>
      <c r="AK49" s="739"/>
      <c r="AL49" s="734"/>
      <c r="AM49" s="734"/>
      <c r="AN49" s="734"/>
      <c r="AO49" s="734"/>
      <c r="AP49" s="734"/>
      <c r="AQ49" s="734"/>
      <c r="AR49" s="734"/>
      <c r="AS49" s="734"/>
      <c r="AT49" s="734"/>
      <c r="AU49" s="734"/>
      <c r="AV49" s="734"/>
      <c r="AW49" s="734"/>
      <c r="AX49" s="734"/>
      <c r="AY49" s="734"/>
      <c r="AZ49" s="778"/>
      <c r="BA49" s="778"/>
      <c r="BB49" s="778"/>
      <c r="BC49" s="778"/>
      <c r="BD49" s="778"/>
      <c r="BE49" s="740"/>
      <c r="BF49" s="740"/>
      <c r="BG49" s="740"/>
      <c r="BH49" s="740"/>
      <c r="BI49" s="741"/>
      <c r="BJ49" s="56"/>
      <c r="BK49" s="56"/>
      <c r="BL49" s="56"/>
      <c r="BM49" s="56"/>
      <c r="BN49" s="56"/>
      <c r="BO49" s="55"/>
      <c r="BP49" s="55"/>
      <c r="BQ49" s="52">
        <v>43</v>
      </c>
      <c r="BR49" s="72"/>
      <c r="BS49" s="730"/>
      <c r="BT49" s="731"/>
      <c r="BU49" s="731"/>
      <c r="BV49" s="731"/>
      <c r="BW49" s="731"/>
      <c r="BX49" s="731"/>
      <c r="BY49" s="731"/>
      <c r="BZ49" s="731"/>
      <c r="CA49" s="731"/>
      <c r="CB49" s="731"/>
      <c r="CC49" s="731"/>
      <c r="CD49" s="731"/>
      <c r="CE49" s="731"/>
      <c r="CF49" s="731"/>
      <c r="CG49" s="732"/>
      <c r="CH49" s="742"/>
      <c r="CI49" s="737"/>
      <c r="CJ49" s="737"/>
      <c r="CK49" s="737"/>
      <c r="CL49" s="743"/>
      <c r="CM49" s="742"/>
      <c r="CN49" s="737"/>
      <c r="CO49" s="737"/>
      <c r="CP49" s="737"/>
      <c r="CQ49" s="743"/>
      <c r="CR49" s="742"/>
      <c r="CS49" s="737"/>
      <c r="CT49" s="737"/>
      <c r="CU49" s="737"/>
      <c r="CV49" s="743"/>
      <c r="CW49" s="742"/>
      <c r="CX49" s="737"/>
      <c r="CY49" s="737"/>
      <c r="CZ49" s="737"/>
      <c r="DA49" s="743"/>
      <c r="DB49" s="742"/>
      <c r="DC49" s="737"/>
      <c r="DD49" s="737"/>
      <c r="DE49" s="737"/>
      <c r="DF49" s="743"/>
      <c r="DG49" s="742"/>
      <c r="DH49" s="737"/>
      <c r="DI49" s="737"/>
      <c r="DJ49" s="737"/>
      <c r="DK49" s="743"/>
      <c r="DL49" s="742"/>
      <c r="DM49" s="737"/>
      <c r="DN49" s="737"/>
      <c r="DO49" s="737"/>
      <c r="DP49" s="743"/>
      <c r="DQ49" s="742"/>
      <c r="DR49" s="737"/>
      <c r="DS49" s="737"/>
      <c r="DT49" s="737"/>
      <c r="DU49" s="743"/>
      <c r="DV49" s="730"/>
      <c r="DW49" s="731"/>
      <c r="DX49" s="731"/>
      <c r="DY49" s="731"/>
      <c r="DZ49" s="744"/>
      <c r="EA49" s="48"/>
    </row>
    <row r="50" spans="1:131" ht="26.25" customHeight="1" x14ac:dyDescent="0.2">
      <c r="A50" s="52">
        <v>23</v>
      </c>
      <c r="B50" s="730"/>
      <c r="C50" s="731"/>
      <c r="D50" s="731"/>
      <c r="E50" s="731"/>
      <c r="F50" s="731"/>
      <c r="G50" s="731"/>
      <c r="H50" s="731"/>
      <c r="I50" s="731"/>
      <c r="J50" s="731"/>
      <c r="K50" s="731"/>
      <c r="L50" s="731"/>
      <c r="M50" s="731"/>
      <c r="N50" s="731"/>
      <c r="O50" s="731"/>
      <c r="P50" s="732"/>
      <c r="Q50" s="779"/>
      <c r="R50" s="780"/>
      <c r="S50" s="780"/>
      <c r="T50" s="780"/>
      <c r="U50" s="780"/>
      <c r="V50" s="780"/>
      <c r="W50" s="780"/>
      <c r="X50" s="780"/>
      <c r="Y50" s="780"/>
      <c r="Z50" s="780"/>
      <c r="AA50" s="780"/>
      <c r="AB50" s="780"/>
      <c r="AC50" s="780"/>
      <c r="AD50" s="780"/>
      <c r="AE50" s="781"/>
      <c r="AF50" s="736"/>
      <c r="AG50" s="737"/>
      <c r="AH50" s="737"/>
      <c r="AI50" s="737"/>
      <c r="AJ50" s="738"/>
      <c r="AK50" s="782"/>
      <c r="AL50" s="780"/>
      <c r="AM50" s="780"/>
      <c r="AN50" s="780"/>
      <c r="AO50" s="780"/>
      <c r="AP50" s="780"/>
      <c r="AQ50" s="780"/>
      <c r="AR50" s="780"/>
      <c r="AS50" s="780"/>
      <c r="AT50" s="780"/>
      <c r="AU50" s="780"/>
      <c r="AV50" s="780"/>
      <c r="AW50" s="780"/>
      <c r="AX50" s="780"/>
      <c r="AY50" s="780"/>
      <c r="AZ50" s="783"/>
      <c r="BA50" s="783"/>
      <c r="BB50" s="783"/>
      <c r="BC50" s="783"/>
      <c r="BD50" s="783"/>
      <c r="BE50" s="740"/>
      <c r="BF50" s="740"/>
      <c r="BG50" s="740"/>
      <c r="BH50" s="740"/>
      <c r="BI50" s="741"/>
      <c r="BJ50" s="56"/>
      <c r="BK50" s="56"/>
      <c r="BL50" s="56"/>
      <c r="BM50" s="56"/>
      <c r="BN50" s="56"/>
      <c r="BO50" s="55"/>
      <c r="BP50" s="55"/>
      <c r="BQ50" s="52">
        <v>44</v>
      </c>
      <c r="BR50" s="72"/>
      <c r="BS50" s="730"/>
      <c r="BT50" s="731"/>
      <c r="BU50" s="731"/>
      <c r="BV50" s="731"/>
      <c r="BW50" s="731"/>
      <c r="BX50" s="731"/>
      <c r="BY50" s="731"/>
      <c r="BZ50" s="731"/>
      <c r="CA50" s="731"/>
      <c r="CB50" s="731"/>
      <c r="CC50" s="731"/>
      <c r="CD50" s="731"/>
      <c r="CE50" s="731"/>
      <c r="CF50" s="731"/>
      <c r="CG50" s="732"/>
      <c r="CH50" s="742"/>
      <c r="CI50" s="737"/>
      <c r="CJ50" s="737"/>
      <c r="CK50" s="737"/>
      <c r="CL50" s="743"/>
      <c r="CM50" s="742"/>
      <c r="CN50" s="737"/>
      <c r="CO50" s="737"/>
      <c r="CP50" s="737"/>
      <c r="CQ50" s="743"/>
      <c r="CR50" s="742"/>
      <c r="CS50" s="737"/>
      <c r="CT50" s="737"/>
      <c r="CU50" s="737"/>
      <c r="CV50" s="743"/>
      <c r="CW50" s="742"/>
      <c r="CX50" s="737"/>
      <c r="CY50" s="737"/>
      <c r="CZ50" s="737"/>
      <c r="DA50" s="743"/>
      <c r="DB50" s="742"/>
      <c r="DC50" s="737"/>
      <c r="DD50" s="737"/>
      <c r="DE50" s="737"/>
      <c r="DF50" s="743"/>
      <c r="DG50" s="742"/>
      <c r="DH50" s="737"/>
      <c r="DI50" s="737"/>
      <c r="DJ50" s="737"/>
      <c r="DK50" s="743"/>
      <c r="DL50" s="742"/>
      <c r="DM50" s="737"/>
      <c r="DN50" s="737"/>
      <c r="DO50" s="737"/>
      <c r="DP50" s="743"/>
      <c r="DQ50" s="742"/>
      <c r="DR50" s="737"/>
      <c r="DS50" s="737"/>
      <c r="DT50" s="737"/>
      <c r="DU50" s="743"/>
      <c r="DV50" s="730"/>
      <c r="DW50" s="731"/>
      <c r="DX50" s="731"/>
      <c r="DY50" s="731"/>
      <c r="DZ50" s="744"/>
      <c r="EA50" s="48"/>
    </row>
    <row r="51" spans="1:131" ht="26.25" customHeight="1" x14ac:dyDescent="0.2">
      <c r="A51" s="52">
        <v>24</v>
      </c>
      <c r="B51" s="730"/>
      <c r="C51" s="731"/>
      <c r="D51" s="731"/>
      <c r="E51" s="731"/>
      <c r="F51" s="731"/>
      <c r="G51" s="731"/>
      <c r="H51" s="731"/>
      <c r="I51" s="731"/>
      <c r="J51" s="731"/>
      <c r="K51" s="731"/>
      <c r="L51" s="731"/>
      <c r="M51" s="731"/>
      <c r="N51" s="731"/>
      <c r="O51" s="731"/>
      <c r="P51" s="732"/>
      <c r="Q51" s="779"/>
      <c r="R51" s="780"/>
      <c r="S51" s="780"/>
      <c r="T51" s="780"/>
      <c r="U51" s="780"/>
      <c r="V51" s="780"/>
      <c r="W51" s="780"/>
      <c r="X51" s="780"/>
      <c r="Y51" s="780"/>
      <c r="Z51" s="780"/>
      <c r="AA51" s="780"/>
      <c r="AB51" s="780"/>
      <c r="AC51" s="780"/>
      <c r="AD51" s="780"/>
      <c r="AE51" s="781"/>
      <c r="AF51" s="736"/>
      <c r="AG51" s="737"/>
      <c r="AH51" s="737"/>
      <c r="AI51" s="737"/>
      <c r="AJ51" s="738"/>
      <c r="AK51" s="782"/>
      <c r="AL51" s="780"/>
      <c r="AM51" s="780"/>
      <c r="AN51" s="780"/>
      <c r="AO51" s="780"/>
      <c r="AP51" s="780"/>
      <c r="AQ51" s="780"/>
      <c r="AR51" s="780"/>
      <c r="AS51" s="780"/>
      <c r="AT51" s="780"/>
      <c r="AU51" s="780"/>
      <c r="AV51" s="780"/>
      <c r="AW51" s="780"/>
      <c r="AX51" s="780"/>
      <c r="AY51" s="780"/>
      <c r="AZ51" s="783"/>
      <c r="BA51" s="783"/>
      <c r="BB51" s="783"/>
      <c r="BC51" s="783"/>
      <c r="BD51" s="783"/>
      <c r="BE51" s="740"/>
      <c r="BF51" s="740"/>
      <c r="BG51" s="740"/>
      <c r="BH51" s="740"/>
      <c r="BI51" s="741"/>
      <c r="BJ51" s="56"/>
      <c r="BK51" s="56"/>
      <c r="BL51" s="56"/>
      <c r="BM51" s="56"/>
      <c r="BN51" s="56"/>
      <c r="BO51" s="55"/>
      <c r="BP51" s="55"/>
      <c r="BQ51" s="52">
        <v>45</v>
      </c>
      <c r="BR51" s="72"/>
      <c r="BS51" s="730"/>
      <c r="BT51" s="731"/>
      <c r="BU51" s="731"/>
      <c r="BV51" s="731"/>
      <c r="BW51" s="731"/>
      <c r="BX51" s="731"/>
      <c r="BY51" s="731"/>
      <c r="BZ51" s="731"/>
      <c r="CA51" s="731"/>
      <c r="CB51" s="731"/>
      <c r="CC51" s="731"/>
      <c r="CD51" s="731"/>
      <c r="CE51" s="731"/>
      <c r="CF51" s="731"/>
      <c r="CG51" s="732"/>
      <c r="CH51" s="742"/>
      <c r="CI51" s="737"/>
      <c r="CJ51" s="737"/>
      <c r="CK51" s="737"/>
      <c r="CL51" s="743"/>
      <c r="CM51" s="742"/>
      <c r="CN51" s="737"/>
      <c r="CO51" s="737"/>
      <c r="CP51" s="737"/>
      <c r="CQ51" s="743"/>
      <c r="CR51" s="742"/>
      <c r="CS51" s="737"/>
      <c r="CT51" s="737"/>
      <c r="CU51" s="737"/>
      <c r="CV51" s="743"/>
      <c r="CW51" s="742"/>
      <c r="CX51" s="737"/>
      <c r="CY51" s="737"/>
      <c r="CZ51" s="737"/>
      <c r="DA51" s="743"/>
      <c r="DB51" s="742"/>
      <c r="DC51" s="737"/>
      <c r="DD51" s="737"/>
      <c r="DE51" s="737"/>
      <c r="DF51" s="743"/>
      <c r="DG51" s="742"/>
      <c r="DH51" s="737"/>
      <c r="DI51" s="737"/>
      <c r="DJ51" s="737"/>
      <c r="DK51" s="743"/>
      <c r="DL51" s="742"/>
      <c r="DM51" s="737"/>
      <c r="DN51" s="737"/>
      <c r="DO51" s="737"/>
      <c r="DP51" s="743"/>
      <c r="DQ51" s="742"/>
      <c r="DR51" s="737"/>
      <c r="DS51" s="737"/>
      <c r="DT51" s="737"/>
      <c r="DU51" s="743"/>
      <c r="DV51" s="730"/>
      <c r="DW51" s="731"/>
      <c r="DX51" s="731"/>
      <c r="DY51" s="731"/>
      <c r="DZ51" s="744"/>
      <c r="EA51" s="48"/>
    </row>
    <row r="52" spans="1:131" ht="26.25" customHeight="1" x14ac:dyDescent="0.2">
      <c r="A52" s="52">
        <v>25</v>
      </c>
      <c r="B52" s="730"/>
      <c r="C52" s="731"/>
      <c r="D52" s="731"/>
      <c r="E52" s="731"/>
      <c r="F52" s="731"/>
      <c r="G52" s="731"/>
      <c r="H52" s="731"/>
      <c r="I52" s="731"/>
      <c r="J52" s="731"/>
      <c r="K52" s="731"/>
      <c r="L52" s="731"/>
      <c r="M52" s="731"/>
      <c r="N52" s="731"/>
      <c r="O52" s="731"/>
      <c r="P52" s="732"/>
      <c r="Q52" s="779"/>
      <c r="R52" s="780"/>
      <c r="S52" s="780"/>
      <c r="T52" s="780"/>
      <c r="U52" s="780"/>
      <c r="V52" s="780"/>
      <c r="W52" s="780"/>
      <c r="X52" s="780"/>
      <c r="Y52" s="780"/>
      <c r="Z52" s="780"/>
      <c r="AA52" s="780"/>
      <c r="AB52" s="780"/>
      <c r="AC52" s="780"/>
      <c r="AD52" s="780"/>
      <c r="AE52" s="781"/>
      <c r="AF52" s="736"/>
      <c r="AG52" s="737"/>
      <c r="AH52" s="737"/>
      <c r="AI52" s="737"/>
      <c r="AJ52" s="738"/>
      <c r="AK52" s="782"/>
      <c r="AL52" s="780"/>
      <c r="AM52" s="780"/>
      <c r="AN52" s="780"/>
      <c r="AO52" s="780"/>
      <c r="AP52" s="780"/>
      <c r="AQ52" s="780"/>
      <c r="AR52" s="780"/>
      <c r="AS52" s="780"/>
      <c r="AT52" s="780"/>
      <c r="AU52" s="780"/>
      <c r="AV52" s="780"/>
      <c r="AW52" s="780"/>
      <c r="AX52" s="780"/>
      <c r="AY52" s="780"/>
      <c r="AZ52" s="783"/>
      <c r="BA52" s="783"/>
      <c r="BB52" s="783"/>
      <c r="BC52" s="783"/>
      <c r="BD52" s="783"/>
      <c r="BE52" s="740"/>
      <c r="BF52" s="740"/>
      <c r="BG52" s="740"/>
      <c r="BH52" s="740"/>
      <c r="BI52" s="741"/>
      <c r="BJ52" s="56"/>
      <c r="BK52" s="56"/>
      <c r="BL52" s="56"/>
      <c r="BM52" s="56"/>
      <c r="BN52" s="56"/>
      <c r="BO52" s="55"/>
      <c r="BP52" s="55"/>
      <c r="BQ52" s="52">
        <v>46</v>
      </c>
      <c r="BR52" s="72"/>
      <c r="BS52" s="730"/>
      <c r="BT52" s="731"/>
      <c r="BU52" s="731"/>
      <c r="BV52" s="731"/>
      <c r="BW52" s="731"/>
      <c r="BX52" s="731"/>
      <c r="BY52" s="731"/>
      <c r="BZ52" s="731"/>
      <c r="CA52" s="731"/>
      <c r="CB52" s="731"/>
      <c r="CC52" s="731"/>
      <c r="CD52" s="731"/>
      <c r="CE52" s="731"/>
      <c r="CF52" s="731"/>
      <c r="CG52" s="732"/>
      <c r="CH52" s="742"/>
      <c r="CI52" s="737"/>
      <c r="CJ52" s="737"/>
      <c r="CK52" s="737"/>
      <c r="CL52" s="743"/>
      <c r="CM52" s="742"/>
      <c r="CN52" s="737"/>
      <c r="CO52" s="737"/>
      <c r="CP52" s="737"/>
      <c r="CQ52" s="743"/>
      <c r="CR52" s="742"/>
      <c r="CS52" s="737"/>
      <c r="CT52" s="737"/>
      <c r="CU52" s="737"/>
      <c r="CV52" s="743"/>
      <c r="CW52" s="742"/>
      <c r="CX52" s="737"/>
      <c r="CY52" s="737"/>
      <c r="CZ52" s="737"/>
      <c r="DA52" s="743"/>
      <c r="DB52" s="742"/>
      <c r="DC52" s="737"/>
      <c r="DD52" s="737"/>
      <c r="DE52" s="737"/>
      <c r="DF52" s="743"/>
      <c r="DG52" s="742"/>
      <c r="DH52" s="737"/>
      <c r="DI52" s="737"/>
      <c r="DJ52" s="737"/>
      <c r="DK52" s="743"/>
      <c r="DL52" s="742"/>
      <c r="DM52" s="737"/>
      <c r="DN52" s="737"/>
      <c r="DO52" s="737"/>
      <c r="DP52" s="743"/>
      <c r="DQ52" s="742"/>
      <c r="DR52" s="737"/>
      <c r="DS52" s="737"/>
      <c r="DT52" s="737"/>
      <c r="DU52" s="743"/>
      <c r="DV52" s="730"/>
      <c r="DW52" s="731"/>
      <c r="DX52" s="731"/>
      <c r="DY52" s="731"/>
      <c r="DZ52" s="744"/>
      <c r="EA52" s="48"/>
    </row>
    <row r="53" spans="1:131" ht="26.25" customHeight="1" x14ac:dyDescent="0.2">
      <c r="A53" s="52">
        <v>26</v>
      </c>
      <c r="B53" s="730"/>
      <c r="C53" s="731"/>
      <c r="D53" s="731"/>
      <c r="E53" s="731"/>
      <c r="F53" s="731"/>
      <c r="G53" s="731"/>
      <c r="H53" s="731"/>
      <c r="I53" s="731"/>
      <c r="J53" s="731"/>
      <c r="K53" s="731"/>
      <c r="L53" s="731"/>
      <c r="M53" s="731"/>
      <c r="N53" s="731"/>
      <c r="O53" s="731"/>
      <c r="P53" s="732"/>
      <c r="Q53" s="779"/>
      <c r="R53" s="780"/>
      <c r="S53" s="780"/>
      <c r="T53" s="780"/>
      <c r="U53" s="780"/>
      <c r="V53" s="780"/>
      <c r="W53" s="780"/>
      <c r="X53" s="780"/>
      <c r="Y53" s="780"/>
      <c r="Z53" s="780"/>
      <c r="AA53" s="780"/>
      <c r="AB53" s="780"/>
      <c r="AC53" s="780"/>
      <c r="AD53" s="780"/>
      <c r="AE53" s="781"/>
      <c r="AF53" s="736"/>
      <c r="AG53" s="737"/>
      <c r="AH53" s="737"/>
      <c r="AI53" s="737"/>
      <c r="AJ53" s="738"/>
      <c r="AK53" s="782"/>
      <c r="AL53" s="780"/>
      <c r="AM53" s="780"/>
      <c r="AN53" s="780"/>
      <c r="AO53" s="780"/>
      <c r="AP53" s="780"/>
      <c r="AQ53" s="780"/>
      <c r="AR53" s="780"/>
      <c r="AS53" s="780"/>
      <c r="AT53" s="780"/>
      <c r="AU53" s="780"/>
      <c r="AV53" s="780"/>
      <c r="AW53" s="780"/>
      <c r="AX53" s="780"/>
      <c r="AY53" s="780"/>
      <c r="AZ53" s="783"/>
      <c r="BA53" s="783"/>
      <c r="BB53" s="783"/>
      <c r="BC53" s="783"/>
      <c r="BD53" s="783"/>
      <c r="BE53" s="740"/>
      <c r="BF53" s="740"/>
      <c r="BG53" s="740"/>
      <c r="BH53" s="740"/>
      <c r="BI53" s="741"/>
      <c r="BJ53" s="56"/>
      <c r="BK53" s="56"/>
      <c r="BL53" s="56"/>
      <c r="BM53" s="56"/>
      <c r="BN53" s="56"/>
      <c r="BO53" s="55"/>
      <c r="BP53" s="55"/>
      <c r="BQ53" s="52">
        <v>47</v>
      </c>
      <c r="BR53" s="72"/>
      <c r="BS53" s="730"/>
      <c r="BT53" s="731"/>
      <c r="BU53" s="731"/>
      <c r="BV53" s="731"/>
      <c r="BW53" s="731"/>
      <c r="BX53" s="731"/>
      <c r="BY53" s="731"/>
      <c r="BZ53" s="731"/>
      <c r="CA53" s="731"/>
      <c r="CB53" s="731"/>
      <c r="CC53" s="731"/>
      <c r="CD53" s="731"/>
      <c r="CE53" s="731"/>
      <c r="CF53" s="731"/>
      <c r="CG53" s="732"/>
      <c r="CH53" s="742"/>
      <c r="CI53" s="737"/>
      <c r="CJ53" s="737"/>
      <c r="CK53" s="737"/>
      <c r="CL53" s="743"/>
      <c r="CM53" s="742"/>
      <c r="CN53" s="737"/>
      <c r="CO53" s="737"/>
      <c r="CP53" s="737"/>
      <c r="CQ53" s="743"/>
      <c r="CR53" s="742"/>
      <c r="CS53" s="737"/>
      <c r="CT53" s="737"/>
      <c r="CU53" s="737"/>
      <c r="CV53" s="743"/>
      <c r="CW53" s="742"/>
      <c r="CX53" s="737"/>
      <c r="CY53" s="737"/>
      <c r="CZ53" s="737"/>
      <c r="DA53" s="743"/>
      <c r="DB53" s="742"/>
      <c r="DC53" s="737"/>
      <c r="DD53" s="737"/>
      <c r="DE53" s="737"/>
      <c r="DF53" s="743"/>
      <c r="DG53" s="742"/>
      <c r="DH53" s="737"/>
      <c r="DI53" s="737"/>
      <c r="DJ53" s="737"/>
      <c r="DK53" s="743"/>
      <c r="DL53" s="742"/>
      <c r="DM53" s="737"/>
      <c r="DN53" s="737"/>
      <c r="DO53" s="737"/>
      <c r="DP53" s="743"/>
      <c r="DQ53" s="742"/>
      <c r="DR53" s="737"/>
      <c r="DS53" s="737"/>
      <c r="DT53" s="737"/>
      <c r="DU53" s="743"/>
      <c r="DV53" s="730"/>
      <c r="DW53" s="731"/>
      <c r="DX53" s="731"/>
      <c r="DY53" s="731"/>
      <c r="DZ53" s="744"/>
      <c r="EA53" s="48"/>
    </row>
    <row r="54" spans="1:131" ht="26.25" customHeight="1" x14ac:dyDescent="0.2">
      <c r="A54" s="52">
        <v>27</v>
      </c>
      <c r="B54" s="730"/>
      <c r="C54" s="731"/>
      <c r="D54" s="731"/>
      <c r="E54" s="731"/>
      <c r="F54" s="731"/>
      <c r="G54" s="731"/>
      <c r="H54" s="731"/>
      <c r="I54" s="731"/>
      <c r="J54" s="731"/>
      <c r="K54" s="731"/>
      <c r="L54" s="731"/>
      <c r="M54" s="731"/>
      <c r="N54" s="731"/>
      <c r="O54" s="731"/>
      <c r="P54" s="732"/>
      <c r="Q54" s="779"/>
      <c r="R54" s="780"/>
      <c r="S54" s="780"/>
      <c r="T54" s="780"/>
      <c r="U54" s="780"/>
      <c r="V54" s="780"/>
      <c r="W54" s="780"/>
      <c r="X54" s="780"/>
      <c r="Y54" s="780"/>
      <c r="Z54" s="780"/>
      <c r="AA54" s="780"/>
      <c r="AB54" s="780"/>
      <c r="AC54" s="780"/>
      <c r="AD54" s="780"/>
      <c r="AE54" s="781"/>
      <c r="AF54" s="736"/>
      <c r="AG54" s="737"/>
      <c r="AH54" s="737"/>
      <c r="AI54" s="737"/>
      <c r="AJ54" s="738"/>
      <c r="AK54" s="782"/>
      <c r="AL54" s="780"/>
      <c r="AM54" s="780"/>
      <c r="AN54" s="780"/>
      <c r="AO54" s="780"/>
      <c r="AP54" s="780"/>
      <c r="AQ54" s="780"/>
      <c r="AR54" s="780"/>
      <c r="AS54" s="780"/>
      <c r="AT54" s="780"/>
      <c r="AU54" s="780"/>
      <c r="AV54" s="780"/>
      <c r="AW54" s="780"/>
      <c r="AX54" s="780"/>
      <c r="AY54" s="780"/>
      <c r="AZ54" s="783"/>
      <c r="BA54" s="783"/>
      <c r="BB54" s="783"/>
      <c r="BC54" s="783"/>
      <c r="BD54" s="783"/>
      <c r="BE54" s="740"/>
      <c r="BF54" s="740"/>
      <c r="BG54" s="740"/>
      <c r="BH54" s="740"/>
      <c r="BI54" s="741"/>
      <c r="BJ54" s="56"/>
      <c r="BK54" s="56"/>
      <c r="BL54" s="56"/>
      <c r="BM54" s="56"/>
      <c r="BN54" s="56"/>
      <c r="BO54" s="55"/>
      <c r="BP54" s="55"/>
      <c r="BQ54" s="52">
        <v>48</v>
      </c>
      <c r="BR54" s="72"/>
      <c r="BS54" s="730"/>
      <c r="BT54" s="731"/>
      <c r="BU54" s="731"/>
      <c r="BV54" s="731"/>
      <c r="BW54" s="731"/>
      <c r="BX54" s="731"/>
      <c r="BY54" s="731"/>
      <c r="BZ54" s="731"/>
      <c r="CA54" s="731"/>
      <c r="CB54" s="731"/>
      <c r="CC54" s="731"/>
      <c r="CD54" s="731"/>
      <c r="CE54" s="731"/>
      <c r="CF54" s="731"/>
      <c r="CG54" s="732"/>
      <c r="CH54" s="742"/>
      <c r="CI54" s="737"/>
      <c r="CJ54" s="737"/>
      <c r="CK54" s="737"/>
      <c r="CL54" s="743"/>
      <c r="CM54" s="742"/>
      <c r="CN54" s="737"/>
      <c r="CO54" s="737"/>
      <c r="CP54" s="737"/>
      <c r="CQ54" s="743"/>
      <c r="CR54" s="742"/>
      <c r="CS54" s="737"/>
      <c r="CT54" s="737"/>
      <c r="CU54" s="737"/>
      <c r="CV54" s="743"/>
      <c r="CW54" s="742"/>
      <c r="CX54" s="737"/>
      <c r="CY54" s="737"/>
      <c r="CZ54" s="737"/>
      <c r="DA54" s="743"/>
      <c r="DB54" s="742"/>
      <c r="DC54" s="737"/>
      <c r="DD54" s="737"/>
      <c r="DE54" s="737"/>
      <c r="DF54" s="743"/>
      <c r="DG54" s="742"/>
      <c r="DH54" s="737"/>
      <c r="DI54" s="737"/>
      <c r="DJ54" s="737"/>
      <c r="DK54" s="743"/>
      <c r="DL54" s="742"/>
      <c r="DM54" s="737"/>
      <c r="DN54" s="737"/>
      <c r="DO54" s="737"/>
      <c r="DP54" s="743"/>
      <c r="DQ54" s="742"/>
      <c r="DR54" s="737"/>
      <c r="DS54" s="737"/>
      <c r="DT54" s="737"/>
      <c r="DU54" s="743"/>
      <c r="DV54" s="730"/>
      <c r="DW54" s="731"/>
      <c r="DX54" s="731"/>
      <c r="DY54" s="731"/>
      <c r="DZ54" s="744"/>
      <c r="EA54" s="48"/>
    </row>
    <row r="55" spans="1:131" ht="26.25" customHeight="1" x14ac:dyDescent="0.2">
      <c r="A55" s="52">
        <v>28</v>
      </c>
      <c r="B55" s="730"/>
      <c r="C55" s="731"/>
      <c r="D55" s="731"/>
      <c r="E55" s="731"/>
      <c r="F55" s="731"/>
      <c r="G55" s="731"/>
      <c r="H55" s="731"/>
      <c r="I55" s="731"/>
      <c r="J55" s="731"/>
      <c r="K55" s="731"/>
      <c r="L55" s="731"/>
      <c r="M55" s="731"/>
      <c r="N55" s="731"/>
      <c r="O55" s="731"/>
      <c r="P55" s="732"/>
      <c r="Q55" s="779"/>
      <c r="R55" s="780"/>
      <c r="S55" s="780"/>
      <c r="T55" s="780"/>
      <c r="U55" s="780"/>
      <c r="V55" s="780"/>
      <c r="W55" s="780"/>
      <c r="X55" s="780"/>
      <c r="Y55" s="780"/>
      <c r="Z55" s="780"/>
      <c r="AA55" s="780"/>
      <c r="AB55" s="780"/>
      <c r="AC55" s="780"/>
      <c r="AD55" s="780"/>
      <c r="AE55" s="781"/>
      <c r="AF55" s="736"/>
      <c r="AG55" s="737"/>
      <c r="AH55" s="737"/>
      <c r="AI55" s="737"/>
      <c r="AJ55" s="738"/>
      <c r="AK55" s="782"/>
      <c r="AL55" s="780"/>
      <c r="AM55" s="780"/>
      <c r="AN55" s="780"/>
      <c r="AO55" s="780"/>
      <c r="AP55" s="780"/>
      <c r="AQ55" s="780"/>
      <c r="AR55" s="780"/>
      <c r="AS55" s="780"/>
      <c r="AT55" s="780"/>
      <c r="AU55" s="780"/>
      <c r="AV55" s="780"/>
      <c r="AW55" s="780"/>
      <c r="AX55" s="780"/>
      <c r="AY55" s="780"/>
      <c r="AZ55" s="783"/>
      <c r="BA55" s="783"/>
      <c r="BB55" s="783"/>
      <c r="BC55" s="783"/>
      <c r="BD55" s="783"/>
      <c r="BE55" s="740"/>
      <c r="BF55" s="740"/>
      <c r="BG55" s="740"/>
      <c r="BH55" s="740"/>
      <c r="BI55" s="741"/>
      <c r="BJ55" s="56"/>
      <c r="BK55" s="56"/>
      <c r="BL55" s="56"/>
      <c r="BM55" s="56"/>
      <c r="BN55" s="56"/>
      <c r="BO55" s="55"/>
      <c r="BP55" s="55"/>
      <c r="BQ55" s="52">
        <v>49</v>
      </c>
      <c r="BR55" s="72"/>
      <c r="BS55" s="730"/>
      <c r="BT55" s="731"/>
      <c r="BU55" s="731"/>
      <c r="BV55" s="731"/>
      <c r="BW55" s="731"/>
      <c r="BX55" s="731"/>
      <c r="BY55" s="731"/>
      <c r="BZ55" s="731"/>
      <c r="CA55" s="731"/>
      <c r="CB55" s="731"/>
      <c r="CC55" s="731"/>
      <c r="CD55" s="731"/>
      <c r="CE55" s="731"/>
      <c r="CF55" s="731"/>
      <c r="CG55" s="732"/>
      <c r="CH55" s="742"/>
      <c r="CI55" s="737"/>
      <c r="CJ55" s="737"/>
      <c r="CK55" s="737"/>
      <c r="CL55" s="743"/>
      <c r="CM55" s="742"/>
      <c r="CN55" s="737"/>
      <c r="CO55" s="737"/>
      <c r="CP55" s="737"/>
      <c r="CQ55" s="743"/>
      <c r="CR55" s="742"/>
      <c r="CS55" s="737"/>
      <c r="CT55" s="737"/>
      <c r="CU55" s="737"/>
      <c r="CV55" s="743"/>
      <c r="CW55" s="742"/>
      <c r="CX55" s="737"/>
      <c r="CY55" s="737"/>
      <c r="CZ55" s="737"/>
      <c r="DA55" s="743"/>
      <c r="DB55" s="742"/>
      <c r="DC55" s="737"/>
      <c r="DD55" s="737"/>
      <c r="DE55" s="737"/>
      <c r="DF55" s="743"/>
      <c r="DG55" s="742"/>
      <c r="DH55" s="737"/>
      <c r="DI55" s="737"/>
      <c r="DJ55" s="737"/>
      <c r="DK55" s="743"/>
      <c r="DL55" s="742"/>
      <c r="DM55" s="737"/>
      <c r="DN55" s="737"/>
      <c r="DO55" s="737"/>
      <c r="DP55" s="743"/>
      <c r="DQ55" s="742"/>
      <c r="DR55" s="737"/>
      <c r="DS55" s="737"/>
      <c r="DT55" s="737"/>
      <c r="DU55" s="743"/>
      <c r="DV55" s="730"/>
      <c r="DW55" s="731"/>
      <c r="DX55" s="731"/>
      <c r="DY55" s="731"/>
      <c r="DZ55" s="744"/>
      <c r="EA55" s="48"/>
    </row>
    <row r="56" spans="1:131" ht="26.25" customHeight="1" x14ac:dyDescent="0.2">
      <c r="A56" s="52">
        <v>29</v>
      </c>
      <c r="B56" s="730"/>
      <c r="C56" s="731"/>
      <c r="D56" s="731"/>
      <c r="E56" s="731"/>
      <c r="F56" s="731"/>
      <c r="G56" s="731"/>
      <c r="H56" s="731"/>
      <c r="I56" s="731"/>
      <c r="J56" s="731"/>
      <c r="K56" s="731"/>
      <c r="L56" s="731"/>
      <c r="M56" s="731"/>
      <c r="N56" s="731"/>
      <c r="O56" s="731"/>
      <c r="P56" s="732"/>
      <c r="Q56" s="779"/>
      <c r="R56" s="780"/>
      <c r="S56" s="780"/>
      <c r="T56" s="780"/>
      <c r="U56" s="780"/>
      <c r="V56" s="780"/>
      <c r="W56" s="780"/>
      <c r="X56" s="780"/>
      <c r="Y56" s="780"/>
      <c r="Z56" s="780"/>
      <c r="AA56" s="780"/>
      <c r="AB56" s="780"/>
      <c r="AC56" s="780"/>
      <c r="AD56" s="780"/>
      <c r="AE56" s="781"/>
      <c r="AF56" s="736"/>
      <c r="AG56" s="737"/>
      <c r="AH56" s="737"/>
      <c r="AI56" s="737"/>
      <c r="AJ56" s="738"/>
      <c r="AK56" s="782"/>
      <c r="AL56" s="780"/>
      <c r="AM56" s="780"/>
      <c r="AN56" s="780"/>
      <c r="AO56" s="780"/>
      <c r="AP56" s="780"/>
      <c r="AQ56" s="780"/>
      <c r="AR56" s="780"/>
      <c r="AS56" s="780"/>
      <c r="AT56" s="780"/>
      <c r="AU56" s="780"/>
      <c r="AV56" s="780"/>
      <c r="AW56" s="780"/>
      <c r="AX56" s="780"/>
      <c r="AY56" s="780"/>
      <c r="AZ56" s="783"/>
      <c r="BA56" s="783"/>
      <c r="BB56" s="783"/>
      <c r="BC56" s="783"/>
      <c r="BD56" s="783"/>
      <c r="BE56" s="740"/>
      <c r="BF56" s="740"/>
      <c r="BG56" s="740"/>
      <c r="BH56" s="740"/>
      <c r="BI56" s="741"/>
      <c r="BJ56" s="56"/>
      <c r="BK56" s="56"/>
      <c r="BL56" s="56"/>
      <c r="BM56" s="56"/>
      <c r="BN56" s="56"/>
      <c r="BO56" s="55"/>
      <c r="BP56" s="55"/>
      <c r="BQ56" s="52">
        <v>50</v>
      </c>
      <c r="BR56" s="72"/>
      <c r="BS56" s="730"/>
      <c r="BT56" s="731"/>
      <c r="BU56" s="731"/>
      <c r="BV56" s="731"/>
      <c r="BW56" s="731"/>
      <c r="BX56" s="731"/>
      <c r="BY56" s="731"/>
      <c r="BZ56" s="731"/>
      <c r="CA56" s="731"/>
      <c r="CB56" s="731"/>
      <c r="CC56" s="731"/>
      <c r="CD56" s="731"/>
      <c r="CE56" s="731"/>
      <c r="CF56" s="731"/>
      <c r="CG56" s="732"/>
      <c r="CH56" s="742"/>
      <c r="CI56" s="737"/>
      <c r="CJ56" s="737"/>
      <c r="CK56" s="737"/>
      <c r="CL56" s="743"/>
      <c r="CM56" s="742"/>
      <c r="CN56" s="737"/>
      <c r="CO56" s="737"/>
      <c r="CP56" s="737"/>
      <c r="CQ56" s="743"/>
      <c r="CR56" s="742"/>
      <c r="CS56" s="737"/>
      <c r="CT56" s="737"/>
      <c r="CU56" s="737"/>
      <c r="CV56" s="743"/>
      <c r="CW56" s="742"/>
      <c r="CX56" s="737"/>
      <c r="CY56" s="737"/>
      <c r="CZ56" s="737"/>
      <c r="DA56" s="743"/>
      <c r="DB56" s="742"/>
      <c r="DC56" s="737"/>
      <c r="DD56" s="737"/>
      <c r="DE56" s="737"/>
      <c r="DF56" s="743"/>
      <c r="DG56" s="742"/>
      <c r="DH56" s="737"/>
      <c r="DI56" s="737"/>
      <c r="DJ56" s="737"/>
      <c r="DK56" s="743"/>
      <c r="DL56" s="742"/>
      <c r="DM56" s="737"/>
      <c r="DN56" s="737"/>
      <c r="DO56" s="737"/>
      <c r="DP56" s="743"/>
      <c r="DQ56" s="742"/>
      <c r="DR56" s="737"/>
      <c r="DS56" s="737"/>
      <c r="DT56" s="737"/>
      <c r="DU56" s="743"/>
      <c r="DV56" s="730"/>
      <c r="DW56" s="731"/>
      <c r="DX56" s="731"/>
      <c r="DY56" s="731"/>
      <c r="DZ56" s="744"/>
      <c r="EA56" s="48"/>
    </row>
    <row r="57" spans="1:131" ht="26.25" customHeight="1" x14ac:dyDescent="0.2">
      <c r="A57" s="52">
        <v>30</v>
      </c>
      <c r="B57" s="730"/>
      <c r="C57" s="731"/>
      <c r="D57" s="731"/>
      <c r="E57" s="731"/>
      <c r="F57" s="731"/>
      <c r="G57" s="731"/>
      <c r="H57" s="731"/>
      <c r="I57" s="731"/>
      <c r="J57" s="731"/>
      <c r="K57" s="731"/>
      <c r="L57" s="731"/>
      <c r="M57" s="731"/>
      <c r="N57" s="731"/>
      <c r="O57" s="731"/>
      <c r="P57" s="732"/>
      <c r="Q57" s="779"/>
      <c r="R57" s="780"/>
      <c r="S57" s="780"/>
      <c r="T57" s="780"/>
      <c r="U57" s="780"/>
      <c r="V57" s="780"/>
      <c r="W57" s="780"/>
      <c r="X57" s="780"/>
      <c r="Y57" s="780"/>
      <c r="Z57" s="780"/>
      <c r="AA57" s="780"/>
      <c r="AB57" s="780"/>
      <c r="AC57" s="780"/>
      <c r="AD57" s="780"/>
      <c r="AE57" s="781"/>
      <c r="AF57" s="736"/>
      <c r="AG57" s="737"/>
      <c r="AH57" s="737"/>
      <c r="AI57" s="737"/>
      <c r="AJ57" s="738"/>
      <c r="AK57" s="782"/>
      <c r="AL57" s="780"/>
      <c r="AM57" s="780"/>
      <c r="AN57" s="780"/>
      <c r="AO57" s="780"/>
      <c r="AP57" s="780"/>
      <c r="AQ57" s="780"/>
      <c r="AR57" s="780"/>
      <c r="AS57" s="780"/>
      <c r="AT57" s="780"/>
      <c r="AU57" s="780"/>
      <c r="AV57" s="780"/>
      <c r="AW57" s="780"/>
      <c r="AX57" s="780"/>
      <c r="AY57" s="780"/>
      <c r="AZ57" s="783"/>
      <c r="BA57" s="783"/>
      <c r="BB57" s="783"/>
      <c r="BC57" s="783"/>
      <c r="BD57" s="783"/>
      <c r="BE57" s="740"/>
      <c r="BF57" s="740"/>
      <c r="BG57" s="740"/>
      <c r="BH57" s="740"/>
      <c r="BI57" s="741"/>
      <c r="BJ57" s="56"/>
      <c r="BK57" s="56"/>
      <c r="BL57" s="56"/>
      <c r="BM57" s="56"/>
      <c r="BN57" s="56"/>
      <c r="BO57" s="55"/>
      <c r="BP57" s="55"/>
      <c r="BQ57" s="52">
        <v>51</v>
      </c>
      <c r="BR57" s="72"/>
      <c r="BS57" s="730"/>
      <c r="BT57" s="731"/>
      <c r="BU57" s="731"/>
      <c r="BV57" s="731"/>
      <c r="BW57" s="731"/>
      <c r="BX57" s="731"/>
      <c r="BY57" s="731"/>
      <c r="BZ57" s="731"/>
      <c r="CA57" s="731"/>
      <c r="CB57" s="731"/>
      <c r="CC57" s="731"/>
      <c r="CD57" s="731"/>
      <c r="CE57" s="731"/>
      <c r="CF57" s="731"/>
      <c r="CG57" s="732"/>
      <c r="CH57" s="742"/>
      <c r="CI57" s="737"/>
      <c r="CJ57" s="737"/>
      <c r="CK57" s="737"/>
      <c r="CL57" s="743"/>
      <c r="CM57" s="742"/>
      <c r="CN57" s="737"/>
      <c r="CO57" s="737"/>
      <c r="CP57" s="737"/>
      <c r="CQ57" s="743"/>
      <c r="CR57" s="742"/>
      <c r="CS57" s="737"/>
      <c r="CT57" s="737"/>
      <c r="CU57" s="737"/>
      <c r="CV57" s="743"/>
      <c r="CW57" s="742"/>
      <c r="CX57" s="737"/>
      <c r="CY57" s="737"/>
      <c r="CZ57" s="737"/>
      <c r="DA57" s="743"/>
      <c r="DB57" s="742"/>
      <c r="DC57" s="737"/>
      <c r="DD57" s="737"/>
      <c r="DE57" s="737"/>
      <c r="DF57" s="743"/>
      <c r="DG57" s="742"/>
      <c r="DH57" s="737"/>
      <c r="DI57" s="737"/>
      <c r="DJ57" s="737"/>
      <c r="DK57" s="743"/>
      <c r="DL57" s="742"/>
      <c r="DM57" s="737"/>
      <c r="DN57" s="737"/>
      <c r="DO57" s="737"/>
      <c r="DP57" s="743"/>
      <c r="DQ57" s="742"/>
      <c r="DR57" s="737"/>
      <c r="DS57" s="737"/>
      <c r="DT57" s="737"/>
      <c r="DU57" s="743"/>
      <c r="DV57" s="730"/>
      <c r="DW57" s="731"/>
      <c r="DX57" s="731"/>
      <c r="DY57" s="731"/>
      <c r="DZ57" s="744"/>
      <c r="EA57" s="48"/>
    </row>
    <row r="58" spans="1:131" ht="26.25" customHeight="1" x14ac:dyDescent="0.2">
      <c r="A58" s="52">
        <v>31</v>
      </c>
      <c r="B58" s="730"/>
      <c r="C58" s="731"/>
      <c r="D58" s="731"/>
      <c r="E58" s="731"/>
      <c r="F58" s="731"/>
      <c r="G58" s="731"/>
      <c r="H58" s="731"/>
      <c r="I58" s="731"/>
      <c r="J58" s="731"/>
      <c r="K58" s="731"/>
      <c r="L58" s="731"/>
      <c r="M58" s="731"/>
      <c r="N58" s="731"/>
      <c r="O58" s="731"/>
      <c r="P58" s="732"/>
      <c r="Q58" s="779"/>
      <c r="R58" s="780"/>
      <c r="S58" s="780"/>
      <c r="T58" s="780"/>
      <c r="U58" s="780"/>
      <c r="V58" s="780"/>
      <c r="W58" s="780"/>
      <c r="X58" s="780"/>
      <c r="Y58" s="780"/>
      <c r="Z58" s="780"/>
      <c r="AA58" s="780"/>
      <c r="AB58" s="780"/>
      <c r="AC58" s="780"/>
      <c r="AD58" s="780"/>
      <c r="AE58" s="781"/>
      <c r="AF58" s="736"/>
      <c r="AG58" s="737"/>
      <c r="AH58" s="737"/>
      <c r="AI58" s="737"/>
      <c r="AJ58" s="738"/>
      <c r="AK58" s="782"/>
      <c r="AL58" s="780"/>
      <c r="AM58" s="780"/>
      <c r="AN58" s="780"/>
      <c r="AO58" s="780"/>
      <c r="AP58" s="780"/>
      <c r="AQ58" s="780"/>
      <c r="AR58" s="780"/>
      <c r="AS58" s="780"/>
      <c r="AT58" s="780"/>
      <c r="AU58" s="780"/>
      <c r="AV58" s="780"/>
      <c r="AW58" s="780"/>
      <c r="AX58" s="780"/>
      <c r="AY58" s="780"/>
      <c r="AZ58" s="783"/>
      <c r="BA58" s="783"/>
      <c r="BB58" s="783"/>
      <c r="BC58" s="783"/>
      <c r="BD58" s="783"/>
      <c r="BE58" s="740"/>
      <c r="BF58" s="740"/>
      <c r="BG58" s="740"/>
      <c r="BH58" s="740"/>
      <c r="BI58" s="741"/>
      <c r="BJ58" s="56"/>
      <c r="BK58" s="56"/>
      <c r="BL58" s="56"/>
      <c r="BM58" s="56"/>
      <c r="BN58" s="56"/>
      <c r="BO58" s="55"/>
      <c r="BP58" s="55"/>
      <c r="BQ58" s="52">
        <v>52</v>
      </c>
      <c r="BR58" s="72"/>
      <c r="BS58" s="730"/>
      <c r="BT58" s="731"/>
      <c r="BU58" s="731"/>
      <c r="BV58" s="731"/>
      <c r="BW58" s="731"/>
      <c r="BX58" s="731"/>
      <c r="BY58" s="731"/>
      <c r="BZ58" s="731"/>
      <c r="CA58" s="731"/>
      <c r="CB58" s="731"/>
      <c r="CC58" s="731"/>
      <c r="CD58" s="731"/>
      <c r="CE58" s="731"/>
      <c r="CF58" s="731"/>
      <c r="CG58" s="732"/>
      <c r="CH58" s="742"/>
      <c r="CI58" s="737"/>
      <c r="CJ58" s="737"/>
      <c r="CK58" s="737"/>
      <c r="CL58" s="743"/>
      <c r="CM58" s="742"/>
      <c r="CN58" s="737"/>
      <c r="CO58" s="737"/>
      <c r="CP58" s="737"/>
      <c r="CQ58" s="743"/>
      <c r="CR58" s="742"/>
      <c r="CS58" s="737"/>
      <c r="CT58" s="737"/>
      <c r="CU58" s="737"/>
      <c r="CV58" s="743"/>
      <c r="CW58" s="742"/>
      <c r="CX58" s="737"/>
      <c r="CY58" s="737"/>
      <c r="CZ58" s="737"/>
      <c r="DA58" s="743"/>
      <c r="DB58" s="742"/>
      <c r="DC58" s="737"/>
      <c r="DD58" s="737"/>
      <c r="DE58" s="737"/>
      <c r="DF58" s="743"/>
      <c r="DG58" s="742"/>
      <c r="DH58" s="737"/>
      <c r="DI58" s="737"/>
      <c r="DJ58" s="737"/>
      <c r="DK58" s="743"/>
      <c r="DL58" s="742"/>
      <c r="DM58" s="737"/>
      <c r="DN58" s="737"/>
      <c r="DO58" s="737"/>
      <c r="DP58" s="743"/>
      <c r="DQ58" s="742"/>
      <c r="DR58" s="737"/>
      <c r="DS58" s="737"/>
      <c r="DT58" s="737"/>
      <c r="DU58" s="743"/>
      <c r="DV58" s="730"/>
      <c r="DW58" s="731"/>
      <c r="DX58" s="731"/>
      <c r="DY58" s="731"/>
      <c r="DZ58" s="744"/>
      <c r="EA58" s="48"/>
    </row>
    <row r="59" spans="1:131" ht="26.25" customHeight="1" x14ac:dyDescent="0.2">
      <c r="A59" s="52">
        <v>32</v>
      </c>
      <c r="B59" s="730"/>
      <c r="C59" s="731"/>
      <c r="D59" s="731"/>
      <c r="E59" s="731"/>
      <c r="F59" s="731"/>
      <c r="G59" s="731"/>
      <c r="H59" s="731"/>
      <c r="I59" s="731"/>
      <c r="J59" s="731"/>
      <c r="K59" s="731"/>
      <c r="L59" s="731"/>
      <c r="M59" s="731"/>
      <c r="N59" s="731"/>
      <c r="O59" s="731"/>
      <c r="P59" s="732"/>
      <c r="Q59" s="779"/>
      <c r="R59" s="780"/>
      <c r="S59" s="780"/>
      <c r="T59" s="780"/>
      <c r="U59" s="780"/>
      <c r="V59" s="780"/>
      <c r="W59" s="780"/>
      <c r="X59" s="780"/>
      <c r="Y59" s="780"/>
      <c r="Z59" s="780"/>
      <c r="AA59" s="780"/>
      <c r="AB59" s="780"/>
      <c r="AC59" s="780"/>
      <c r="AD59" s="780"/>
      <c r="AE59" s="781"/>
      <c r="AF59" s="736"/>
      <c r="AG59" s="737"/>
      <c r="AH59" s="737"/>
      <c r="AI59" s="737"/>
      <c r="AJ59" s="738"/>
      <c r="AK59" s="782"/>
      <c r="AL59" s="780"/>
      <c r="AM59" s="780"/>
      <c r="AN59" s="780"/>
      <c r="AO59" s="780"/>
      <c r="AP59" s="780"/>
      <c r="AQ59" s="780"/>
      <c r="AR59" s="780"/>
      <c r="AS59" s="780"/>
      <c r="AT59" s="780"/>
      <c r="AU59" s="780"/>
      <c r="AV59" s="780"/>
      <c r="AW59" s="780"/>
      <c r="AX59" s="780"/>
      <c r="AY59" s="780"/>
      <c r="AZ59" s="783"/>
      <c r="BA59" s="783"/>
      <c r="BB59" s="783"/>
      <c r="BC59" s="783"/>
      <c r="BD59" s="783"/>
      <c r="BE59" s="740"/>
      <c r="BF59" s="740"/>
      <c r="BG59" s="740"/>
      <c r="BH59" s="740"/>
      <c r="BI59" s="741"/>
      <c r="BJ59" s="56"/>
      <c r="BK59" s="56"/>
      <c r="BL59" s="56"/>
      <c r="BM59" s="56"/>
      <c r="BN59" s="56"/>
      <c r="BO59" s="55"/>
      <c r="BP59" s="55"/>
      <c r="BQ59" s="52">
        <v>53</v>
      </c>
      <c r="BR59" s="72"/>
      <c r="BS59" s="730"/>
      <c r="BT59" s="731"/>
      <c r="BU59" s="731"/>
      <c r="BV59" s="731"/>
      <c r="BW59" s="731"/>
      <c r="BX59" s="731"/>
      <c r="BY59" s="731"/>
      <c r="BZ59" s="731"/>
      <c r="CA59" s="731"/>
      <c r="CB59" s="731"/>
      <c r="CC59" s="731"/>
      <c r="CD59" s="731"/>
      <c r="CE59" s="731"/>
      <c r="CF59" s="731"/>
      <c r="CG59" s="732"/>
      <c r="CH59" s="742"/>
      <c r="CI59" s="737"/>
      <c r="CJ59" s="737"/>
      <c r="CK59" s="737"/>
      <c r="CL59" s="743"/>
      <c r="CM59" s="742"/>
      <c r="CN59" s="737"/>
      <c r="CO59" s="737"/>
      <c r="CP59" s="737"/>
      <c r="CQ59" s="743"/>
      <c r="CR59" s="742"/>
      <c r="CS59" s="737"/>
      <c r="CT59" s="737"/>
      <c r="CU59" s="737"/>
      <c r="CV59" s="743"/>
      <c r="CW59" s="742"/>
      <c r="CX59" s="737"/>
      <c r="CY59" s="737"/>
      <c r="CZ59" s="737"/>
      <c r="DA59" s="743"/>
      <c r="DB59" s="742"/>
      <c r="DC59" s="737"/>
      <c r="DD59" s="737"/>
      <c r="DE59" s="737"/>
      <c r="DF59" s="743"/>
      <c r="DG59" s="742"/>
      <c r="DH59" s="737"/>
      <c r="DI59" s="737"/>
      <c r="DJ59" s="737"/>
      <c r="DK59" s="743"/>
      <c r="DL59" s="742"/>
      <c r="DM59" s="737"/>
      <c r="DN59" s="737"/>
      <c r="DO59" s="737"/>
      <c r="DP59" s="743"/>
      <c r="DQ59" s="742"/>
      <c r="DR59" s="737"/>
      <c r="DS59" s="737"/>
      <c r="DT59" s="737"/>
      <c r="DU59" s="743"/>
      <c r="DV59" s="730"/>
      <c r="DW59" s="731"/>
      <c r="DX59" s="731"/>
      <c r="DY59" s="731"/>
      <c r="DZ59" s="744"/>
      <c r="EA59" s="48"/>
    </row>
    <row r="60" spans="1:131" ht="26.25" customHeight="1" x14ac:dyDescent="0.2">
      <c r="A60" s="52">
        <v>33</v>
      </c>
      <c r="B60" s="730"/>
      <c r="C60" s="731"/>
      <c r="D60" s="731"/>
      <c r="E60" s="731"/>
      <c r="F60" s="731"/>
      <c r="G60" s="731"/>
      <c r="H60" s="731"/>
      <c r="I60" s="731"/>
      <c r="J60" s="731"/>
      <c r="K60" s="731"/>
      <c r="L60" s="731"/>
      <c r="M60" s="731"/>
      <c r="N60" s="731"/>
      <c r="O60" s="731"/>
      <c r="P60" s="732"/>
      <c r="Q60" s="779"/>
      <c r="R60" s="780"/>
      <c r="S60" s="780"/>
      <c r="T60" s="780"/>
      <c r="U60" s="780"/>
      <c r="V60" s="780"/>
      <c r="W60" s="780"/>
      <c r="X60" s="780"/>
      <c r="Y60" s="780"/>
      <c r="Z60" s="780"/>
      <c r="AA60" s="780"/>
      <c r="AB60" s="780"/>
      <c r="AC60" s="780"/>
      <c r="AD60" s="780"/>
      <c r="AE60" s="781"/>
      <c r="AF60" s="736"/>
      <c r="AG60" s="737"/>
      <c r="AH60" s="737"/>
      <c r="AI60" s="737"/>
      <c r="AJ60" s="738"/>
      <c r="AK60" s="782"/>
      <c r="AL60" s="780"/>
      <c r="AM60" s="780"/>
      <c r="AN60" s="780"/>
      <c r="AO60" s="780"/>
      <c r="AP60" s="780"/>
      <c r="AQ60" s="780"/>
      <c r="AR60" s="780"/>
      <c r="AS60" s="780"/>
      <c r="AT60" s="780"/>
      <c r="AU60" s="780"/>
      <c r="AV60" s="780"/>
      <c r="AW60" s="780"/>
      <c r="AX60" s="780"/>
      <c r="AY60" s="780"/>
      <c r="AZ60" s="783"/>
      <c r="BA60" s="783"/>
      <c r="BB60" s="783"/>
      <c r="BC60" s="783"/>
      <c r="BD60" s="783"/>
      <c r="BE60" s="740"/>
      <c r="BF60" s="740"/>
      <c r="BG60" s="740"/>
      <c r="BH60" s="740"/>
      <c r="BI60" s="741"/>
      <c r="BJ60" s="56"/>
      <c r="BK60" s="56"/>
      <c r="BL60" s="56"/>
      <c r="BM60" s="56"/>
      <c r="BN60" s="56"/>
      <c r="BO60" s="55"/>
      <c r="BP60" s="55"/>
      <c r="BQ60" s="52">
        <v>54</v>
      </c>
      <c r="BR60" s="72"/>
      <c r="BS60" s="730"/>
      <c r="BT60" s="731"/>
      <c r="BU60" s="731"/>
      <c r="BV60" s="731"/>
      <c r="BW60" s="731"/>
      <c r="BX60" s="731"/>
      <c r="BY60" s="731"/>
      <c r="BZ60" s="731"/>
      <c r="CA60" s="731"/>
      <c r="CB60" s="731"/>
      <c r="CC60" s="731"/>
      <c r="CD60" s="731"/>
      <c r="CE60" s="731"/>
      <c r="CF60" s="731"/>
      <c r="CG60" s="732"/>
      <c r="CH60" s="742"/>
      <c r="CI60" s="737"/>
      <c r="CJ60" s="737"/>
      <c r="CK60" s="737"/>
      <c r="CL60" s="743"/>
      <c r="CM60" s="742"/>
      <c r="CN60" s="737"/>
      <c r="CO60" s="737"/>
      <c r="CP60" s="737"/>
      <c r="CQ60" s="743"/>
      <c r="CR60" s="742"/>
      <c r="CS60" s="737"/>
      <c r="CT60" s="737"/>
      <c r="CU60" s="737"/>
      <c r="CV60" s="743"/>
      <c r="CW60" s="742"/>
      <c r="CX60" s="737"/>
      <c r="CY60" s="737"/>
      <c r="CZ60" s="737"/>
      <c r="DA60" s="743"/>
      <c r="DB60" s="742"/>
      <c r="DC60" s="737"/>
      <c r="DD60" s="737"/>
      <c r="DE60" s="737"/>
      <c r="DF60" s="743"/>
      <c r="DG60" s="742"/>
      <c r="DH60" s="737"/>
      <c r="DI60" s="737"/>
      <c r="DJ60" s="737"/>
      <c r="DK60" s="743"/>
      <c r="DL60" s="742"/>
      <c r="DM60" s="737"/>
      <c r="DN60" s="737"/>
      <c r="DO60" s="737"/>
      <c r="DP60" s="743"/>
      <c r="DQ60" s="742"/>
      <c r="DR60" s="737"/>
      <c r="DS60" s="737"/>
      <c r="DT60" s="737"/>
      <c r="DU60" s="743"/>
      <c r="DV60" s="730"/>
      <c r="DW60" s="731"/>
      <c r="DX60" s="731"/>
      <c r="DY60" s="731"/>
      <c r="DZ60" s="744"/>
      <c r="EA60" s="48"/>
    </row>
    <row r="61" spans="1:131" ht="26.25" customHeight="1" x14ac:dyDescent="0.2">
      <c r="A61" s="52">
        <v>34</v>
      </c>
      <c r="B61" s="730"/>
      <c r="C61" s="731"/>
      <c r="D61" s="731"/>
      <c r="E61" s="731"/>
      <c r="F61" s="731"/>
      <c r="G61" s="731"/>
      <c r="H61" s="731"/>
      <c r="I61" s="731"/>
      <c r="J61" s="731"/>
      <c r="K61" s="731"/>
      <c r="L61" s="731"/>
      <c r="M61" s="731"/>
      <c r="N61" s="731"/>
      <c r="O61" s="731"/>
      <c r="P61" s="732"/>
      <c r="Q61" s="779"/>
      <c r="R61" s="780"/>
      <c r="S61" s="780"/>
      <c r="T61" s="780"/>
      <c r="U61" s="780"/>
      <c r="V61" s="780"/>
      <c r="W61" s="780"/>
      <c r="X61" s="780"/>
      <c r="Y61" s="780"/>
      <c r="Z61" s="780"/>
      <c r="AA61" s="780"/>
      <c r="AB61" s="780"/>
      <c r="AC61" s="780"/>
      <c r="AD61" s="780"/>
      <c r="AE61" s="781"/>
      <c r="AF61" s="736"/>
      <c r="AG61" s="737"/>
      <c r="AH61" s="737"/>
      <c r="AI61" s="737"/>
      <c r="AJ61" s="738"/>
      <c r="AK61" s="782"/>
      <c r="AL61" s="780"/>
      <c r="AM61" s="780"/>
      <c r="AN61" s="780"/>
      <c r="AO61" s="780"/>
      <c r="AP61" s="780"/>
      <c r="AQ61" s="780"/>
      <c r="AR61" s="780"/>
      <c r="AS61" s="780"/>
      <c r="AT61" s="780"/>
      <c r="AU61" s="780"/>
      <c r="AV61" s="780"/>
      <c r="AW61" s="780"/>
      <c r="AX61" s="780"/>
      <c r="AY61" s="780"/>
      <c r="AZ61" s="783"/>
      <c r="BA61" s="783"/>
      <c r="BB61" s="783"/>
      <c r="BC61" s="783"/>
      <c r="BD61" s="783"/>
      <c r="BE61" s="740"/>
      <c r="BF61" s="740"/>
      <c r="BG61" s="740"/>
      <c r="BH61" s="740"/>
      <c r="BI61" s="741"/>
      <c r="BJ61" s="56"/>
      <c r="BK61" s="56"/>
      <c r="BL61" s="56"/>
      <c r="BM61" s="56"/>
      <c r="BN61" s="56"/>
      <c r="BO61" s="55"/>
      <c r="BP61" s="55"/>
      <c r="BQ61" s="52">
        <v>55</v>
      </c>
      <c r="BR61" s="72"/>
      <c r="BS61" s="730"/>
      <c r="BT61" s="731"/>
      <c r="BU61" s="731"/>
      <c r="BV61" s="731"/>
      <c r="BW61" s="731"/>
      <c r="BX61" s="731"/>
      <c r="BY61" s="731"/>
      <c r="BZ61" s="731"/>
      <c r="CA61" s="731"/>
      <c r="CB61" s="731"/>
      <c r="CC61" s="731"/>
      <c r="CD61" s="731"/>
      <c r="CE61" s="731"/>
      <c r="CF61" s="731"/>
      <c r="CG61" s="732"/>
      <c r="CH61" s="742"/>
      <c r="CI61" s="737"/>
      <c r="CJ61" s="737"/>
      <c r="CK61" s="737"/>
      <c r="CL61" s="743"/>
      <c r="CM61" s="742"/>
      <c r="CN61" s="737"/>
      <c r="CO61" s="737"/>
      <c r="CP61" s="737"/>
      <c r="CQ61" s="743"/>
      <c r="CR61" s="742"/>
      <c r="CS61" s="737"/>
      <c r="CT61" s="737"/>
      <c r="CU61" s="737"/>
      <c r="CV61" s="743"/>
      <c r="CW61" s="742"/>
      <c r="CX61" s="737"/>
      <c r="CY61" s="737"/>
      <c r="CZ61" s="737"/>
      <c r="DA61" s="743"/>
      <c r="DB61" s="742"/>
      <c r="DC61" s="737"/>
      <c r="DD61" s="737"/>
      <c r="DE61" s="737"/>
      <c r="DF61" s="743"/>
      <c r="DG61" s="742"/>
      <c r="DH61" s="737"/>
      <c r="DI61" s="737"/>
      <c r="DJ61" s="737"/>
      <c r="DK61" s="743"/>
      <c r="DL61" s="742"/>
      <c r="DM61" s="737"/>
      <c r="DN61" s="737"/>
      <c r="DO61" s="737"/>
      <c r="DP61" s="743"/>
      <c r="DQ61" s="742"/>
      <c r="DR61" s="737"/>
      <c r="DS61" s="737"/>
      <c r="DT61" s="737"/>
      <c r="DU61" s="743"/>
      <c r="DV61" s="730"/>
      <c r="DW61" s="731"/>
      <c r="DX61" s="731"/>
      <c r="DY61" s="731"/>
      <c r="DZ61" s="744"/>
      <c r="EA61" s="48"/>
    </row>
    <row r="62" spans="1:131" ht="26.25" customHeight="1" x14ac:dyDescent="0.2">
      <c r="A62" s="52">
        <v>35</v>
      </c>
      <c r="B62" s="730"/>
      <c r="C62" s="731"/>
      <c r="D62" s="731"/>
      <c r="E62" s="731"/>
      <c r="F62" s="731"/>
      <c r="G62" s="731"/>
      <c r="H62" s="731"/>
      <c r="I62" s="731"/>
      <c r="J62" s="731"/>
      <c r="K62" s="731"/>
      <c r="L62" s="731"/>
      <c r="M62" s="731"/>
      <c r="N62" s="731"/>
      <c r="O62" s="731"/>
      <c r="P62" s="732"/>
      <c r="Q62" s="779"/>
      <c r="R62" s="780"/>
      <c r="S62" s="780"/>
      <c r="T62" s="780"/>
      <c r="U62" s="780"/>
      <c r="V62" s="780"/>
      <c r="W62" s="780"/>
      <c r="X62" s="780"/>
      <c r="Y62" s="780"/>
      <c r="Z62" s="780"/>
      <c r="AA62" s="780"/>
      <c r="AB62" s="780"/>
      <c r="AC62" s="780"/>
      <c r="AD62" s="780"/>
      <c r="AE62" s="781"/>
      <c r="AF62" s="736"/>
      <c r="AG62" s="737"/>
      <c r="AH62" s="737"/>
      <c r="AI62" s="737"/>
      <c r="AJ62" s="738"/>
      <c r="AK62" s="782"/>
      <c r="AL62" s="780"/>
      <c r="AM62" s="780"/>
      <c r="AN62" s="780"/>
      <c r="AO62" s="780"/>
      <c r="AP62" s="780"/>
      <c r="AQ62" s="780"/>
      <c r="AR62" s="780"/>
      <c r="AS62" s="780"/>
      <c r="AT62" s="780"/>
      <c r="AU62" s="780"/>
      <c r="AV62" s="780"/>
      <c r="AW62" s="780"/>
      <c r="AX62" s="780"/>
      <c r="AY62" s="780"/>
      <c r="AZ62" s="783"/>
      <c r="BA62" s="783"/>
      <c r="BB62" s="783"/>
      <c r="BC62" s="783"/>
      <c r="BD62" s="783"/>
      <c r="BE62" s="740"/>
      <c r="BF62" s="740"/>
      <c r="BG62" s="740"/>
      <c r="BH62" s="740"/>
      <c r="BI62" s="741"/>
      <c r="BJ62" s="784" t="s">
        <v>465</v>
      </c>
      <c r="BK62" s="745"/>
      <c r="BL62" s="745"/>
      <c r="BM62" s="745"/>
      <c r="BN62" s="746"/>
      <c r="BO62" s="55"/>
      <c r="BP62" s="55"/>
      <c r="BQ62" s="52">
        <v>56</v>
      </c>
      <c r="BR62" s="72"/>
      <c r="BS62" s="730"/>
      <c r="BT62" s="731"/>
      <c r="BU62" s="731"/>
      <c r="BV62" s="731"/>
      <c r="BW62" s="731"/>
      <c r="BX62" s="731"/>
      <c r="BY62" s="731"/>
      <c r="BZ62" s="731"/>
      <c r="CA62" s="731"/>
      <c r="CB62" s="731"/>
      <c r="CC62" s="731"/>
      <c r="CD62" s="731"/>
      <c r="CE62" s="731"/>
      <c r="CF62" s="731"/>
      <c r="CG62" s="732"/>
      <c r="CH62" s="742"/>
      <c r="CI62" s="737"/>
      <c r="CJ62" s="737"/>
      <c r="CK62" s="737"/>
      <c r="CL62" s="743"/>
      <c r="CM62" s="742"/>
      <c r="CN62" s="737"/>
      <c r="CO62" s="737"/>
      <c r="CP62" s="737"/>
      <c r="CQ62" s="743"/>
      <c r="CR62" s="742"/>
      <c r="CS62" s="737"/>
      <c r="CT62" s="737"/>
      <c r="CU62" s="737"/>
      <c r="CV62" s="743"/>
      <c r="CW62" s="742"/>
      <c r="CX62" s="737"/>
      <c r="CY62" s="737"/>
      <c r="CZ62" s="737"/>
      <c r="DA62" s="743"/>
      <c r="DB62" s="742"/>
      <c r="DC62" s="737"/>
      <c r="DD62" s="737"/>
      <c r="DE62" s="737"/>
      <c r="DF62" s="743"/>
      <c r="DG62" s="742"/>
      <c r="DH62" s="737"/>
      <c r="DI62" s="737"/>
      <c r="DJ62" s="737"/>
      <c r="DK62" s="743"/>
      <c r="DL62" s="742"/>
      <c r="DM62" s="737"/>
      <c r="DN62" s="737"/>
      <c r="DO62" s="737"/>
      <c r="DP62" s="743"/>
      <c r="DQ62" s="742"/>
      <c r="DR62" s="737"/>
      <c r="DS62" s="737"/>
      <c r="DT62" s="737"/>
      <c r="DU62" s="743"/>
      <c r="DV62" s="730"/>
      <c r="DW62" s="731"/>
      <c r="DX62" s="731"/>
      <c r="DY62" s="731"/>
      <c r="DZ62" s="744"/>
      <c r="EA62" s="48"/>
    </row>
    <row r="63" spans="1:131" ht="26.25" customHeight="1" x14ac:dyDescent="0.2">
      <c r="A63" s="53" t="s">
        <v>250</v>
      </c>
      <c r="B63" s="747" t="s">
        <v>379</v>
      </c>
      <c r="C63" s="748"/>
      <c r="D63" s="748"/>
      <c r="E63" s="748"/>
      <c r="F63" s="748"/>
      <c r="G63" s="748"/>
      <c r="H63" s="748"/>
      <c r="I63" s="748"/>
      <c r="J63" s="748"/>
      <c r="K63" s="748"/>
      <c r="L63" s="748"/>
      <c r="M63" s="748"/>
      <c r="N63" s="748"/>
      <c r="O63" s="748"/>
      <c r="P63" s="749"/>
      <c r="Q63" s="785"/>
      <c r="R63" s="756"/>
      <c r="S63" s="756"/>
      <c r="T63" s="756"/>
      <c r="U63" s="756"/>
      <c r="V63" s="756"/>
      <c r="W63" s="756"/>
      <c r="X63" s="756"/>
      <c r="Y63" s="756"/>
      <c r="Z63" s="756"/>
      <c r="AA63" s="756"/>
      <c r="AB63" s="756"/>
      <c r="AC63" s="756"/>
      <c r="AD63" s="756"/>
      <c r="AE63" s="786"/>
      <c r="AF63" s="753">
        <f>SUM(AF28:AJ62)</f>
        <v>648</v>
      </c>
      <c r="AG63" s="751"/>
      <c r="AH63" s="751"/>
      <c r="AI63" s="751"/>
      <c r="AJ63" s="754"/>
      <c r="AK63" s="755"/>
      <c r="AL63" s="756"/>
      <c r="AM63" s="756"/>
      <c r="AN63" s="756"/>
      <c r="AO63" s="756"/>
      <c r="AP63" s="751">
        <f>SUM(AP28:AT62)</f>
        <v>8254</v>
      </c>
      <c r="AQ63" s="751"/>
      <c r="AR63" s="751"/>
      <c r="AS63" s="751"/>
      <c r="AT63" s="751"/>
      <c r="AU63" s="751">
        <f>SUM(AU28:AY62)</f>
        <v>5503</v>
      </c>
      <c r="AV63" s="751"/>
      <c r="AW63" s="751"/>
      <c r="AX63" s="751"/>
      <c r="AY63" s="751"/>
      <c r="AZ63" s="787"/>
      <c r="BA63" s="787"/>
      <c r="BB63" s="787"/>
      <c r="BC63" s="787"/>
      <c r="BD63" s="787"/>
      <c r="BE63" s="757"/>
      <c r="BF63" s="757"/>
      <c r="BG63" s="757"/>
      <c r="BH63" s="757"/>
      <c r="BI63" s="758"/>
      <c r="BJ63" s="759" t="s">
        <v>197</v>
      </c>
      <c r="BK63" s="760"/>
      <c r="BL63" s="760"/>
      <c r="BM63" s="760"/>
      <c r="BN63" s="761"/>
      <c r="BO63" s="55"/>
      <c r="BP63" s="55"/>
      <c r="BQ63" s="52">
        <v>57</v>
      </c>
      <c r="BR63" s="72"/>
      <c r="BS63" s="730"/>
      <c r="BT63" s="731"/>
      <c r="BU63" s="731"/>
      <c r="BV63" s="731"/>
      <c r="BW63" s="731"/>
      <c r="BX63" s="731"/>
      <c r="BY63" s="731"/>
      <c r="BZ63" s="731"/>
      <c r="CA63" s="731"/>
      <c r="CB63" s="731"/>
      <c r="CC63" s="731"/>
      <c r="CD63" s="731"/>
      <c r="CE63" s="731"/>
      <c r="CF63" s="731"/>
      <c r="CG63" s="732"/>
      <c r="CH63" s="742"/>
      <c r="CI63" s="737"/>
      <c r="CJ63" s="737"/>
      <c r="CK63" s="737"/>
      <c r="CL63" s="743"/>
      <c r="CM63" s="742"/>
      <c r="CN63" s="737"/>
      <c r="CO63" s="737"/>
      <c r="CP63" s="737"/>
      <c r="CQ63" s="743"/>
      <c r="CR63" s="742"/>
      <c r="CS63" s="737"/>
      <c r="CT63" s="737"/>
      <c r="CU63" s="737"/>
      <c r="CV63" s="743"/>
      <c r="CW63" s="742"/>
      <c r="CX63" s="737"/>
      <c r="CY63" s="737"/>
      <c r="CZ63" s="737"/>
      <c r="DA63" s="743"/>
      <c r="DB63" s="742"/>
      <c r="DC63" s="737"/>
      <c r="DD63" s="737"/>
      <c r="DE63" s="737"/>
      <c r="DF63" s="743"/>
      <c r="DG63" s="742"/>
      <c r="DH63" s="737"/>
      <c r="DI63" s="737"/>
      <c r="DJ63" s="737"/>
      <c r="DK63" s="743"/>
      <c r="DL63" s="742"/>
      <c r="DM63" s="737"/>
      <c r="DN63" s="737"/>
      <c r="DO63" s="737"/>
      <c r="DP63" s="743"/>
      <c r="DQ63" s="742"/>
      <c r="DR63" s="737"/>
      <c r="DS63" s="737"/>
      <c r="DT63" s="737"/>
      <c r="DU63" s="743"/>
      <c r="DV63" s="730"/>
      <c r="DW63" s="731"/>
      <c r="DX63" s="731"/>
      <c r="DY63" s="731"/>
      <c r="DZ63" s="744"/>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30"/>
      <c r="BT64" s="731"/>
      <c r="BU64" s="731"/>
      <c r="BV64" s="731"/>
      <c r="BW64" s="731"/>
      <c r="BX64" s="731"/>
      <c r="BY64" s="731"/>
      <c r="BZ64" s="731"/>
      <c r="CA64" s="731"/>
      <c r="CB64" s="731"/>
      <c r="CC64" s="731"/>
      <c r="CD64" s="731"/>
      <c r="CE64" s="731"/>
      <c r="CF64" s="731"/>
      <c r="CG64" s="732"/>
      <c r="CH64" s="742"/>
      <c r="CI64" s="737"/>
      <c r="CJ64" s="737"/>
      <c r="CK64" s="737"/>
      <c r="CL64" s="743"/>
      <c r="CM64" s="742"/>
      <c r="CN64" s="737"/>
      <c r="CO64" s="737"/>
      <c r="CP64" s="737"/>
      <c r="CQ64" s="743"/>
      <c r="CR64" s="742"/>
      <c r="CS64" s="737"/>
      <c r="CT64" s="737"/>
      <c r="CU64" s="737"/>
      <c r="CV64" s="743"/>
      <c r="CW64" s="742"/>
      <c r="CX64" s="737"/>
      <c r="CY64" s="737"/>
      <c r="CZ64" s="737"/>
      <c r="DA64" s="743"/>
      <c r="DB64" s="742"/>
      <c r="DC64" s="737"/>
      <c r="DD64" s="737"/>
      <c r="DE64" s="737"/>
      <c r="DF64" s="743"/>
      <c r="DG64" s="742"/>
      <c r="DH64" s="737"/>
      <c r="DI64" s="737"/>
      <c r="DJ64" s="737"/>
      <c r="DK64" s="743"/>
      <c r="DL64" s="742"/>
      <c r="DM64" s="737"/>
      <c r="DN64" s="737"/>
      <c r="DO64" s="737"/>
      <c r="DP64" s="743"/>
      <c r="DQ64" s="742"/>
      <c r="DR64" s="737"/>
      <c r="DS64" s="737"/>
      <c r="DT64" s="737"/>
      <c r="DU64" s="743"/>
      <c r="DV64" s="730"/>
      <c r="DW64" s="731"/>
      <c r="DX64" s="731"/>
      <c r="DY64" s="731"/>
      <c r="DZ64" s="744"/>
      <c r="EA64" s="48"/>
    </row>
    <row r="65" spans="1:131" ht="26.25" customHeight="1" x14ac:dyDescent="0.2">
      <c r="A65" s="56" t="s">
        <v>262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30"/>
      <c r="BT65" s="731"/>
      <c r="BU65" s="731"/>
      <c r="BV65" s="731"/>
      <c r="BW65" s="731"/>
      <c r="BX65" s="731"/>
      <c r="BY65" s="731"/>
      <c r="BZ65" s="731"/>
      <c r="CA65" s="731"/>
      <c r="CB65" s="731"/>
      <c r="CC65" s="731"/>
      <c r="CD65" s="731"/>
      <c r="CE65" s="731"/>
      <c r="CF65" s="731"/>
      <c r="CG65" s="732"/>
      <c r="CH65" s="742"/>
      <c r="CI65" s="737"/>
      <c r="CJ65" s="737"/>
      <c r="CK65" s="737"/>
      <c r="CL65" s="743"/>
      <c r="CM65" s="742"/>
      <c r="CN65" s="737"/>
      <c r="CO65" s="737"/>
      <c r="CP65" s="737"/>
      <c r="CQ65" s="743"/>
      <c r="CR65" s="742"/>
      <c r="CS65" s="737"/>
      <c r="CT65" s="737"/>
      <c r="CU65" s="737"/>
      <c r="CV65" s="743"/>
      <c r="CW65" s="742"/>
      <c r="CX65" s="737"/>
      <c r="CY65" s="737"/>
      <c r="CZ65" s="737"/>
      <c r="DA65" s="743"/>
      <c r="DB65" s="742"/>
      <c r="DC65" s="737"/>
      <c r="DD65" s="737"/>
      <c r="DE65" s="737"/>
      <c r="DF65" s="743"/>
      <c r="DG65" s="742"/>
      <c r="DH65" s="737"/>
      <c r="DI65" s="737"/>
      <c r="DJ65" s="737"/>
      <c r="DK65" s="743"/>
      <c r="DL65" s="742"/>
      <c r="DM65" s="737"/>
      <c r="DN65" s="737"/>
      <c r="DO65" s="737"/>
      <c r="DP65" s="743"/>
      <c r="DQ65" s="742"/>
      <c r="DR65" s="737"/>
      <c r="DS65" s="737"/>
      <c r="DT65" s="737"/>
      <c r="DU65" s="743"/>
      <c r="DV65" s="730"/>
      <c r="DW65" s="731"/>
      <c r="DX65" s="731"/>
      <c r="DY65" s="731"/>
      <c r="DZ65" s="744"/>
      <c r="EA65" s="48"/>
    </row>
    <row r="66" spans="1:131" ht="26.25" customHeight="1" x14ac:dyDescent="0.2">
      <c r="A66" s="716" t="s">
        <v>450</v>
      </c>
      <c r="B66" s="717"/>
      <c r="C66" s="717"/>
      <c r="D66" s="717"/>
      <c r="E66" s="717"/>
      <c r="F66" s="717"/>
      <c r="G66" s="717"/>
      <c r="H66" s="717"/>
      <c r="I66" s="717"/>
      <c r="J66" s="717"/>
      <c r="K66" s="717"/>
      <c r="L66" s="717"/>
      <c r="M66" s="717"/>
      <c r="N66" s="717"/>
      <c r="O66" s="717"/>
      <c r="P66" s="718"/>
      <c r="Q66" s="710" t="s">
        <v>457</v>
      </c>
      <c r="R66" s="711"/>
      <c r="S66" s="711"/>
      <c r="T66" s="711"/>
      <c r="U66" s="722"/>
      <c r="V66" s="710" t="s">
        <v>458</v>
      </c>
      <c r="W66" s="711"/>
      <c r="X66" s="711"/>
      <c r="Y66" s="711"/>
      <c r="Z66" s="722"/>
      <c r="AA66" s="710" t="s">
        <v>459</v>
      </c>
      <c r="AB66" s="711"/>
      <c r="AC66" s="711"/>
      <c r="AD66" s="711"/>
      <c r="AE66" s="722"/>
      <c r="AF66" s="1021" t="s">
        <v>247</v>
      </c>
      <c r="AG66" s="1016"/>
      <c r="AH66" s="1016"/>
      <c r="AI66" s="1016"/>
      <c r="AJ66" s="1022"/>
      <c r="AK66" s="710" t="s">
        <v>393</v>
      </c>
      <c r="AL66" s="717"/>
      <c r="AM66" s="717"/>
      <c r="AN66" s="717"/>
      <c r="AO66" s="718"/>
      <c r="AP66" s="710" t="s">
        <v>359</v>
      </c>
      <c r="AQ66" s="711"/>
      <c r="AR66" s="711"/>
      <c r="AS66" s="711"/>
      <c r="AT66" s="722"/>
      <c r="AU66" s="710" t="s">
        <v>466</v>
      </c>
      <c r="AV66" s="711"/>
      <c r="AW66" s="711"/>
      <c r="AX66" s="711"/>
      <c r="AY66" s="722"/>
      <c r="AZ66" s="710" t="s">
        <v>447</v>
      </c>
      <c r="BA66" s="711"/>
      <c r="BB66" s="711"/>
      <c r="BC66" s="711"/>
      <c r="BD66" s="712"/>
      <c r="BE66" s="55"/>
      <c r="BF66" s="55"/>
      <c r="BG66" s="55"/>
      <c r="BH66" s="55"/>
      <c r="BI66" s="55"/>
      <c r="BJ66" s="55"/>
      <c r="BK66" s="55"/>
      <c r="BL66" s="55"/>
      <c r="BM66" s="55"/>
      <c r="BN66" s="55"/>
      <c r="BO66" s="55"/>
      <c r="BP66" s="55"/>
      <c r="BQ66" s="52">
        <v>60</v>
      </c>
      <c r="BR66" s="73"/>
      <c r="BS66" s="791"/>
      <c r="BT66" s="792"/>
      <c r="BU66" s="792"/>
      <c r="BV66" s="792"/>
      <c r="BW66" s="792"/>
      <c r="BX66" s="792"/>
      <c r="BY66" s="792"/>
      <c r="BZ66" s="792"/>
      <c r="CA66" s="792"/>
      <c r="CB66" s="792"/>
      <c r="CC66" s="792"/>
      <c r="CD66" s="792"/>
      <c r="CE66" s="792"/>
      <c r="CF66" s="792"/>
      <c r="CG66" s="793"/>
      <c r="CH66" s="788"/>
      <c r="CI66" s="789"/>
      <c r="CJ66" s="789"/>
      <c r="CK66" s="789"/>
      <c r="CL66" s="790"/>
      <c r="CM66" s="788"/>
      <c r="CN66" s="789"/>
      <c r="CO66" s="789"/>
      <c r="CP66" s="789"/>
      <c r="CQ66" s="790"/>
      <c r="CR66" s="788"/>
      <c r="CS66" s="789"/>
      <c r="CT66" s="789"/>
      <c r="CU66" s="789"/>
      <c r="CV66" s="790"/>
      <c r="CW66" s="788"/>
      <c r="CX66" s="789"/>
      <c r="CY66" s="789"/>
      <c r="CZ66" s="789"/>
      <c r="DA66" s="790"/>
      <c r="DB66" s="788"/>
      <c r="DC66" s="789"/>
      <c r="DD66" s="789"/>
      <c r="DE66" s="789"/>
      <c r="DF66" s="790"/>
      <c r="DG66" s="788"/>
      <c r="DH66" s="789"/>
      <c r="DI66" s="789"/>
      <c r="DJ66" s="789"/>
      <c r="DK66" s="790"/>
      <c r="DL66" s="788"/>
      <c r="DM66" s="789"/>
      <c r="DN66" s="789"/>
      <c r="DO66" s="789"/>
      <c r="DP66" s="790"/>
      <c r="DQ66" s="788"/>
      <c r="DR66" s="789"/>
      <c r="DS66" s="789"/>
      <c r="DT66" s="789"/>
      <c r="DU66" s="790"/>
      <c r="DV66" s="791"/>
      <c r="DW66" s="792"/>
      <c r="DX66" s="792"/>
      <c r="DY66" s="792"/>
      <c r="DZ66" s="794"/>
      <c r="EA66" s="48"/>
    </row>
    <row r="67" spans="1:131" ht="26.25" customHeight="1" x14ac:dyDescent="0.2">
      <c r="A67" s="719"/>
      <c r="B67" s="720"/>
      <c r="C67" s="720"/>
      <c r="D67" s="720"/>
      <c r="E67" s="720"/>
      <c r="F67" s="720"/>
      <c r="G67" s="720"/>
      <c r="H67" s="720"/>
      <c r="I67" s="720"/>
      <c r="J67" s="720"/>
      <c r="K67" s="720"/>
      <c r="L67" s="720"/>
      <c r="M67" s="720"/>
      <c r="N67" s="720"/>
      <c r="O67" s="720"/>
      <c r="P67" s="721"/>
      <c r="Q67" s="713"/>
      <c r="R67" s="714"/>
      <c r="S67" s="714"/>
      <c r="T67" s="714"/>
      <c r="U67" s="723"/>
      <c r="V67" s="713"/>
      <c r="W67" s="714"/>
      <c r="X67" s="714"/>
      <c r="Y67" s="714"/>
      <c r="Z67" s="723"/>
      <c r="AA67" s="713"/>
      <c r="AB67" s="714"/>
      <c r="AC67" s="714"/>
      <c r="AD67" s="714"/>
      <c r="AE67" s="723"/>
      <c r="AF67" s="1023"/>
      <c r="AG67" s="1019"/>
      <c r="AH67" s="1019"/>
      <c r="AI67" s="1019"/>
      <c r="AJ67" s="1024"/>
      <c r="AK67" s="1025"/>
      <c r="AL67" s="720"/>
      <c r="AM67" s="720"/>
      <c r="AN67" s="720"/>
      <c r="AO67" s="721"/>
      <c r="AP67" s="713"/>
      <c r="AQ67" s="714"/>
      <c r="AR67" s="714"/>
      <c r="AS67" s="714"/>
      <c r="AT67" s="723"/>
      <c r="AU67" s="713"/>
      <c r="AV67" s="714"/>
      <c r="AW67" s="714"/>
      <c r="AX67" s="714"/>
      <c r="AY67" s="723"/>
      <c r="AZ67" s="713"/>
      <c r="BA67" s="714"/>
      <c r="BB67" s="714"/>
      <c r="BC67" s="714"/>
      <c r="BD67" s="715"/>
      <c r="BE67" s="55"/>
      <c r="BF67" s="55"/>
      <c r="BG67" s="55"/>
      <c r="BH67" s="55"/>
      <c r="BI67" s="55"/>
      <c r="BJ67" s="55"/>
      <c r="BK67" s="55"/>
      <c r="BL67" s="55"/>
      <c r="BM67" s="55"/>
      <c r="BN67" s="55"/>
      <c r="BO67" s="55"/>
      <c r="BP67" s="55"/>
      <c r="BQ67" s="52">
        <v>61</v>
      </c>
      <c r="BR67" s="73"/>
      <c r="BS67" s="791"/>
      <c r="BT67" s="792"/>
      <c r="BU67" s="792"/>
      <c r="BV67" s="792"/>
      <c r="BW67" s="792"/>
      <c r="BX67" s="792"/>
      <c r="BY67" s="792"/>
      <c r="BZ67" s="792"/>
      <c r="CA67" s="792"/>
      <c r="CB67" s="792"/>
      <c r="CC67" s="792"/>
      <c r="CD67" s="792"/>
      <c r="CE67" s="792"/>
      <c r="CF67" s="792"/>
      <c r="CG67" s="793"/>
      <c r="CH67" s="788"/>
      <c r="CI67" s="789"/>
      <c r="CJ67" s="789"/>
      <c r="CK67" s="789"/>
      <c r="CL67" s="790"/>
      <c r="CM67" s="788"/>
      <c r="CN67" s="789"/>
      <c r="CO67" s="789"/>
      <c r="CP67" s="789"/>
      <c r="CQ67" s="790"/>
      <c r="CR67" s="788"/>
      <c r="CS67" s="789"/>
      <c r="CT67" s="789"/>
      <c r="CU67" s="789"/>
      <c r="CV67" s="790"/>
      <c r="CW67" s="788"/>
      <c r="CX67" s="789"/>
      <c r="CY67" s="789"/>
      <c r="CZ67" s="789"/>
      <c r="DA67" s="790"/>
      <c r="DB67" s="788"/>
      <c r="DC67" s="789"/>
      <c r="DD67" s="789"/>
      <c r="DE67" s="789"/>
      <c r="DF67" s="790"/>
      <c r="DG67" s="788"/>
      <c r="DH67" s="789"/>
      <c r="DI67" s="789"/>
      <c r="DJ67" s="789"/>
      <c r="DK67" s="790"/>
      <c r="DL67" s="788"/>
      <c r="DM67" s="789"/>
      <c r="DN67" s="789"/>
      <c r="DO67" s="789"/>
      <c r="DP67" s="790"/>
      <c r="DQ67" s="788"/>
      <c r="DR67" s="789"/>
      <c r="DS67" s="789"/>
      <c r="DT67" s="789"/>
      <c r="DU67" s="790"/>
      <c r="DV67" s="791"/>
      <c r="DW67" s="792"/>
      <c r="DX67" s="792"/>
      <c r="DY67" s="792"/>
      <c r="DZ67" s="794"/>
      <c r="EA67" s="48"/>
    </row>
    <row r="68" spans="1:131" ht="26.25" customHeight="1" x14ac:dyDescent="0.2">
      <c r="A68" s="51">
        <v>1</v>
      </c>
      <c r="B68" s="694" t="s">
        <v>374</v>
      </c>
      <c r="C68" s="695"/>
      <c r="D68" s="695"/>
      <c r="E68" s="695"/>
      <c r="F68" s="695"/>
      <c r="G68" s="695"/>
      <c r="H68" s="695"/>
      <c r="I68" s="695"/>
      <c r="J68" s="695"/>
      <c r="K68" s="695"/>
      <c r="L68" s="695"/>
      <c r="M68" s="695"/>
      <c r="N68" s="695"/>
      <c r="O68" s="695"/>
      <c r="P68" s="696"/>
      <c r="Q68" s="697">
        <v>470</v>
      </c>
      <c r="R68" s="698"/>
      <c r="S68" s="698"/>
      <c r="T68" s="698"/>
      <c r="U68" s="698"/>
      <c r="V68" s="698">
        <v>453</v>
      </c>
      <c r="W68" s="698"/>
      <c r="X68" s="698"/>
      <c r="Y68" s="698"/>
      <c r="Z68" s="698"/>
      <c r="AA68" s="698">
        <v>17</v>
      </c>
      <c r="AB68" s="698"/>
      <c r="AC68" s="698"/>
      <c r="AD68" s="698"/>
      <c r="AE68" s="698"/>
      <c r="AF68" s="698">
        <v>16</v>
      </c>
      <c r="AG68" s="698"/>
      <c r="AH68" s="698"/>
      <c r="AI68" s="698"/>
      <c r="AJ68" s="698"/>
      <c r="AK68" s="698">
        <v>0</v>
      </c>
      <c r="AL68" s="698"/>
      <c r="AM68" s="698"/>
      <c r="AN68" s="698"/>
      <c r="AO68" s="698"/>
      <c r="AP68" s="698">
        <v>377</v>
      </c>
      <c r="AQ68" s="698"/>
      <c r="AR68" s="698"/>
      <c r="AS68" s="698"/>
      <c r="AT68" s="698"/>
      <c r="AU68" s="698">
        <v>161</v>
      </c>
      <c r="AV68" s="698"/>
      <c r="AW68" s="698"/>
      <c r="AX68" s="698"/>
      <c r="AY68" s="698"/>
      <c r="AZ68" s="704"/>
      <c r="BA68" s="704"/>
      <c r="BB68" s="704"/>
      <c r="BC68" s="704"/>
      <c r="BD68" s="705"/>
      <c r="BE68" s="55"/>
      <c r="BF68" s="55"/>
      <c r="BG68" s="55"/>
      <c r="BH68" s="55"/>
      <c r="BI68" s="55"/>
      <c r="BJ68" s="55"/>
      <c r="BK68" s="55"/>
      <c r="BL68" s="55"/>
      <c r="BM68" s="55"/>
      <c r="BN68" s="55"/>
      <c r="BO68" s="55"/>
      <c r="BP68" s="55"/>
      <c r="BQ68" s="52">
        <v>62</v>
      </c>
      <c r="BR68" s="73"/>
      <c r="BS68" s="791"/>
      <c r="BT68" s="792"/>
      <c r="BU68" s="792"/>
      <c r="BV68" s="792"/>
      <c r="BW68" s="792"/>
      <c r="BX68" s="792"/>
      <c r="BY68" s="792"/>
      <c r="BZ68" s="792"/>
      <c r="CA68" s="792"/>
      <c r="CB68" s="792"/>
      <c r="CC68" s="792"/>
      <c r="CD68" s="792"/>
      <c r="CE68" s="792"/>
      <c r="CF68" s="792"/>
      <c r="CG68" s="793"/>
      <c r="CH68" s="788"/>
      <c r="CI68" s="789"/>
      <c r="CJ68" s="789"/>
      <c r="CK68" s="789"/>
      <c r="CL68" s="790"/>
      <c r="CM68" s="788"/>
      <c r="CN68" s="789"/>
      <c r="CO68" s="789"/>
      <c r="CP68" s="789"/>
      <c r="CQ68" s="790"/>
      <c r="CR68" s="788"/>
      <c r="CS68" s="789"/>
      <c r="CT68" s="789"/>
      <c r="CU68" s="789"/>
      <c r="CV68" s="790"/>
      <c r="CW68" s="788"/>
      <c r="CX68" s="789"/>
      <c r="CY68" s="789"/>
      <c r="CZ68" s="789"/>
      <c r="DA68" s="790"/>
      <c r="DB68" s="788"/>
      <c r="DC68" s="789"/>
      <c r="DD68" s="789"/>
      <c r="DE68" s="789"/>
      <c r="DF68" s="790"/>
      <c r="DG68" s="788"/>
      <c r="DH68" s="789"/>
      <c r="DI68" s="789"/>
      <c r="DJ68" s="789"/>
      <c r="DK68" s="790"/>
      <c r="DL68" s="788"/>
      <c r="DM68" s="789"/>
      <c r="DN68" s="789"/>
      <c r="DO68" s="789"/>
      <c r="DP68" s="790"/>
      <c r="DQ68" s="788"/>
      <c r="DR68" s="789"/>
      <c r="DS68" s="789"/>
      <c r="DT68" s="789"/>
      <c r="DU68" s="790"/>
      <c r="DV68" s="791"/>
      <c r="DW68" s="792"/>
      <c r="DX68" s="792"/>
      <c r="DY68" s="792"/>
      <c r="DZ68" s="794"/>
      <c r="EA68" s="48"/>
    </row>
    <row r="69" spans="1:131" ht="26.25" customHeight="1" x14ac:dyDescent="0.2">
      <c r="A69" s="52">
        <v>2</v>
      </c>
      <c r="B69" s="730" t="s">
        <v>502</v>
      </c>
      <c r="C69" s="731"/>
      <c r="D69" s="731"/>
      <c r="E69" s="731"/>
      <c r="F69" s="731"/>
      <c r="G69" s="731"/>
      <c r="H69" s="731"/>
      <c r="I69" s="731"/>
      <c r="J69" s="731"/>
      <c r="K69" s="731"/>
      <c r="L69" s="731"/>
      <c r="M69" s="731"/>
      <c r="N69" s="731"/>
      <c r="O69" s="731"/>
      <c r="P69" s="732"/>
      <c r="Q69" s="733">
        <v>280</v>
      </c>
      <c r="R69" s="734"/>
      <c r="S69" s="734"/>
      <c r="T69" s="734"/>
      <c r="U69" s="734"/>
      <c r="V69" s="734">
        <v>280</v>
      </c>
      <c r="W69" s="734"/>
      <c r="X69" s="734"/>
      <c r="Y69" s="734"/>
      <c r="Z69" s="734"/>
      <c r="AA69" s="734">
        <v>0</v>
      </c>
      <c r="AB69" s="734"/>
      <c r="AC69" s="734"/>
      <c r="AD69" s="734"/>
      <c r="AE69" s="734"/>
      <c r="AF69" s="734">
        <v>187</v>
      </c>
      <c r="AG69" s="734"/>
      <c r="AH69" s="734"/>
      <c r="AI69" s="734"/>
      <c r="AJ69" s="734"/>
      <c r="AK69" s="734">
        <v>63</v>
      </c>
      <c r="AL69" s="734"/>
      <c r="AM69" s="734"/>
      <c r="AN69" s="734"/>
      <c r="AO69" s="734"/>
      <c r="AP69" s="734">
        <v>643</v>
      </c>
      <c r="AQ69" s="734"/>
      <c r="AR69" s="734"/>
      <c r="AS69" s="734"/>
      <c r="AT69" s="734"/>
      <c r="AU69" s="734">
        <v>50</v>
      </c>
      <c r="AV69" s="734"/>
      <c r="AW69" s="734"/>
      <c r="AX69" s="734"/>
      <c r="AY69" s="734"/>
      <c r="AZ69" s="740" t="s">
        <v>537</v>
      </c>
      <c r="BA69" s="740"/>
      <c r="BB69" s="740"/>
      <c r="BC69" s="740"/>
      <c r="BD69" s="741"/>
      <c r="BE69" s="55"/>
      <c r="BF69" s="55"/>
      <c r="BG69" s="55"/>
      <c r="BH69" s="55"/>
      <c r="BI69" s="55"/>
      <c r="BJ69" s="55"/>
      <c r="BK69" s="55"/>
      <c r="BL69" s="55"/>
      <c r="BM69" s="55"/>
      <c r="BN69" s="55"/>
      <c r="BO69" s="55"/>
      <c r="BP69" s="55"/>
      <c r="BQ69" s="52">
        <v>63</v>
      </c>
      <c r="BR69" s="73"/>
      <c r="BS69" s="791"/>
      <c r="BT69" s="792"/>
      <c r="BU69" s="792"/>
      <c r="BV69" s="792"/>
      <c r="BW69" s="792"/>
      <c r="BX69" s="792"/>
      <c r="BY69" s="792"/>
      <c r="BZ69" s="792"/>
      <c r="CA69" s="792"/>
      <c r="CB69" s="792"/>
      <c r="CC69" s="792"/>
      <c r="CD69" s="792"/>
      <c r="CE69" s="792"/>
      <c r="CF69" s="792"/>
      <c r="CG69" s="793"/>
      <c r="CH69" s="788"/>
      <c r="CI69" s="789"/>
      <c r="CJ69" s="789"/>
      <c r="CK69" s="789"/>
      <c r="CL69" s="790"/>
      <c r="CM69" s="788"/>
      <c r="CN69" s="789"/>
      <c r="CO69" s="789"/>
      <c r="CP69" s="789"/>
      <c r="CQ69" s="790"/>
      <c r="CR69" s="788"/>
      <c r="CS69" s="789"/>
      <c r="CT69" s="789"/>
      <c r="CU69" s="789"/>
      <c r="CV69" s="790"/>
      <c r="CW69" s="788"/>
      <c r="CX69" s="789"/>
      <c r="CY69" s="789"/>
      <c r="CZ69" s="789"/>
      <c r="DA69" s="790"/>
      <c r="DB69" s="788"/>
      <c r="DC69" s="789"/>
      <c r="DD69" s="789"/>
      <c r="DE69" s="789"/>
      <c r="DF69" s="790"/>
      <c r="DG69" s="788"/>
      <c r="DH69" s="789"/>
      <c r="DI69" s="789"/>
      <c r="DJ69" s="789"/>
      <c r="DK69" s="790"/>
      <c r="DL69" s="788"/>
      <c r="DM69" s="789"/>
      <c r="DN69" s="789"/>
      <c r="DO69" s="789"/>
      <c r="DP69" s="790"/>
      <c r="DQ69" s="788"/>
      <c r="DR69" s="789"/>
      <c r="DS69" s="789"/>
      <c r="DT69" s="789"/>
      <c r="DU69" s="790"/>
      <c r="DV69" s="791"/>
      <c r="DW69" s="792"/>
      <c r="DX69" s="792"/>
      <c r="DY69" s="792"/>
      <c r="DZ69" s="794"/>
      <c r="EA69" s="48"/>
    </row>
    <row r="70" spans="1:131" ht="26.25" customHeight="1" x14ac:dyDescent="0.2">
      <c r="A70" s="52">
        <v>3</v>
      </c>
      <c r="B70" s="730" t="s">
        <v>533</v>
      </c>
      <c r="C70" s="731"/>
      <c r="D70" s="731"/>
      <c r="E70" s="731"/>
      <c r="F70" s="731"/>
      <c r="G70" s="731"/>
      <c r="H70" s="731"/>
      <c r="I70" s="731"/>
      <c r="J70" s="731"/>
      <c r="K70" s="731"/>
      <c r="L70" s="731"/>
      <c r="M70" s="731"/>
      <c r="N70" s="731"/>
      <c r="O70" s="731"/>
      <c r="P70" s="732"/>
      <c r="Q70" s="733">
        <v>268</v>
      </c>
      <c r="R70" s="734"/>
      <c r="S70" s="734"/>
      <c r="T70" s="734"/>
      <c r="U70" s="734"/>
      <c r="V70" s="734">
        <v>268</v>
      </c>
      <c r="W70" s="734"/>
      <c r="X70" s="734"/>
      <c r="Y70" s="734"/>
      <c r="Z70" s="734"/>
      <c r="AA70" s="734">
        <v>0</v>
      </c>
      <c r="AB70" s="734"/>
      <c r="AC70" s="734"/>
      <c r="AD70" s="734"/>
      <c r="AE70" s="734"/>
      <c r="AF70" s="734">
        <v>111</v>
      </c>
      <c r="AG70" s="734"/>
      <c r="AH70" s="734"/>
      <c r="AI70" s="734"/>
      <c r="AJ70" s="734"/>
      <c r="AK70" s="734">
        <v>54</v>
      </c>
      <c r="AL70" s="734"/>
      <c r="AM70" s="734"/>
      <c r="AN70" s="734"/>
      <c r="AO70" s="734"/>
      <c r="AP70" s="734">
        <v>71</v>
      </c>
      <c r="AQ70" s="734"/>
      <c r="AR70" s="734"/>
      <c r="AS70" s="734"/>
      <c r="AT70" s="734"/>
      <c r="AU70" s="734">
        <v>14</v>
      </c>
      <c r="AV70" s="734"/>
      <c r="AW70" s="734"/>
      <c r="AX70" s="734"/>
      <c r="AY70" s="734"/>
      <c r="AZ70" s="740" t="s">
        <v>537</v>
      </c>
      <c r="BA70" s="740"/>
      <c r="BB70" s="740"/>
      <c r="BC70" s="740"/>
      <c r="BD70" s="741"/>
      <c r="BE70" s="55"/>
      <c r="BF70" s="55"/>
      <c r="BG70" s="55"/>
      <c r="BH70" s="55"/>
      <c r="BI70" s="55"/>
      <c r="BJ70" s="55"/>
      <c r="BK70" s="55"/>
      <c r="BL70" s="55"/>
      <c r="BM70" s="55"/>
      <c r="BN70" s="55"/>
      <c r="BO70" s="55"/>
      <c r="BP70" s="55"/>
      <c r="BQ70" s="52">
        <v>64</v>
      </c>
      <c r="BR70" s="73"/>
      <c r="BS70" s="791"/>
      <c r="BT70" s="792"/>
      <c r="BU70" s="792"/>
      <c r="BV70" s="792"/>
      <c r="BW70" s="792"/>
      <c r="BX70" s="792"/>
      <c r="BY70" s="792"/>
      <c r="BZ70" s="792"/>
      <c r="CA70" s="792"/>
      <c r="CB70" s="792"/>
      <c r="CC70" s="792"/>
      <c r="CD70" s="792"/>
      <c r="CE70" s="792"/>
      <c r="CF70" s="792"/>
      <c r="CG70" s="793"/>
      <c r="CH70" s="788"/>
      <c r="CI70" s="789"/>
      <c r="CJ70" s="789"/>
      <c r="CK70" s="789"/>
      <c r="CL70" s="790"/>
      <c r="CM70" s="788"/>
      <c r="CN70" s="789"/>
      <c r="CO70" s="789"/>
      <c r="CP70" s="789"/>
      <c r="CQ70" s="790"/>
      <c r="CR70" s="788"/>
      <c r="CS70" s="789"/>
      <c r="CT70" s="789"/>
      <c r="CU70" s="789"/>
      <c r="CV70" s="790"/>
      <c r="CW70" s="788"/>
      <c r="CX70" s="789"/>
      <c r="CY70" s="789"/>
      <c r="CZ70" s="789"/>
      <c r="DA70" s="790"/>
      <c r="DB70" s="788"/>
      <c r="DC70" s="789"/>
      <c r="DD70" s="789"/>
      <c r="DE70" s="789"/>
      <c r="DF70" s="790"/>
      <c r="DG70" s="788"/>
      <c r="DH70" s="789"/>
      <c r="DI70" s="789"/>
      <c r="DJ70" s="789"/>
      <c r="DK70" s="790"/>
      <c r="DL70" s="788"/>
      <c r="DM70" s="789"/>
      <c r="DN70" s="789"/>
      <c r="DO70" s="789"/>
      <c r="DP70" s="790"/>
      <c r="DQ70" s="788"/>
      <c r="DR70" s="789"/>
      <c r="DS70" s="789"/>
      <c r="DT70" s="789"/>
      <c r="DU70" s="790"/>
      <c r="DV70" s="791"/>
      <c r="DW70" s="792"/>
      <c r="DX70" s="792"/>
      <c r="DY70" s="792"/>
      <c r="DZ70" s="794"/>
      <c r="EA70" s="48"/>
    </row>
    <row r="71" spans="1:131" ht="26.25" customHeight="1" x14ac:dyDescent="0.2">
      <c r="A71" s="52">
        <v>4</v>
      </c>
      <c r="B71" s="730" t="s">
        <v>267</v>
      </c>
      <c r="C71" s="731"/>
      <c r="D71" s="731"/>
      <c r="E71" s="731"/>
      <c r="F71" s="731"/>
      <c r="G71" s="731"/>
      <c r="H71" s="731"/>
      <c r="I71" s="731"/>
      <c r="J71" s="731"/>
      <c r="K71" s="731"/>
      <c r="L71" s="731"/>
      <c r="M71" s="731"/>
      <c r="N71" s="731"/>
      <c r="O71" s="731"/>
      <c r="P71" s="732"/>
      <c r="Q71" s="733">
        <v>1224</v>
      </c>
      <c r="R71" s="734"/>
      <c r="S71" s="734"/>
      <c r="T71" s="734"/>
      <c r="U71" s="734"/>
      <c r="V71" s="734">
        <v>1196</v>
      </c>
      <c r="W71" s="734"/>
      <c r="X71" s="734"/>
      <c r="Y71" s="734"/>
      <c r="Z71" s="734"/>
      <c r="AA71" s="734">
        <v>28</v>
      </c>
      <c r="AB71" s="734"/>
      <c r="AC71" s="734"/>
      <c r="AD71" s="734"/>
      <c r="AE71" s="734"/>
      <c r="AF71" s="734">
        <v>28</v>
      </c>
      <c r="AG71" s="734"/>
      <c r="AH71" s="734"/>
      <c r="AI71" s="734"/>
      <c r="AJ71" s="734"/>
      <c r="AK71" s="734">
        <v>0</v>
      </c>
      <c r="AL71" s="734"/>
      <c r="AM71" s="734"/>
      <c r="AN71" s="734"/>
      <c r="AO71" s="734"/>
      <c r="AP71" s="734">
        <v>1090</v>
      </c>
      <c r="AQ71" s="734"/>
      <c r="AR71" s="734"/>
      <c r="AS71" s="734"/>
      <c r="AT71" s="734"/>
      <c r="AU71" s="734">
        <v>181</v>
      </c>
      <c r="AV71" s="734"/>
      <c r="AW71" s="734"/>
      <c r="AX71" s="734"/>
      <c r="AY71" s="734"/>
      <c r="AZ71" s="740"/>
      <c r="BA71" s="740"/>
      <c r="BB71" s="740"/>
      <c r="BC71" s="740"/>
      <c r="BD71" s="741"/>
      <c r="BE71" s="55"/>
      <c r="BF71" s="55"/>
      <c r="BG71" s="55"/>
      <c r="BH71" s="55"/>
      <c r="BI71" s="55"/>
      <c r="BJ71" s="55"/>
      <c r="BK71" s="55"/>
      <c r="BL71" s="55"/>
      <c r="BM71" s="55"/>
      <c r="BN71" s="55"/>
      <c r="BO71" s="55"/>
      <c r="BP71" s="55"/>
      <c r="BQ71" s="52">
        <v>65</v>
      </c>
      <c r="BR71" s="73"/>
      <c r="BS71" s="791"/>
      <c r="BT71" s="792"/>
      <c r="BU71" s="792"/>
      <c r="BV71" s="792"/>
      <c r="BW71" s="792"/>
      <c r="BX71" s="792"/>
      <c r="BY71" s="792"/>
      <c r="BZ71" s="792"/>
      <c r="CA71" s="792"/>
      <c r="CB71" s="792"/>
      <c r="CC71" s="792"/>
      <c r="CD71" s="792"/>
      <c r="CE71" s="792"/>
      <c r="CF71" s="792"/>
      <c r="CG71" s="793"/>
      <c r="CH71" s="788"/>
      <c r="CI71" s="789"/>
      <c r="CJ71" s="789"/>
      <c r="CK71" s="789"/>
      <c r="CL71" s="790"/>
      <c r="CM71" s="788"/>
      <c r="CN71" s="789"/>
      <c r="CO71" s="789"/>
      <c r="CP71" s="789"/>
      <c r="CQ71" s="790"/>
      <c r="CR71" s="788"/>
      <c r="CS71" s="789"/>
      <c r="CT71" s="789"/>
      <c r="CU71" s="789"/>
      <c r="CV71" s="790"/>
      <c r="CW71" s="788"/>
      <c r="CX71" s="789"/>
      <c r="CY71" s="789"/>
      <c r="CZ71" s="789"/>
      <c r="DA71" s="790"/>
      <c r="DB71" s="788"/>
      <c r="DC71" s="789"/>
      <c r="DD71" s="789"/>
      <c r="DE71" s="789"/>
      <c r="DF71" s="790"/>
      <c r="DG71" s="788"/>
      <c r="DH71" s="789"/>
      <c r="DI71" s="789"/>
      <c r="DJ71" s="789"/>
      <c r="DK71" s="790"/>
      <c r="DL71" s="788"/>
      <c r="DM71" s="789"/>
      <c r="DN71" s="789"/>
      <c r="DO71" s="789"/>
      <c r="DP71" s="790"/>
      <c r="DQ71" s="788"/>
      <c r="DR71" s="789"/>
      <c r="DS71" s="789"/>
      <c r="DT71" s="789"/>
      <c r="DU71" s="790"/>
      <c r="DV71" s="791"/>
      <c r="DW71" s="792"/>
      <c r="DX71" s="792"/>
      <c r="DY71" s="792"/>
      <c r="DZ71" s="794"/>
      <c r="EA71" s="48"/>
    </row>
    <row r="72" spans="1:131" ht="26.25" customHeight="1" x14ac:dyDescent="0.2">
      <c r="A72" s="52">
        <v>5</v>
      </c>
      <c r="B72" s="730" t="s">
        <v>246</v>
      </c>
      <c r="C72" s="731"/>
      <c r="D72" s="731"/>
      <c r="E72" s="731"/>
      <c r="F72" s="731"/>
      <c r="G72" s="731"/>
      <c r="H72" s="731"/>
      <c r="I72" s="731"/>
      <c r="J72" s="731"/>
      <c r="K72" s="731"/>
      <c r="L72" s="731"/>
      <c r="M72" s="731"/>
      <c r="N72" s="731"/>
      <c r="O72" s="731"/>
      <c r="P72" s="732"/>
      <c r="Q72" s="733">
        <v>0</v>
      </c>
      <c r="R72" s="734"/>
      <c r="S72" s="734"/>
      <c r="T72" s="734"/>
      <c r="U72" s="734"/>
      <c r="V72" s="734">
        <v>0</v>
      </c>
      <c r="W72" s="734"/>
      <c r="X72" s="734"/>
      <c r="Y72" s="734"/>
      <c r="Z72" s="734"/>
      <c r="AA72" s="734">
        <v>0</v>
      </c>
      <c r="AB72" s="734"/>
      <c r="AC72" s="734"/>
      <c r="AD72" s="734"/>
      <c r="AE72" s="734"/>
      <c r="AF72" s="734">
        <v>1</v>
      </c>
      <c r="AG72" s="734"/>
      <c r="AH72" s="734"/>
      <c r="AI72" s="734"/>
      <c r="AJ72" s="734"/>
      <c r="AK72" s="734">
        <v>40</v>
      </c>
      <c r="AL72" s="734"/>
      <c r="AM72" s="734"/>
      <c r="AN72" s="734"/>
      <c r="AO72" s="734"/>
      <c r="AP72" s="734">
        <v>85</v>
      </c>
      <c r="AQ72" s="734"/>
      <c r="AR72" s="734"/>
      <c r="AS72" s="734"/>
      <c r="AT72" s="734"/>
      <c r="AU72" s="734">
        <v>17</v>
      </c>
      <c r="AV72" s="734"/>
      <c r="AW72" s="734"/>
      <c r="AX72" s="734"/>
      <c r="AY72" s="734"/>
      <c r="AZ72" s="740" t="s">
        <v>537</v>
      </c>
      <c r="BA72" s="740"/>
      <c r="BB72" s="740"/>
      <c r="BC72" s="740"/>
      <c r="BD72" s="741"/>
      <c r="BE72" s="55"/>
      <c r="BF72" s="55"/>
      <c r="BG72" s="55"/>
      <c r="BH72" s="55"/>
      <c r="BI72" s="55"/>
      <c r="BJ72" s="55"/>
      <c r="BK72" s="55"/>
      <c r="BL72" s="55"/>
      <c r="BM72" s="55"/>
      <c r="BN72" s="55"/>
      <c r="BO72" s="55"/>
      <c r="BP72" s="55"/>
      <c r="BQ72" s="52">
        <v>66</v>
      </c>
      <c r="BR72" s="73"/>
      <c r="BS72" s="791"/>
      <c r="BT72" s="792"/>
      <c r="BU72" s="792"/>
      <c r="BV72" s="792"/>
      <c r="BW72" s="792"/>
      <c r="BX72" s="792"/>
      <c r="BY72" s="792"/>
      <c r="BZ72" s="792"/>
      <c r="CA72" s="792"/>
      <c r="CB72" s="792"/>
      <c r="CC72" s="792"/>
      <c r="CD72" s="792"/>
      <c r="CE72" s="792"/>
      <c r="CF72" s="792"/>
      <c r="CG72" s="793"/>
      <c r="CH72" s="788"/>
      <c r="CI72" s="789"/>
      <c r="CJ72" s="789"/>
      <c r="CK72" s="789"/>
      <c r="CL72" s="790"/>
      <c r="CM72" s="788"/>
      <c r="CN72" s="789"/>
      <c r="CO72" s="789"/>
      <c r="CP72" s="789"/>
      <c r="CQ72" s="790"/>
      <c r="CR72" s="788"/>
      <c r="CS72" s="789"/>
      <c r="CT72" s="789"/>
      <c r="CU72" s="789"/>
      <c r="CV72" s="790"/>
      <c r="CW72" s="788"/>
      <c r="CX72" s="789"/>
      <c r="CY72" s="789"/>
      <c r="CZ72" s="789"/>
      <c r="DA72" s="790"/>
      <c r="DB72" s="788"/>
      <c r="DC72" s="789"/>
      <c r="DD72" s="789"/>
      <c r="DE72" s="789"/>
      <c r="DF72" s="790"/>
      <c r="DG72" s="788"/>
      <c r="DH72" s="789"/>
      <c r="DI72" s="789"/>
      <c r="DJ72" s="789"/>
      <c r="DK72" s="790"/>
      <c r="DL72" s="788"/>
      <c r="DM72" s="789"/>
      <c r="DN72" s="789"/>
      <c r="DO72" s="789"/>
      <c r="DP72" s="790"/>
      <c r="DQ72" s="788"/>
      <c r="DR72" s="789"/>
      <c r="DS72" s="789"/>
      <c r="DT72" s="789"/>
      <c r="DU72" s="790"/>
      <c r="DV72" s="791"/>
      <c r="DW72" s="792"/>
      <c r="DX72" s="792"/>
      <c r="DY72" s="792"/>
      <c r="DZ72" s="794"/>
      <c r="EA72" s="48"/>
    </row>
    <row r="73" spans="1:131" ht="26.25" customHeight="1" x14ac:dyDescent="0.2">
      <c r="A73" s="52">
        <v>6</v>
      </c>
      <c r="B73" s="730" t="s">
        <v>534</v>
      </c>
      <c r="C73" s="731"/>
      <c r="D73" s="731"/>
      <c r="E73" s="731"/>
      <c r="F73" s="731"/>
      <c r="G73" s="731"/>
      <c r="H73" s="731"/>
      <c r="I73" s="731"/>
      <c r="J73" s="731"/>
      <c r="K73" s="731"/>
      <c r="L73" s="731"/>
      <c r="M73" s="731"/>
      <c r="N73" s="731"/>
      <c r="O73" s="731"/>
      <c r="P73" s="732"/>
      <c r="Q73" s="733">
        <v>12127</v>
      </c>
      <c r="R73" s="734"/>
      <c r="S73" s="734"/>
      <c r="T73" s="734"/>
      <c r="U73" s="734"/>
      <c r="V73" s="734">
        <v>11635</v>
      </c>
      <c r="W73" s="734"/>
      <c r="X73" s="734"/>
      <c r="Y73" s="734"/>
      <c r="Z73" s="734"/>
      <c r="AA73" s="734">
        <v>492</v>
      </c>
      <c r="AB73" s="734"/>
      <c r="AC73" s="734"/>
      <c r="AD73" s="734"/>
      <c r="AE73" s="734"/>
      <c r="AF73" s="734">
        <v>492</v>
      </c>
      <c r="AG73" s="734"/>
      <c r="AH73" s="734"/>
      <c r="AI73" s="734"/>
      <c r="AJ73" s="734"/>
      <c r="AK73" s="734">
        <v>0</v>
      </c>
      <c r="AL73" s="734"/>
      <c r="AM73" s="734"/>
      <c r="AN73" s="734"/>
      <c r="AO73" s="734"/>
      <c r="AP73" s="734" t="s">
        <v>197</v>
      </c>
      <c r="AQ73" s="734"/>
      <c r="AR73" s="734"/>
      <c r="AS73" s="734"/>
      <c r="AT73" s="734"/>
      <c r="AU73" s="734" t="s">
        <v>197</v>
      </c>
      <c r="AV73" s="734"/>
      <c r="AW73" s="734"/>
      <c r="AX73" s="734"/>
      <c r="AY73" s="734"/>
      <c r="AZ73" s="740"/>
      <c r="BA73" s="740"/>
      <c r="BB73" s="740"/>
      <c r="BC73" s="740"/>
      <c r="BD73" s="741"/>
      <c r="BE73" s="55"/>
      <c r="BF73" s="55"/>
      <c r="BG73" s="55"/>
      <c r="BH73" s="55"/>
      <c r="BI73" s="55"/>
      <c r="BJ73" s="55"/>
      <c r="BK73" s="55"/>
      <c r="BL73" s="55"/>
      <c r="BM73" s="55"/>
      <c r="BN73" s="55"/>
      <c r="BO73" s="55"/>
      <c r="BP73" s="55"/>
      <c r="BQ73" s="52">
        <v>67</v>
      </c>
      <c r="BR73" s="73"/>
      <c r="BS73" s="791"/>
      <c r="BT73" s="792"/>
      <c r="BU73" s="792"/>
      <c r="BV73" s="792"/>
      <c r="BW73" s="792"/>
      <c r="BX73" s="792"/>
      <c r="BY73" s="792"/>
      <c r="BZ73" s="792"/>
      <c r="CA73" s="792"/>
      <c r="CB73" s="792"/>
      <c r="CC73" s="792"/>
      <c r="CD73" s="792"/>
      <c r="CE73" s="792"/>
      <c r="CF73" s="792"/>
      <c r="CG73" s="793"/>
      <c r="CH73" s="788"/>
      <c r="CI73" s="789"/>
      <c r="CJ73" s="789"/>
      <c r="CK73" s="789"/>
      <c r="CL73" s="790"/>
      <c r="CM73" s="788"/>
      <c r="CN73" s="789"/>
      <c r="CO73" s="789"/>
      <c r="CP73" s="789"/>
      <c r="CQ73" s="790"/>
      <c r="CR73" s="788"/>
      <c r="CS73" s="789"/>
      <c r="CT73" s="789"/>
      <c r="CU73" s="789"/>
      <c r="CV73" s="790"/>
      <c r="CW73" s="788"/>
      <c r="CX73" s="789"/>
      <c r="CY73" s="789"/>
      <c r="CZ73" s="789"/>
      <c r="DA73" s="790"/>
      <c r="DB73" s="788"/>
      <c r="DC73" s="789"/>
      <c r="DD73" s="789"/>
      <c r="DE73" s="789"/>
      <c r="DF73" s="790"/>
      <c r="DG73" s="788"/>
      <c r="DH73" s="789"/>
      <c r="DI73" s="789"/>
      <c r="DJ73" s="789"/>
      <c r="DK73" s="790"/>
      <c r="DL73" s="788"/>
      <c r="DM73" s="789"/>
      <c r="DN73" s="789"/>
      <c r="DO73" s="789"/>
      <c r="DP73" s="790"/>
      <c r="DQ73" s="788"/>
      <c r="DR73" s="789"/>
      <c r="DS73" s="789"/>
      <c r="DT73" s="789"/>
      <c r="DU73" s="790"/>
      <c r="DV73" s="791"/>
      <c r="DW73" s="792"/>
      <c r="DX73" s="792"/>
      <c r="DY73" s="792"/>
      <c r="DZ73" s="794"/>
      <c r="EA73" s="48"/>
    </row>
    <row r="74" spans="1:131" ht="26.25" customHeight="1" x14ac:dyDescent="0.2">
      <c r="A74" s="52">
        <v>7</v>
      </c>
      <c r="B74" s="730" t="s">
        <v>141</v>
      </c>
      <c r="C74" s="731"/>
      <c r="D74" s="731"/>
      <c r="E74" s="731"/>
      <c r="F74" s="731"/>
      <c r="G74" s="731"/>
      <c r="H74" s="731"/>
      <c r="I74" s="731"/>
      <c r="J74" s="731"/>
      <c r="K74" s="731"/>
      <c r="L74" s="731"/>
      <c r="M74" s="731"/>
      <c r="N74" s="731"/>
      <c r="O74" s="731"/>
      <c r="P74" s="732"/>
      <c r="Q74" s="733">
        <v>12</v>
      </c>
      <c r="R74" s="734"/>
      <c r="S74" s="734"/>
      <c r="T74" s="734"/>
      <c r="U74" s="734"/>
      <c r="V74" s="734">
        <v>12</v>
      </c>
      <c r="W74" s="734"/>
      <c r="X74" s="734"/>
      <c r="Y74" s="734"/>
      <c r="Z74" s="734"/>
      <c r="AA74" s="734">
        <v>0</v>
      </c>
      <c r="AB74" s="734"/>
      <c r="AC74" s="734"/>
      <c r="AD74" s="734"/>
      <c r="AE74" s="734"/>
      <c r="AF74" s="734">
        <v>0</v>
      </c>
      <c r="AG74" s="734"/>
      <c r="AH74" s="734"/>
      <c r="AI74" s="734"/>
      <c r="AJ74" s="734"/>
      <c r="AK74" s="734">
        <v>0</v>
      </c>
      <c r="AL74" s="734"/>
      <c r="AM74" s="734"/>
      <c r="AN74" s="734"/>
      <c r="AO74" s="734"/>
      <c r="AP74" s="734" t="s">
        <v>197</v>
      </c>
      <c r="AQ74" s="734"/>
      <c r="AR74" s="734"/>
      <c r="AS74" s="734"/>
      <c r="AT74" s="734"/>
      <c r="AU74" s="734" t="s">
        <v>197</v>
      </c>
      <c r="AV74" s="734"/>
      <c r="AW74" s="734"/>
      <c r="AX74" s="734"/>
      <c r="AY74" s="734"/>
      <c r="AZ74" s="740"/>
      <c r="BA74" s="740"/>
      <c r="BB74" s="740"/>
      <c r="BC74" s="740"/>
      <c r="BD74" s="741"/>
      <c r="BE74" s="55"/>
      <c r="BF74" s="55"/>
      <c r="BG74" s="55"/>
      <c r="BH74" s="55"/>
      <c r="BI74" s="55"/>
      <c r="BJ74" s="55"/>
      <c r="BK74" s="55"/>
      <c r="BL74" s="55"/>
      <c r="BM74" s="55"/>
      <c r="BN74" s="55"/>
      <c r="BO74" s="55"/>
      <c r="BP74" s="55"/>
      <c r="BQ74" s="52">
        <v>68</v>
      </c>
      <c r="BR74" s="73"/>
      <c r="BS74" s="791"/>
      <c r="BT74" s="792"/>
      <c r="BU74" s="792"/>
      <c r="BV74" s="792"/>
      <c r="BW74" s="792"/>
      <c r="BX74" s="792"/>
      <c r="BY74" s="792"/>
      <c r="BZ74" s="792"/>
      <c r="CA74" s="792"/>
      <c r="CB74" s="792"/>
      <c r="CC74" s="792"/>
      <c r="CD74" s="792"/>
      <c r="CE74" s="792"/>
      <c r="CF74" s="792"/>
      <c r="CG74" s="793"/>
      <c r="CH74" s="788"/>
      <c r="CI74" s="789"/>
      <c r="CJ74" s="789"/>
      <c r="CK74" s="789"/>
      <c r="CL74" s="790"/>
      <c r="CM74" s="788"/>
      <c r="CN74" s="789"/>
      <c r="CO74" s="789"/>
      <c r="CP74" s="789"/>
      <c r="CQ74" s="790"/>
      <c r="CR74" s="788"/>
      <c r="CS74" s="789"/>
      <c r="CT74" s="789"/>
      <c r="CU74" s="789"/>
      <c r="CV74" s="790"/>
      <c r="CW74" s="788"/>
      <c r="CX74" s="789"/>
      <c r="CY74" s="789"/>
      <c r="CZ74" s="789"/>
      <c r="DA74" s="790"/>
      <c r="DB74" s="788"/>
      <c r="DC74" s="789"/>
      <c r="DD74" s="789"/>
      <c r="DE74" s="789"/>
      <c r="DF74" s="790"/>
      <c r="DG74" s="788"/>
      <c r="DH74" s="789"/>
      <c r="DI74" s="789"/>
      <c r="DJ74" s="789"/>
      <c r="DK74" s="790"/>
      <c r="DL74" s="788"/>
      <c r="DM74" s="789"/>
      <c r="DN74" s="789"/>
      <c r="DO74" s="789"/>
      <c r="DP74" s="790"/>
      <c r="DQ74" s="788"/>
      <c r="DR74" s="789"/>
      <c r="DS74" s="789"/>
      <c r="DT74" s="789"/>
      <c r="DU74" s="790"/>
      <c r="DV74" s="791"/>
      <c r="DW74" s="792"/>
      <c r="DX74" s="792"/>
      <c r="DY74" s="792"/>
      <c r="DZ74" s="794"/>
      <c r="EA74" s="48"/>
    </row>
    <row r="75" spans="1:131" ht="26.25" customHeight="1" x14ac:dyDescent="0.2">
      <c r="A75" s="52">
        <v>8</v>
      </c>
      <c r="B75" s="730" t="s">
        <v>535</v>
      </c>
      <c r="C75" s="731"/>
      <c r="D75" s="731"/>
      <c r="E75" s="731"/>
      <c r="F75" s="731"/>
      <c r="G75" s="731"/>
      <c r="H75" s="731"/>
      <c r="I75" s="731"/>
      <c r="J75" s="731"/>
      <c r="K75" s="731"/>
      <c r="L75" s="731"/>
      <c r="M75" s="731"/>
      <c r="N75" s="731"/>
      <c r="O75" s="731"/>
      <c r="P75" s="732"/>
      <c r="Q75" s="742">
        <v>785</v>
      </c>
      <c r="R75" s="737"/>
      <c r="S75" s="737"/>
      <c r="T75" s="737"/>
      <c r="U75" s="739"/>
      <c r="V75" s="735">
        <v>370</v>
      </c>
      <c r="W75" s="737"/>
      <c r="X75" s="737"/>
      <c r="Y75" s="737"/>
      <c r="Z75" s="739"/>
      <c r="AA75" s="735">
        <v>414</v>
      </c>
      <c r="AB75" s="737"/>
      <c r="AC75" s="737"/>
      <c r="AD75" s="737"/>
      <c r="AE75" s="739"/>
      <c r="AF75" s="735">
        <v>414</v>
      </c>
      <c r="AG75" s="737"/>
      <c r="AH75" s="737"/>
      <c r="AI75" s="737"/>
      <c r="AJ75" s="739"/>
      <c r="AK75" s="735">
        <v>0</v>
      </c>
      <c r="AL75" s="737"/>
      <c r="AM75" s="737"/>
      <c r="AN75" s="737"/>
      <c r="AO75" s="739"/>
      <c r="AP75" s="734" t="s">
        <v>197</v>
      </c>
      <c r="AQ75" s="734"/>
      <c r="AR75" s="734"/>
      <c r="AS75" s="734"/>
      <c r="AT75" s="734"/>
      <c r="AU75" s="734" t="s">
        <v>197</v>
      </c>
      <c r="AV75" s="734"/>
      <c r="AW75" s="734"/>
      <c r="AX75" s="734"/>
      <c r="AY75" s="734"/>
      <c r="AZ75" s="740"/>
      <c r="BA75" s="740"/>
      <c r="BB75" s="740"/>
      <c r="BC75" s="740"/>
      <c r="BD75" s="741"/>
      <c r="BE75" s="55"/>
      <c r="BF75" s="55"/>
      <c r="BG75" s="55"/>
      <c r="BH75" s="55"/>
      <c r="BI75" s="55"/>
      <c r="BJ75" s="55"/>
      <c r="BK75" s="55"/>
      <c r="BL75" s="55"/>
      <c r="BM75" s="55"/>
      <c r="BN75" s="55"/>
      <c r="BO75" s="55"/>
      <c r="BP75" s="55"/>
      <c r="BQ75" s="52">
        <v>69</v>
      </c>
      <c r="BR75" s="73"/>
      <c r="BS75" s="791"/>
      <c r="BT75" s="792"/>
      <c r="BU75" s="792"/>
      <c r="BV75" s="792"/>
      <c r="BW75" s="792"/>
      <c r="BX75" s="792"/>
      <c r="BY75" s="792"/>
      <c r="BZ75" s="792"/>
      <c r="CA75" s="792"/>
      <c r="CB75" s="792"/>
      <c r="CC75" s="792"/>
      <c r="CD75" s="792"/>
      <c r="CE75" s="792"/>
      <c r="CF75" s="792"/>
      <c r="CG75" s="793"/>
      <c r="CH75" s="788"/>
      <c r="CI75" s="789"/>
      <c r="CJ75" s="789"/>
      <c r="CK75" s="789"/>
      <c r="CL75" s="790"/>
      <c r="CM75" s="788"/>
      <c r="CN75" s="789"/>
      <c r="CO75" s="789"/>
      <c r="CP75" s="789"/>
      <c r="CQ75" s="790"/>
      <c r="CR75" s="788"/>
      <c r="CS75" s="789"/>
      <c r="CT75" s="789"/>
      <c r="CU75" s="789"/>
      <c r="CV75" s="790"/>
      <c r="CW75" s="788"/>
      <c r="CX75" s="789"/>
      <c r="CY75" s="789"/>
      <c r="CZ75" s="789"/>
      <c r="DA75" s="790"/>
      <c r="DB75" s="788"/>
      <c r="DC75" s="789"/>
      <c r="DD75" s="789"/>
      <c r="DE75" s="789"/>
      <c r="DF75" s="790"/>
      <c r="DG75" s="788"/>
      <c r="DH75" s="789"/>
      <c r="DI75" s="789"/>
      <c r="DJ75" s="789"/>
      <c r="DK75" s="790"/>
      <c r="DL75" s="788"/>
      <c r="DM75" s="789"/>
      <c r="DN75" s="789"/>
      <c r="DO75" s="789"/>
      <c r="DP75" s="790"/>
      <c r="DQ75" s="788"/>
      <c r="DR75" s="789"/>
      <c r="DS75" s="789"/>
      <c r="DT75" s="789"/>
      <c r="DU75" s="790"/>
      <c r="DV75" s="791"/>
      <c r="DW75" s="792"/>
      <c r="DX75" s="792"/>
      <c r="DY75" s="792"/>
      <c r="DZ75" s="794"/>
      <c r="EA75" s="48"/>
    </row>
    <row r="76" spans="1:131" ht="26.25" customHeight="1" x14ac:dyDescent="0.2">
      <c r="A76" s="52">
        <v>9</v>
      </c>
      <c r="B76" s="730" t="s">
        <v>536</v>
      </c>
      <c r="C76" s="731"/>
      <c r="D76" s="731"/>
      <c r="E76" s="731"/>
      <c r="F76" s="731"/>
      <c r="G76" s="731"/>
      <c r="H76" s="731"/>
      <c r="I76" s="731"/>
      <c r="J76" s="731"/>
      <c r="K76" s="731"/>
      <c r="L76" s="731"/>
      <c r="M76" s="731"/>
      <c r="N76" s="731"/>
      <c r="O76" s="731"/>
      <c r="P76" s="732"/>
      <c r="Q76" s="742">
        <v>906481</v>
      </c>
      <c r="R76" s="737"/>
      <c r="S76" s="737"/>
      <c r="T76" s="737"/>
      <c r="U76" s="739"/>
      <c r="V76" s="735">
        <v>887687</v>
      </c>
      <c r="W76" s="737"/>
      <c r="X76" s="737"/>
      <c r="Y76" s="737"/>
      <c r="Z76" s="739"/>
      <c r="AA76" s="735">
        <v>18794</v>
      </c>
      <c r="AB76" s="737"/>
      <c r="AC76" s="737"/>
      <c r="AD76" s="737"/>
      <c r="AE76" s="739"/>
      <c r="AF76" s="735">
        <v>18794</v>
      </c>
      <c r="AG76" s="737"/>
      <c r="AH76" s="737"/>
      <c r="AI76" s="737"/>
      <c r="AJ76" s="739"/>
      <c r="AK76" s="735">
        <v>9782</v>
      </c>
      <c r="AL76" s="737"/>
      <c r="AM76" s="737"/>
      <c r="AN76" s="737"/>
      <c r="AO76" s="739"/>
      <c r="AP76" s="734" t="s">
        <v>197</v>
      </c>
      <c r="AQ76" s="734"/>
      <c r="AR76" s="734"/>
      <c r="AS76" s="734"/>
      <c r="AT76" s="734"/>
      <c r="AU76" s="734" t="s">
        <v>197</v>
      </c>
      <c r="AV76" s="734"/>
      <c r="AW76" s="734"/>
      <c r="AX76" s="734"/>
      <c r="AY76" s="734"/>
      <c r="AZ76" s="740"/>
      <c r="BA76" s="740"/>
      <c r="BB76" s="740"/>
      <c r="BC76" s="740"/>
      <c r="BD76" s="741"/>
      <c r="BE76" s="55"/>
      <c r="BF76" s="55"/>
      <c r="BG76" s="55"/>
      <c r="BH76" s="55"/>
      <c r="BI76" s="55"/>
      <c r="BJ76" s="55"/>
      <c r="BK76" s="55"/>
      <c r="BL76" s="55"/>
      <c r="BM76" s="55"/>
      <c r="BN76" s="55"/>
      <c r="BO76" s="55"/>
      <c r="BP76" s="55"/>
      <c r="BQ76" s="52">
        <v>70</v>
      </c>
      <c r="BR76" s="73"/>
      <c r="BS76" s="791"/>
      <c r="BT76" s="792"/>
      <c r="BU76" s="792"/>
      <c r="BV76" s="792"/>
      <c r="BW76" s="792"/>
      <c r="BX76" s="792"/>
      <c r="BY76" s="792"/>
      <c r="BZ76" s="792"/>
      <c r="CA76" s="792"/>
      <c r="CB76" s="792"/>
      <c r="CC76" s="792"/>
      <c r="CD76" s="792"/>
      <c r="CE76" s="792"/>
      <c r="CF76" s="792"/>
      <c r="CG76" s="793"/>
      <c r="CH76" s="788"/>
      <c r="CI76" s="789"/>
      <c r="CJ76" s="789"/>
      <c r="CK76" s="789"/>
      <c r="CL76" s="790"/>
      <c r="CM76" s="788"/>
      <c r="CN76" s="789"/>
      <c r="CO76" s="789"/>
      <c r="CP76" s="789"/>
      <c r="CQ76" s="790"/>
      <c r="CR76" s="788"/>
      <c r="CS76" s="789"/>
      <c r="CT76" s="789"/>
      <c r="CU76" s="789"/>
      <c r="CV76" s="790"/>
      <c r="CW76" s="788"/>
      <c r="CX76" s="789"/>
      <c r="CY76" s="789"/>
      <c r="CZ76" s="789"/>
      <c r="DA76" s="790"/>
      <c r="DB76" s="788"/>
      <c r="DC76" s="789"/>
      <c r="DD76" s="789"/>
      <c r="DE76" s="789"/>
      <c r="DF76" s="790"/>
      <c r="DG76" s="788"/>
      <c r="DH76" s="789"/>
      <c r="DI76" s="789"/>
      <c r="DJ76" s="789"/>
      <c r="DK76" s="790"/>
      <c r="DL76" s="788"/>
      <c r="DM76" s="789"/>
      <c r="DN76" s="789"/>
      <c r="DO76" s="789"/>
      <c r="DP76" s="790"/>
      <c r="DQ76" s="788"/>
      <c r="DR76" s="789"/>
      <c r="DS76" s="789"/>
      <c r="DT76" s="789"/>
      <c r="DU76" s="790"/>
      <c r="DV76" s="791"/>
      <c r="DW76" s="792"/>
      <c r="DX76" s="792"/>
      <c r="DY76" s="792"/>
      <c r="DZ76" s="794"/>
      <c r="EA76" s="48"/>
    </row>
    <row r="77" spans="1:131" ht="26.25" customHeight="1" x14ac:dyDescent="0.2">
      <c r="A77" s="52">
        <v>10</v>
      </c>
      <c r="B77" s="730"/>
      <c r="C77" s="731"/>
      <c r="D77" s="731"/>
      <c r="E77" s="731"/>
      <c r="F77" s="731"/>
      <c r="G77" s="731"/>
      <c r="H77" s="731"/>
      <c r="I77" s="731"/>
      <c r="J77" s="731"/>
      <c r="K77" s="731"/>
      <c r="L77" s="731"/>
      <c r="M77" s="731"/>
      <c r="N77" s="731"/>
      <c r="O77" s="731"/>
      <c r="P77" s="732"/>
      <c r="Q77" s="742"/>
      <c r="R77" s="737"/>
      <c r="S77" s="737"/>
      <c r="T77" s="737"/>
      <c r="U77" s="739"/>
      <c r="V77" s="735"/>
      <c r="W77" s="737"/>
      <c r="X77" s="737"/>
      <c r="Y77" s="737"/>
      <c r="Z77" s="739"/>
      <c r="AA77" s="735"/>
      <c r="AB77" s="737"/>
      <c r="AC77" s="737"/>
      <c r="AD77" s="737"/>
      <c r="AE77" s="739"/>
      <c r="AF77" s="735"/>
      <c r="AG77" s="737"/>
      <c r="AH77" s="737"/>
      <c r="AI77" s="737"/>
      <c r="AJ77" s="739"/>
      <c r="AK77" s="735"/>
      <c r="AL77" s="737"/>
      <c r="AM77" s="737"/>
      <c r="AN77" s="737"/>
      <c r="AO77" s="739"/>
      <c r="AP77" s="735"/>
      <c r="AQ77" s="737"/>
      <c r="AR77" s="737"/>
      <c r="AS77" s="737"/>
      <c r="AT77" s="739"/>
      <c r="AU77" s="735"/>
      <c r="AV77" s="737"/>
      <c r="AW77" s="737"/>
      <c r="AX77" s="737"/>
      <c r="AY77" s="739"/>
      <c r="AZ77" s="740"/>
      <c r="BA77" s="740"/>
      <c r="BB77" s="740"/>
      <c r="BC77" s="740"/>
      <c r="BD77" s="741"/>
      <c r="BE77" s="55"/>
      <c r="BF77" s="55"/>
      <c r="BG77" s="55"/>
      <c r="BH77" s="55"/>
      <c r="BI77" s="55"/>
      <c r="BJ77" s="55"/>
      <c r="BK77" s="55"/>
      <c r="BL77" s="55"/>
      <c r="BM77" s="55"/>
      <c r="BN77" s="55"/>
      <c r="BO77" s="55"/>
      <c r="BP77" s="55"/>
      <c r="BQ77" s="52">
        <v>71</v>
      </c>
      <c r="BR77" s="73"/>
      <c r="BS77" s="791"/>
      <c r="BT77" s="792"/>
      <c r="BU77" s="792"/>
      <c r="BV77" s="792"/>
      <c r="BW77" s="792"/>
      <c r="BX77" s="792"/>
      <c r="BY77" s="792"/>
      <c r="BZ77" s="792"/>
      <c r="CA77" s="792"/>
      <c r="CB77" s="792"/>
      <c r="CC77" s="792"/>
      <c r="CD77" s="792"/>
      <c r="CE77" s="792"/>
      <c r="CF77" s="792"/>
      <c r="CG77" s="793"/>
      <c r="CH77" s="788"/>
      <c r="CI77" s="789"/>
      <c r="CJ77" s="789"/>
      <c r="CK77" s="789"/>
      <c r="CL77" s="790"/>
      <c r="CM77" s="788"/>
      <c r="CN77" s="789"/>
      <c r="CO77" s="789"/>
      <c r="CP77" s="789"/>
      <c r="CQ77" s="790"/>
      <c r="CR77" s="788"/>
      <c r="CS77" s="789"/>
      <c r="CT77" s="789"/>
      <c r="CU77" s="789"/>
      <c r="CV77" s="790"/>
      <c r="CW77" s="788"/>
      <c r="CX77" s="789"/>
      <c r="CY77" s="789"/>
      <c r="CZ77" s="789"/>
      <c r="DA77" s="790"/>
      <c r="DB77" s="788"/>
      <c r="DC77" s="789"/>
      <c r="DD77" s="789"/>
      <c r="DE77" s="789"/>
      <c r="DF77" s="790"/>
      <c r="DG77" s="788"/>
      <c r="DH77" s="789"/>
      <c r="DI77" s="789"/>
      <c r="DJ77" s="789"/>
      <c r="DK77" s="790"/>
      <c r="DL77" s="788"/>
      <c r="DM77" s="789"/>
      <c r="DN77" s="789"/>
      <c r="DO77" s="789"/>
      <c r="DP77" s="790"/>
      <c r="DQ77" s="788"/>
      <c r="DR77" s="789"/>
      <c r="DS77" s="789"/>
      <c r="DT77" s="789"/>
      <c r="DU77" s="790"/>
      <c r="DV77" s="791"/>
      <c r="DW77" s="792"/>
      <c r="DX77" s="792"/>
      <c r="DY77" s="792"/>
      <c r="DZ77" s="794"/>
      <c r="EA77" s="48"/>
    </row>
    <row r="78" spans="1:131" ht="26.25" customHeight="1" x14ac:dyDescent="0.2">
      <c r="A78" s="52">
        <v>11</v>
      </c>
      <c r="B78" s="730"/>
      <c r="C78" s="731"/>
      <c r="D78" s="731"/>
      <c r="E78" s="731"/>
      <c r="F78" s="731"/>
      <c r="G78" s="731"/>
      <c r="H78" s="731"/>
      <c r="I78" s="731"/>
      <c r="J78" s="731"/>
      <c r="K78" s="731"/>
      <c r="L78" s="731"/>
      <c r="M78" s="731"/>
      <c r="N78" s="731"/>
      <c r="O78" s="731"/>
      <c r="P78" s="732"/>
      <c r="Q78" s="733"/>
      <c r="R78" s="734"/>
      <c r="S78" s="734"/>
      <c r="T78" s="734"/>
      <c r="U78" s="734"/>
      <c r="V78" s="734"/>
      <c r="W78" s="734"/>
      <c r="X78" s="734"/>
      <c r="Y78" s="734"/>
      <c r="Z78" s="734"/>
      <c r="AA78" s="734"/>
      <c r="AB78" s="734"/>
      <c r="AC78" s="734"/>
      <c r="AD78" s="734"/>
      <c r="AE78" s="734"/>
      <c r="AF78" s="734"/>
      <c r="AG78" s="734"/>
      <c r="AH78" s="734"/>
      <c r="AI78" s="734"/>
      <c r="AJ78" s="734"/>
      <c r="AK78" s="734"/>
      <c r="AL78" s="734"/>
      <c r="AM78" s="734"/>
      <c r="AN78" s="734"/>
      <c r="AO78" s="734"/>
      <c r="AP78" s="734"/>
      <c r="AQ78" s="734"/>
      <c r="AR78" s="734"/>
      <c r="AS78" s="734"/>
      <c r="AT78" s="734"/>
      <c r="AU78" s="734"/>
      <c r="AV78" s="734"/>
      <c r="AW78" s="734"/>
      <c r="AX78" s="734"/>
      <c r="AY78" s="734"/>
      <c r="AZ78" s="740"/>
      <c r="BA78" s="740"/>
      <c r="BB78" s="740"/>
      <c r="BC78" s="740"/>
      <c r="BD78" s="741"/>
      <c r="BE78" s="55"/>
      <c r="BF78" s="55"/>
      <c r="BG78" s="55"/>
      <c r="BH78" s="55"/>
      <c r="BI78" s="55"/>
      <c r="BJ78" s="48"/>
      <c r="BK78" s="48"/>
      <c r="BL78" s="48"/>
      <c r="BM78" s="48"/>
      <c r="BN78" s="48"/>
      <c r="BO78" s="55"/>
      <c r="BP78" s="55"/>
      <c r="BQ78" s="52">
        <v>72</v>
      </c>
      <c r="BR78" s="73"/>
      <c r="BS78" s="791"/>
      <c r="BT78" s="792"/>
      <c r="BU78" s="792"/>
      <c r="BV78" s="792"/>
      <c r="BW78" s="792"/>
      <c r="BX78" s="792"/>
      <c r="BY78" s="792"/>
      <c r="BZ78" s="792"/>
      <c r="CA78" s="792"/>
      <c r="CB78" s="792"/>
      <c r="CC78" s="792"/>
      <c r="CD78" s="792"/>
      <c r="CE78" s="792"/>
      <c r="CF78" s="792"/>
      <c r="CG78" s="793"/>
      <c r="CH78" s="788"/>
      <c r="CI78" s="789"/>
      <c r="CJ78" s="789"/>
      <c r="CK78" s="789"/>
      <c r="CL78" s="790"/>
      <c r="CM78" s="788"/>
      <c r="CN78" s="789"/>
      <c r="CO78" s="789"/>
      <c r="CP78" s="789"/>
      <c r="CQ78" s="790"/>
      <c r="CR78" s="788"/>
      <c r="CS78" s="789"/>
      <c r="CT78" s="789"/>
      <c r="CU78" s="789"/>
      <c r="CV78" s="790"/>
      <c r="CW78" s="788"/>
      <c r="CX78" s="789"/>
      <c r="CY78" s="789"/>
      <c r="CZ78" s="789"/>
      <c r="DA78" s="790"/>
      <c r="DB78" s="788"/>
      <c r="DC78" s="789"/>
      <c r="DD78" s="789"/>
      <c r="DE78" s="789"/>
      <c r="DF78" s="790"/>
      <c r="DG78" s="788"/>
      <c r="DH78" s="789"/>
      <c r="DI78" s="789"/>
      <c r="DJ78" s="789"/>
      <c r="DK78" s="790"/>
      <c r="DL78" s="788"/>
      <c r="DM78" s="789"/>
      <c r="DN78" s="789"/>
      <c r="DO78" s="789"/>
      <c r="DP78" s="790"/>
      <c r="DQ78" s="788"/>
      <c r="DR78" s="789"/>
      <c r="DS78" s="789"/>
      <c r="DT78" s="789"/>
      <c r="DU78" s="790"/>
      <c r="DV78" s="791"/>
      <c r="DW78" s="792"/>
      <c r="DX78" s="792"/>
      <c r="DY78" s="792"/>
      <c r="DZ78" s="794"/>
      <c r="EA78" s="48"/>
    </row>
    <row r="79" spans="1:131" ht="26.25" customHeight="1" x14ac:dyDescent="0.2">
      <c r="A79" s="52">
        <v>12</v>
      </c>
      <c r="B79" s="730"/>
      <c r="C79" s="731"/>
      <c r="D79" s="731"/>
      <c r="E79" s="731"/>
      <c r="F79" s="731"/>
      <c r="G79" s="731"/>
      <c r="H79" s="731"/>
      <c r="I79" s="731"/>
      <c r="J79" s="731"/>
      <c r="K79" s="731"/>
      <c r="L79" s="731"/>
      <c r="M79" s="731"/>
      <c r="N79" s="731"/>
      <c r="O79" s="731"/>
      <c r="P79" s="732"/>
      <c r="Q79" s="733"/>
      <c r="R79" s="734"/>
      <c r="S79" s="734"/>
      <c r="T79" s="734"/>
      <c r="U79" s="734"/>
      <c r="V79" s="734"/>
      <c r="W79" s="734"/>
      <c r="X79" s="734"/>
      <c r="Y79" s="734"/>
      <c r="Z79" s="734"/>
      <c r="AA79" s="734"/>
      <c r="AB79" s="734"/>
      <c r="AC79" s="734"/>
      <c r="AD79" s="734"/>
      <c r="AE79" s="734"/>
      <c r="AF79" s="734"/>
      <c r="AG79" s="734"/>
      <c r="AH79" s="734"/>
      <c r="AI79" s="734"/>
      <c r="AJ79" s="734"/>
      <c r="AK79" s="734"/>
      <c r="AL79" s="734"/>
      <c r="AM79" s="734"/>
      <c r="AN79" s="734"/>
      <c r="AO79" s="734"/>
      <c r="AP79" s="734"/>
      <c r="AQ79" s="734"/>
      <c r="AR79" s="734"/>
      <c r="AS79" s="734"/>
      <c r="AT79" s="734"/>
      <c r="AU79" s="734"/>
      <c r="AV79" s="734"/>
      <c r="AW79" s="734"/>
      <c r="AX79" s="734"/>
      <c r="AY79" s="734"/>
      <c r="AZ79" s="740"/>
      <c r="BA79" s="740"/>
      <c r="BB79" s="740"/>
      <c r="BC79" s="740"/>
      <c r="BD79" s="741"/>
      <c r="BE79" s="55"/>
      <c r="BF79" s="55"/>
      <c r="BG79" s="55"/>
      <c r="BH79" s="55"/>
      <c r="BI79" s="55"/>
      <c r="BJ79" s="48"/>
      <c r="BK79" s="48"/>
      <c r="BL79" s="48"/>
      <c r="BM79" s="48"/>
      <c r="BN79" s="48"/>
      <c r="BO79" s="55"/>
      <c r="BP79" s="55"/>
      <c r="BQ79" s="52">
        <v>73</v>
      </c>
      <c r="BR79" s="73"/>
      <c r="BS79" s="791"/>
      <c r="BT79" s="792"/>
      <c r="BU79" s="792"/>
      <c r="BV79" s="792"/>
      <c r="BW79" s="792"/>
      <c r="BX79" s="792"/>
      <c r="BY79" s="792"/>
      <c r="BZ79" s="792"/>
      <c r="CA79" s="792"/>
      <c r="CB79" s="792"/>
      <c r="CC79" s="792"/>
      <c r="CD79" s="792"/>
      <c r="CE79" s="792"/>
      <c r="CF79" s="792"/>
      <c r="CG79" s="793"/>
      <c r="CH79" s="788"/>
      <c r="CI79" s="789"/>
      <c r="CJ79" s="789"/>
      <c r="CK79" s="789"/>
      <c r="CL79" s="790"/>
      <c r="CM79" s="788"/>
      <c r="CN79" s="789"/>
      <c r="CO79" s="789"/>
      <c r="CP79" s="789"/>
      <c r="CQ79" s="790"/>
      <c r="CR79" s="788"/>
      <c r="CS79" s="789"/>
      <c r="CT79" s="789"/>
      <c r="CU79" s="789"/>
      <c r="CV79" s="790"/>
      <c r="CW79" s="788"/>
      <c r="CX79" s="789"/>
      <c r="CY79" s="789"/>
      <c r="CZ79" s="789"/>
      <c r="DA79" s="790"/>
      <c r="DB79" s="788"/>
      <c r="DC79" s="789"/>
      <c r="DD79" s="789"/>
      <c r="DE79" s="789"/>
      <c r="DF79" s="790"/>
      <c r="DG79" s="788"/>
      <c r="DH79" s="789"/>
      <c r="DI79" s="789"/>
      <c r="DJ79" s="789"/>
      <c r="DK79" s="790"/>
      <c r="DL79" s="788"/>
      <c r="DM79" s="789"/>
      <c r="DN79" s="789"/>
      <c r="DO79" s="789"/>
      <c r="DP79" s="790"/>
      <c r="DQ79" s="788"/>
      <c r="DR79" s="789"/>
      <c r="DS79" s="789"/>
      <c r="DT79" s="789"/>
      <c r="DU79" s="790"/>
      <c r="DV79" s="791"/>
      <c r="DW79" s="792"/>
      <c r="DX79" s="792"/>
      <c r="DY79" s="792"/>
      <c r="DZ79" s="794"/>
      <c r="EA79" s="48"/>
    </row>
    <row r="80" spans="1:131" ht="26.25" customHeight="1" x14ac:dyDescent="0.2">
      <c r="A80" s="52">
        <v>13</v>
      </c>
      <c r="B80" s="730"/>
      <c r="C80" s="731"/>
      <c r="D80" s="731"/>
      <c r="E80" s="731"/>
      <c r="F80" s="731"/>
      <c r="G80" s="731"/>
      <c r="H80" s="731"/>
      <c r="I80" s="731"/>
      <c r="J80" s="731"/>
      <c r="K80" s="731"/>
      <c r="L80" s="731"/>
      <c r="M80" s="731"/>
      <c r="N80" s="731"/>
      <c r="O80" s="731"/>
      <c r="P80" s="732"/>
      <c r="Q80" s="733"/>
      <c r="R80" s="734"/>
      <c r="S80" s="734"/>
      <c r="T80" s="734"/>
      <c r="U80" s="734"/>
      <c r="V80" s="734"/>
      <c r="W80" s="734"/>
      <c r="X80" s="734"/>
      <c r="Y80" s="734"/>
      <c r="Z80" s="734"/>
      <c r="AA80" s="734"/>
      <c r="AB80" s="734"/>
      <c r="AC80" s="734"/>
      <c r="AD80" s="734"/>
      <c r="AE80" s="734"/>
      <c r="AF80" s="734"/>
      <c r="AG80" s="734"/>
      <c r="AH80" s="734"/>
      <c r="AI80" s="734"/>
      <c r="AJ80" s="734"/>
      <c r="AK80" s="734"/>
      <c r="AL80" s="734"/>
      <c r="AM80" s="734"/>
      <c r="AN80" s="734"/>
      <c r="AO80" s="734"/>
      <c r="AP80" s="734"/>
      <c r="AQ80" s="734"/>
      <c r="AR80" s="734"/>
      <c r="AS80" s="734"/>
      <c r="AT80" s="734"/>
      <c r="AU80" s="734"/>
      <c r="AV80" s="734"/>
      <c r="AW80" s="734"/>
      <c r="AX80" s="734"/>
      <c r="AY80" s="734"/>
      <c r="AZ80" s="740"/>
      <c r="BA80" s="740"/>
      <c r="BB80" s="740"/>
      <c r="BC80" s="740"/>
      <c r="BD80" s="741"/>
      <c r="BE80" s="55"/>
      <c r="BF80" s="55"/>
      <c r="BG80" s="55"/>
      <c r="BH80" s="55"/>
      <c r="BI80" s="55"/>
      <c r="BJ80" s="55"/>
      <c r="BK80" s="55"/>
      <c r="BL80" s="55"/>
      <c r="BM80" s="55"/>
      <c r="BN80" s="55"/>
      <c r="BO80" s="55"/>
      <c r="BP80" s="55"/>
      <c r="BQ80" s="52">
        <v>74</v>
      </c>
      <c r="BR80" s="73"/>
      <c r="BS80" s="791"/>
      <c r="BT80" s="792"/>
      <c r="BU80" s="792"/>
      <c r="BV80" s="792"/>
      <c r="BW80" s="792"/>
      <c r="BX80" s="792"/>
      <c r="BY80" s="792"/>
      <c r="BZ80" s="792"/>
      <c r="CA80" s="792"/>
      <c r="CB80" s="792"/>
      <c r="CC80" s="792"/>
      <c r="CD80" s="792"/>
      <c r="CE80" s="792"/>
      <c r="CF80" s="792"/>
      <c r="CG80" s="793"/>
      <c r="CH80" s="788"/>
      <c r="CI80" s="789"/>
      <c r="CJ80" s="789"/>
      <c r="CK80" s="789"/>
      <c r="CL80" s="790"/>
      <c r="CM80" s="788"/>
      <c r="CN80" s="789"/>
      <c r="CO80" s="789"/>
      <c r="CP80" s="789"/>
      <c r="CQ80" s="790"/>
      <c r="CR80" s="788"/>
      <c r="CS80" s="789"/>
      <c r="CT80" s="789"/>
      <c r="CU80" s="789"/>
      <c r="CV80" s="790"/>
      <c r="CW80" s="788"/>
      <c r="CX80" s="789"/>
      <c r="CY80" s="789"/>
      <c r="CZ80" s="789"/>
      <c r="DA80" s="790"/>
      <c r="DB80" s="788"/>
      <c r="DC80" s="789"/>
      <c r="DD80" s="789"/>
      <c r="DE80" s="789"/>
      <c r="DF80" s="790"/>
      <c r="DG80" s="788"/>
      <c r="DH80" s="789"/>
      <c r="DI80" s="789"/>
      <c r="DJ80" s="789"/>
      <c r="DK80" s="790"/>
      <c r="DL80" s="788"/>
      <c r="DM80" s="789"/>
      <c r="DN80" s="789"/>
      <c r="DO80" s="789"/>
      <c r="DP80" s="790"/>
      <c r="DQ80" s="788"/>
      <c r="DR80" s="789"/>
      <c r="DS80" s="789"/>
      <c r="DT80" s="789"/>
      <c r="DU80" s="790"/>
      <c r="DV80" s="791"/>
      <c r="DW80" s="792"/>
      <c r="DX80" s="792"/>
      <c r="DY80" s="792"/>
      <c r="DZ80" s="794"/>
      <c r="EA80" s="48"/>
    </row>
    <row r="81" spans="1:131" ht="26.25" customHeight="1" x14ac:dyDescent="0.2">
      <c r="A81" s="52">
        <v>14</v>
      </c>
      <c r="B81" s="730"/>
      <c r="C81" s="731"/>
      <c r="D81" s="731"/>
      <c r="E81" s="731"/>
      <c r="F81" s="731"/>
      <c r="G81" s="731"/>
      <c r="H81" s="731"/>
      <c r="I81" s="731"/>
      <c r="J81" s="731"/>
      <c r="K81" s="731"/>
      <c r="L81" s="731"/>
      <c r="M81" s="731"/>
      <c r="N81" s="731"/>
      <c r="O81" s="731"/>
      <c r="P81" s="732"/>
      <c r="Q81" s="733"/>
      <c r="R81" s="734"/>
      <c r="S81" s="734"/>
      <c r="T81" s="734"/>
      <c r="U81" s="734"/>
      <c r="V81" s="734"/>
      <c r="W81" s="734"/>
      <c r="X81" s="734"/>
      <c r="Y81" s="734"/>
      <c r="Z81" s="734"/>
      <c r="AA81" s="734"/>
      <c r="AB81" s="734"/>
      <c r="AC81" s="734"/>
      <c r="AD81" s="734"/>
      <c r="AE81" s="734"/>
      <c r="AF81" s="734"/>
      <c r="AG81" s="734"/>
      <c r="AH81" s="734"/>
      <c r="AI81" s="734"/>
      <c r="AJ81" s="734"/>
      <c r="AK81" s="734"/>
      <c r="AL81" s="734"/>
      <c r="AM81" s="734"/>
      <c r="AN81" s="734"/>
      <c r="AO81" s="734"/>
      <c r="AP81" s="734"/>
      <c r="AQ81" s="734"/>
      <c r="AR81" s="734"/>
      <c r="AS81" s="734"/>
      <c r="AT81" s="734"/>
      <c r="AU81" s="734"/>
      <c r="AV81" s="734"/>
      <c r="AW81" s="734"/>
      <c r="AX81" s="734"/>
      <c r="AY81" s="734"/>
      <c r="AZ81" s="740"/>
      <c r="BA81" s="740"/>
      <c r="BB81" s="740"/>
      <c r="BC81" s="740"/>
      <c r="BD81" s="741"/>
      <c r="BE81" s="55"/>
      <c r="BF81" s="55"/>
      <c r="BG81" s="55"/>
      <c r="BH81" s="55"/>
      <c r="BI81" s="55"/>
      <c r="BJ81" s="55"/>
      <c r="BK81" s="55"/>
      <c r="BL81" s="55"/>
      <c r="BM81" s="55"/>
      <c r="BN81" s="55"/>
      <c r="BO81" s="55"/>
      <c r="BP81" s="55"/>
      <c r="BQ81" s="52">
        <v>75</v>
      </c>
      <c r="BR81" s="73"/>
      <c r="BS81" s="791"/>
      <c r="BT81" s="792"/>
      <c r="BU81" s="792"/>
      <c r="BV81" s="792"/>
      <c r="BW81" s="792"/>
      <c r="BX81" s="792"/>
      <c r="BY81" s="792"/>
      <c r="BZ81" s="792"/>
      <c r="CA81" s="792"/>
      <c r="CB81" s="792"/>
      <c r="CC81" s="792"/>
      <c r="CD81" s="792"/>
      <c r="CE81" s="792"/>
      <c r="CF81" s="792"/>
      <c r="CG81" s="793"/>
      <c r="CH81" s="788"/>
      <c r="CI81" s="789"/>
      <c r="CJ81" s="789"/>
      <c r="CK81" s="789"/>
      <c r="CL81" s="790"/>
      <c r="CM81" s="788"/>
      <c r="CN81" s="789"/>
      <c r="CO81" s="789"/>
      <c r="CP81" s="789"/>
      <c r="CQ81" s="790"/>
      <c r="CR81" s="788"/>
      <c r="CS81" s="789"/>
      <c r="CT81" s="789"/>
      <c r="CU81" s="789"/>
      <c r="CV81" s="790"/>
      <c r="CW81" s="788"/>
      <c r="CX81" s="789"/>
      <c r="CY81" s="789"/>
      <c r="CZ81" s="789"/>
      <c r="DA81" s="790"/>
      <c r="DB81" s="788"/>
      <c r="DC81" s="789"/>
      <c r="DD81" s="789"/>
      <c r="DE81" s="789"/>
      <c r="DF81" s="790"/>
      <c r="DG81" s="788"/>
      <c r="DH81" s="789"/>
      <c r="DI81" s="789"/>
      <c r="DJ81" s="789"/>
      <c r="DK81" s="790"/>
      <c r="DL81" s="788"/>
      <c r="DM81" s="789"/>
      <c r="DN81" s="789"/>
      <c r="DO81" s="789"/>
      <c r="DP81" s="790"/>
      <c r="DQ81" s="788"/>
      <c r="DR81" s="789"/>
      <c r="DS81" s="789"/>
      <c r="DT81" s="789"/>
      <c r="DU81" s="790"/>
      <c r="DV81" s="791"/>
      <c r="DW81" s="792"/>
      <c r="DX81" s="792"/>
      <c r="DY81" s="792"/>
      <c r="DZ81" s="794"/>
      <c r="EA81" s="48"/>
    </row>
    <row r="82" spans="1:131" ht="26.25" customHeight="1" x14ac:dyDescent="0.2">
      <c r="A82" s="52">
        <v>15</v>
      </c>
      <c r="B82" s="730"/>
      <c r="C82" s="731"/>
      <c r="D82" s="731"/>
      <c r="E82" s="731"/>
      <c r="F82" s="731"/>
      <c r="G82" s="731"/>
      <c r="H82" s="731"/>
      <c r="I82" s="731"/>
      <c r="J82" s="731"/>
      <c r="K82" s="731"/>
      <c r="L82" s="731"/>
      <c r="M82" s="731"/>
      <c r="N82" s="731"/>
      <c r="O82" s="731"/>
      <c r="P82" s="732"/>
      <c r="Q82" s="733"/>
      <c r="R82" s="734"/>
      <c r="S82" s="734"/>
      <c r="T82" s="734"/>
      <c r="U82" s="734"/>
      <c r="V82" s="734"/>
      <c r="W82" s="734"/>
      <c r="X82" s="734"/>
      <c r="Y82" s="734"/>
      <c r="Z82" s="734"/>
      <c r="AA82" s="734"/>
      <c r="AB82" s="734"/>
      <c r="AC82" s="734"/>
      <c r="AD82" s="734"/>
      <c r="AE82" s="734"/>
      <c r="AF82" s="734"/>
      <c r="AG82" s="734"/>
      <c r="AH82" s="734"/>
      <c r="AI82" s="734"/>
      <c r="AJ82" s="734"/>
      <c r="AK82" s="734"/>
      <c r="AL82" s="734"/>
      <c r="AM82" s="734"/>
      <c r="AN82" s="734"/>
      <c r="AO82" s="734"/>
      <c r="AP82" s="734"/>
      <c r="AQ82" s="734"/>
      <c r="AR82" s="734"/>
      <c r="AS82" s="734"/>
      <c r="AT82" s="734"/>
      <c r="AU82" s="734"/>
      <c r="AV82" s="734"/>
      <c r="AW82" s="734"/>
      <c r="AX82" s="734"/>
      <c r="AY82" s="734"/>
      <c r="AZ82" s="740"/>
      <c r="BA82" s="740"/>
      <c r="BB82" s="740"/>
      <c r="BC82" s="740"/>
      <c r="BD82" s="741"/>
      <c r="BE82" s="55"/>
      <c r="BF82" s="55"/>
      <c r="BG82" s="55"/>
      <c r="BH82" s="55"/>
      <c r="BI82" s="55"/>
      <c r="BJ82" s="55"/>
      <c r="BK82" s="55"/>
      <c r="BL82" s="55"/>
      <c r="BM82" s="55"/>
      <c r="BN82" s="55"/>
      <c r="BO82" s="55"/>
      <c r="BP82" s="55"/>
      <c r="BQ82" s="52">
        <v>76</v>
      </c>
      <c r="BR82" s="73"/>
      <c r="BS82" s="791"/>
      <c r="BT82" s="792"/>
      <c r="BU82" s="792"/>
      <c r="BV82" s="792"/>
      <c r="BW82" s="792"/>
      <c r="BX82" s="792"/>
      <c r="BY82" s="792"/>
      <c r="BZ82" s="792"/>
      <c r="CA82" s="792"/>
      <c r="CB82" s="792"/>
      <c r="CC82" s="792"/>
      <c r="CD82" s="792"/>
      <c r="CE82" s="792"/>
      <c r="CF82" s="792"/>
      <c r="CG82" s="793"/>
      <c r="CH82" s="788"/>
      <c r="CI82" s="789"/>
      <c r="CJ82" s="789"/>
      <c r="CK82" s="789"/>
      <c r="CL82" s="790"/>
      <c r="CM82" s="788"/>
      <c r="CN82" s="789"/>
      <c r="CO82" s="789"/>
      <c r="CP82" s="789"/>
      <c r="CQ82" s="790"/>
      <c r="CR82" s="788"/>
      <c r="CS82" s="789"/>
      <c r="CT82" s="789"/>
      <c r="CU82" s="789"/>
      <c r="CV82" s="790"/>
      <c r="CW82" s="788"/>
      <c r="CX82" s="789"/>
      <c r="CY82" s="789"/>
      <c r="CZ82" s="789"/>
      <c r="DA82" s="790"/>
      <c r="DB82" s="788"/>
      <c r="DC82" s="789"/>
      <c r="DD82" s="789"/>
      <c r="DE82" s="789"/>
      <c r="DF82" s="790"/>
      <c r="DG82" s="788"/>
      <c r="DH82" s="789"/>
      <c r="DI82" s="789"/>
      <c r="DJ82" s="789"/>
      <c r="DK82" s="790"/>
      <c r="DL82" s="788"/>
      <c r="DM82" s="789"/>
      <c r="DN82" s="789"/>
      <c r="DO82" s="789"/>
      <c r="DP82" s="790"/>
      <c r="DQ82" s="788"/>
      <c r="DR82" s="789"/>
      <c r="DS82" s="789"/>
      <c r="DT82" s="789"/>
      <c r="DU82" s="790"/>
      <c r="DV82" s="791"/>
      <c r="DW82" s="792"/>
      <c r="DX82" s="792"/>
      <c r="DY82" s="792"/>
      <c r="DZ82" s="794"/>
      <c r="EA82" s="48"/>
    </row>
    <row r="83" spans="1:131" ht="26.25" customHeight="1" x14ac:dyDescent="0.2">
      <c r="A83" s="52">
        <v>16</v>
      </c>
      <c r="B83" s="730"/>
      <c r="C83" s="731"/>
      <c r="D83" s="731"/>
      <c r="E83" s="731"/>
      <c r="F83" s="731"/>
      <c r="G83" s="731"/>
      <c r="H83" s="731"/>
      <c r="I83" s="731"/>
      <c r="J83" s="731"/>
      <c r="K83" s="731"/>
      <c r="L83" s="731"/>
      <c r="M83" s="731"/>
      <c r="N83" s="731"/>
      <c r="O83" s="731"/>
      <c r="P83" s="732"/>
      <c r="Q83" s="733"/>
      <c r="R83" s="734"/>
      <c r="S83" s="734"/>
      <c r="T83" s="734"/>
      <c r="U83" s="734"/>
      <c r="V83" s="734"/>
      <c r="W83" s="734"/>
      <c r="X83" s="734"/>
      <c r="Y83" s="734"/>
      <c r="Z83" s="734"/>
      <c r="AA83" s="734"/>
      <c r="AB83" s="734"/>
      <c r="AC83" s="734"/>
      <c r="AD83" s="734"/>
      <c r="AE83" s="734"/>
      <c r="AF83" s="734"/>
      <c r="AG83" s="734"/>
      <c r="AH83" s="734"/>
      <c r="AI83" s="734"/>
      <c r="AJ83" s="734"/>
      <c r="AK83" s="734"/>
      <c r="AL83" s="734"/>
      <c r="AM83" s="734"/>
      <c r="AN83" s="734"/>
      <c r="AO83" s="734"/>
      <c r="AP83" s="734"/>
      <c r="AQ83" s="734"/>
      <c r="AR83" s="734"/>
      <c r="AS83" s="734"/>
      <c r="AT83" s="734"/>
      <c r="AU83" s="734"/>
      <c r="AV83" s="734"/>
      <c r="AW83" s="734"/>
      <c r="AX83" s="734"/>
      <c r="AY83" s="734"/>
      <c r="AZ83" s="740"/>
      <c r="BA83" s="740"/>
      <c r="BB83" s="740"/>
      <c r="BC83" s="740"/>
      <c r="BD83" s="741"/>
      <c r="BE83" s="55"/>
      <c r="BF83" s="55"/>
      <c r="BG83" s="55"/>
      <c r="BH83" s="55"/>
      <c r="BI83" s="55"/>
      <c r="BJ83" s="55"/>
      <c r="BK83" s="55"/>
      <c r="BL83" s="55"/>
      <c r="BM83" s="55"/>
      <c r="BN83" s="55"/>
      <c r="BO83" s="55"/>
      <c r="BP83" s="55"/>
      <c r="BQ83" s="52">
        <v>77</v>
      </c>
      <c r="BR83" s="73"/>
      <c r="BS83" s="791"/>
      <c r="BT83" s="792"/>
      <c r="BU83" s="792"/>
      <c r="BV83" s="792"/>
      <c r="BW83" s="792"/>
      <c r="BX83" s="792"/>
      <c r="BY83" s="792"/>
      <c r="BZ83" s="792"/>
      <c r="CA83" s="792"/>
      <c r="CB83" s="792"/>
      <c r="CC83" s="792"/>
      <c r="CD83" s="792"/>
      <c r="CE83" s="792"/>
      <c r="CF83" s="792"/>
      <c r="CG83" s="793"/>
      <c r="CH83" s="788"/>
      <c r="CI83" s="789"/>
      <c r="CJ83" s="789"/>
      <c r="CK83" s="789"/>
      <c r="CL83" s="790"/>
      <c r="CM83" s="788"/>
      <c r="CN83" s="789"/>
      <c r="CO83" s="789"/>
      <c r="CP83" s="789"/>
      <c r="CQ83" s="790"/>
      <c r="CR83" s="788"/>
      <c r="CS83" s="789"/>
      <c r="CT83" s="789"/>
      <c r="CU83" s="789"/>
      <c r="CV83" s="790"/>
      <c r="CW83" s="788"/>
      <c r="CX83" s="789"/>
      <c r="CY83" s="789"/>
      <c r="CZ83" s="789"/>
      <c r="DA83" s="790"/>
      <c r="DB83" s="788"/>
      <c r="DC83" s="789"/>
      <c r="DD83" s="789"/>
      <c r="DE83" s="789"/>
      <c r="DF83" s="790"/>
      <c r="DG83" s="788"/>
      <c r="DH83" s="789"/>
      <c r="DI83" s="789"/>
      <c r="DJ83" s="789"/>
      <c r="DK83" s="790"/>
      <c r="DL83" s="788"/>
      <c r="DM83" s="789"/>
      <c r="DN83" s="789"/>
      <c r="DO83" s="789"/>
      <c r="DP83" s="790"/>
      <c r="DQ83" s="788"/>
      <c r="DR83" s="789"/>
      <c r="DS83" s="789"/>
      <c r="DT83" s="789"/>
      <c r="DU83" s="790"/>
      <c r="DV83" s="791"/>
      <c r="DW83" s="792"/>
      <c r="DX83" s="792"/>
      <c r="DY83" s="792"/>
      <c r="DZ83" s="794"/>
      <c r="EA83" s="48"/>
    </row>
    <row r="84" spans="1:131" ht="26.25" customHeight="1" x14ac:dyDescent="0.2">
      <c r="A84" s="52">
        <v>17</v>
      </c>
      <c r="B84" s="730"/>
      <c r="C84" s="731"/>
      <c r="D84" s="731"/>
      <c r="E84" s="731"/>
      <c r="F84" s="731"/>
      <c r="G84" s="731"/>
      <c r="H84" s="731"/>
      <c r="I84" s="731"/>
      <c r="J84" s="731"/>
      <c r="K84" s="731"/>
      <c r="L84" s="731"/>
      <c r="M84" s="731"/>
      <c r="N84" s="731"/>
      <c r="O84" s="731"/>
      <c r="P84" s="732"/>
      <c r="Q84" s="733"/>
      <c r="R84" s="734"/>
      <c r="S84" s="734"/>
      <c r="T84" s="734"/>
      <c r="U84" s="734"/>
      <c r="V84" s="734"/>
      <c r="W84" s="734"/>
      <c r="X84" s="734"/>
      <c r="Y84" s="734"/>
      <c r="Z84" s="734"/>
      <c r="AA84" s="734"/>
      <c r="AB84" s="734"/>
      <c r="AC84" s="734"/>
      <c r="AD84" s="734"/>
      <c r="AE84" s="734"/>
      <c r="AF84" s="734"/>
      <c r="AG84" s="734"/>
      <c r="AH84" s="734"/>
      <c r="AI84" s="734"/>
      <c r="AJ84" s="734"/>
      <c r="AK84" s="734"/>
      <c r="AL84" s="734"/>
      <c r="AM84" s="734"/>
      <c r="AN84" s="734"/>
      <c r="AO84" s="734"/>
      <c r="AP84" s="734"/>
      <c r="AQ84" s="734"/>
      <c r="AR84" s="734"/>
      <c r="AS84" s="734"/>
      <c r="AT84" s="734"/>
      <c r="AU84" s="734"/>
      <c r="AV84" s="734"/>
      <c r="AW84" s="734"/>
      <c r="AX84" s="734"/>
      <c r="AY84" s="734"/>
      <c r="AZ84" s="740"/>
      <c r="BA84" s="740"/>
      <c r="BB84" s="740"/>
      <c r="BC84" s="740"/>
      <c r="BD84" s="741"/>
      <c r="BE84" s="55"/>
      <c r="BF84" s="55"/>
      <c r="BG84" s="55"/>
      <c r="BH84" s="55"/>
      <c r="BI84" s="55"/>
      <c r="BJ84" s="55"/>
      <c r="BK84" s="55"/>
      <c r="BL84" s="55"/>
      <c r="BM84" s="55"/>
      <c r="BN84" s="55"/>
      <c r="BO84" s="55"/>
      <c r="BP84" s="55"/>
      <c r="BQ84" s="52">
        <v>78</v>
      </c>
      <c r="BR84" s="73"/>
      <c r="BS84" s="791"/>
      <c r="BT84" s="792"/>
      <c r="BU84" s="792"/>
      <c r="BV84" s="792"/>
      <c r="BW84" s="792"/>
      <c r="BX84" s="792"/>
      <c r="BY84" s="792"/>
      <c r="BZ84" s="792"/>
      <c r="CA84" s="792"/>
      <c r="CB84" s="792"/>
      <c r="CC84" s="792"/>
      <c r="CD84" s="792"/>
      <c r="CE84" s="792"/>
      <c r="CF84" s="792"/>
      <c r="CG84" s="793"/>
      <c r="CH84" s="788"/>
      <c r="CI84" s="789"/>
      <c r="CJ84" s="789"/>
      <c r="CK84" s="789"/>
      <c r="CL84" s="790"/>
      <c r="CM84" s="788"/>
      <c r="CN84" s="789"/>
      <c r="CO84" s="789"/>
      <c r="CP84" s="789"/>
      <c r="CQ84" s="790"/>
      <c r="CR84" s="788"/>
      <c r="CS84" s="789"/>
      <c r="CT84" s="789"/>
      <c r="CU84" s="789"/>
      <c r="CV84" s="790"/>
      <c r="CW84" s="788"/>
      <c r="CX84" s="789"/>
      <c r="CY84" s="789"/>
      <c r="CZ84" s="789"/>
      <c r="DA84" s="790"/>
      <c r="DB84" s="788"/>
      <c r="DC84" s="789"/>
      <c r="DD84" s="789"/>
      <c r="DE84" s="789"/>
      <c r="DF84" s="790"/>
      <c r="DG84" s="788"/>
      <c r="DH84" s="789"/>
      <c r="DI84" s="789"/>
      <c r="DJ84" s="789"/>
      <c r="DK84" s="790"/>
      <c r="DL84" s="788"/>
      <c r="DM84" s="789"/>
      <c r="DN84" s="789"/>
      <c r="DO84" s="789"/>
      <c r="DP84" s="790"/>
      <c r="DQ84" s="788"/>
      <c r="DR84" s="789"/>
      <c r="DS84" s="789"/>
      <c r="DT84" s="789"/>
      <c r="DU84" s="790"/>
      <c r="DV84" s="791"/>
      <c r="DW84" s="792"/>
      <c r="DX84" s="792"/>
      <c r="DY84" s="792"/>
      <c r="DZ84" s="794"/>
      <c r="EA84" s="48"/>
    </row>
    <row r="85" spans="1:131" ht="26.25" customHeight="1" x14ac:dyDescent="0.2">
      <c r="A85" s="52">
        <v>18</v>
      </c>
      <c r="B85" s="730"/>
      <c r="C85" s="731"/>
      <c r="D85" s="731"/>
      <c r="E85" s="731"/>
      <c r="F85" s="731"/>
      <c r="G85" s="731"/>
      <c r="H85" s="731"/>
      <c r="I85" s="731"/>
      <c r="J85" s="731"/>
      <c r="K85" s="731"/>
      <c r="L85" s="731"/>
      <c r="M85" s="731"/>
      <c r="N85" s="731"/>
      <c r="O85" s="731"/>
      <c r="P85" s="732"/>
      <c r="Q85" s="733"/>
      <c r="R85" s="734"/>
      <c r="S85" s="734"/>
      <c r="T85" s="734"/>
      <c r="U85" s="734"/>
      <c r="V85" s="734"/>
      <c r="W85" s="734"/>
      <c r="X85" s="734"/>
      <c r="Y85" s="734"/>
      <c r="Z85" s="734"/>
      <c r="AA85" s="734"/>
      <c r="AB85" s="734"/>
      <c r="AC85" s="734"/>
      <c r="AD85" s="734"/>
      <c r="AE85" s="734"/>
      <c r="AF85" s="734"/>
      <c r="AG85" s="734"/>
      <c r="AH85" s="734"/>
      <c r="AI85" s="734"/>
      <c r="AJ85" s="734"/>
      <c r="AK85" s="734"/>
      <c r="AL85" s="734"/>
      <c r="AM85" s="734"/>
      <c r="AN85" s="734"/>
      <c r="AO85" s="734"/>
      <c r="AP85" s="734"/>
      <c r="AQ85" s="734"/>
      <c r="AR85" s="734"/>
      <c r="AS85" s="734"/>
      <c r="AT85" s="734"/>
      <c r="AU85" s="734"/>
      <c r="AV85" s="734"/>
      <c r="AW85" s="734"/>
      <c r="AX85" s="734"/>
      <c r="AY85" s="734"/>
      <c r="AZ85" s="740"/>
      <c r="BA85" s="740"/>
      <c r="BB85" s="740"/>
      <c r="BC85" s="740"/>
      <c r="BD85" s="741"/>
      <c r="BE85" s="55"/>
      <c r="BF85" s="55"/>
      <c r="BG85" s="55"/>
      <c r="BH85" s="55"/>
      <c r="BI85" s="55"/>
      <c r="BJ85" s="55"/>
      <c r="BK85" s="55"/>
      <c r="BL85" s="55"/>
      <c r="BM85" s="55"/>
      <c r="BN85" s="55"/>
      <c r="BO85" s="55"/>
      <c r="BP85" s="55"/>
      <c r="BQ85" s="52">
        <v>79</v>
      </c>
      <c r="BR85" s="73"/>
      <c r="BS85" s="791"/>
      <c r="BT85" s="792"/>
      <c r="BU85" s="792"/>
      <c r="BV85" s="792"/>
      <c r="BW85" s="792"/>
      <c r="BX85" s="792"/>
      <c r="BY85" s="792"/>
      <c r="BZ85" s="792"/>
      <c r="CA85" s="792"/>
      <c r="CB85" s="792"/>
      <c r="CC85" s="792"/>
      <c r="CD85" s="792"/>
      <c r="CE85" s="792"/>
      <c r="CF85" s="792"/>
      <c r="CG85" s="793"/>
      <c r="CH85" s="788"/>
      <c r="CI85" s="789"/>
      <c r="CJ85" s="789"/>
      <c r="CK85" s="789"/>
      <c r="CL85" s="790"/>
      <c r="CM85" s="788"/>
      <c r="CN85" s="789"/>
      <c r="CO85" s="789"/>
      <c r="CP85" s="789"/>
      <c r="CQ85" s="790"/>
      <c r="CR85" s="788"/>
      <c r="CS85" s="789"/>
      <c r="CT85" s="789"/>
      <c r="CU85" s="789"/>
      <c r="CV85" s="790"/>
      <c r="CW85" s="788"/>
      <c r="CX85" s="789"/>
      <c r="CY85" s="789"/>
      <c r="CZ85" s="789"/>
      <c r="DA85" s="790"/>
      <c r="DB85" s="788"/>
      <c r="DC85" s="789"/>
      <c r="DD85" s="789"/>
      <c r="DE85" s="789"/>
      <c r="DF85" s="790"/>
      <c r="DG85" s="788"/>
      <c r="DH85" s="789"/>
      <c r="DI85" s="789"/>
      <c r="DJ85" s="789"/>
      <c r="DK85" s="790"/>
      <c r="DL85" s="788"/>
      <c r="DM85" s="789"/>
      <c r="DN85" s="789"/>
      <c r="DO85" s="789"/>
      <c r="DP85" s="790"/>
      <c r="DQ85" s="788"/>
      <c r="DR85" s="789"/>
      <c r="DS85" s="789"/>
      <c r="DT85" s="789"/>
      <c r="DU85" s="790"/>
      <c r="DV85" s="791"/>
      <c r="DW85" s="792"/>
      <c r="DX85" s="792"/>
      <c r="DY85" s="792"/>
      <c r="DZ85" s="794"/>
      <c r="EA85" s="48"/>
    </row>
    <row r="86" spans="1:131" ht="26.25" customHeight="1" x14ac:dyDescent="0.2">
      <c r="A86" s="52">
        <v>19</v>
      </c>
      <c r="B86" s="730"/>
      <c r="C86" s="731"/>
      <c r="D86" s="731"/>
      <c r="E86" s="731"/>
      <c r="F86" s="731"/>
      <c r="G86" s="731"/>
      <c r="H86" s="731"/>
      <c r="I86" s="731"/>
      <c r="J86" s="731"/>
      <c r="K86" s="731"/>
      <c r="L86" s="731"/>
      <c r="M86" s="731"/>
      <c r="N86" s="731"/>
      <c r="O86" s="731"/>
      <c r="P86" s="732"/>
      <c r="Q86" s="733"/>
      <c r="R86" s="734"/>
      <c r="S86" s="734"/>
      <c r="T86" s="734"/>
      <c r="U86" s="734"/>
      <c r="V86" s="734"/>
      <c r="W86" s="734"/>
      <c r="X86" s="734"/>
      <c r="Y86" s="734"/>
      <c r="Z86" s="734"/>
      <c r="AA86" s="734"/>
      <c r="AB86" s="734"/>
      <c r="AC86" s="734"/>
      <c r="AD86" s="734"/>
      <c r="AE86" s="734"/>
      <c r="AF86" s="734"/>
      <c r="AG86" s="734"/>
      <c r="AH86" s="734"/>
      <c r="AI86" s="734"/>
      <c r="AJ86" s="734"/>
      <c r="AK86" s="734"/>
      <c r="AL86" s="734"/>
      <c r="AM86" s="734"/>
      <c r="AN86" s="734"/>
      <c r="AO86" s="734"/>
      <c r="AP86" s="734"/>
      <c r="AQ86" s="734"/>
      <c r="AR86" s="734"/>
      <c r="AS86" s="734"/>
      <c r="AT86" s="734"/>
      <c r="AU86" s="734"/>
      <c r="AV86" s="734"/>
      <c r="AW86" s="734"/>
      <c r="AX86" s="734"/>
      <c r="AY86" s="734"/>
      <c r="AZ86" s="740"/>
      <c r="BA86" s="740"/>
      <c r="BB86" s="740"/>
      <c r="BC86" s="740"/>
      <c r="BD86" s="741"/>
      <c r="BE86" s="55"/>
      <c r="BF86" s="55"/>
      <c r="BG86" s="55"/>
      <c r="BH86" s="55"/>
      <c r="BI86" s="55"/>
      <c r="BJ86" s="55"/>
      <c r="BK86" s="55"/>
      <c r="BL86" s="55"/>
      <c r="BM86" s="55"/>
      <c r="BN86" s="55"/>
      <c r="BO86" s="55"/>
      <c r="BP86" s="55"/>
      <c r="BQ86" s="52">
        <v>80</v>
      </c>
      <c r="BR86" s="73"/>
      <c r="BS86" s="791"/>
      <c r="BT86" s="792"/>
      <c r="BU86" s="792"/>
      <c r="BV86" s="792"/>
      <c r="BW86" s="792"/>
      <c r="BX86" s="792"/>
      <c r="BY86" s="792"/>
      <c r="BZ86" s="792"/>
      <c r="CA86" s="792"/>
      <c r="CB86" s="792"/>
      <c r="CC86" s="792"/>
      <c r="CD86" s="792"/>
      <c r="CE86" s="792"/>
      <c r="CF86" s="792"/>
      <c r="CG86" s="793"/>
      <c r="CH86" s="788"/>
      <c r="CI86" s="789"/>
      <c r="CJ86" s="789"/>
      <c r="CK86" s="789"/>
      <c r="CL86" s="790"/>
      <c r="CM86" s="788"/>
      <c r="CN86" s="789"/>
      <c r="CO86" s="789"/>
      <c r="CP86" s="789"/>
      <c r="CQ86" s="790"/>
      <c r="CR86" s="788"/>
      <c r="CS86" s="789"/>
      <c r="CT86" s="789"/>
      <c r="CU86" s="789"/>
      <c r="CV86" s="790"/>
      <c r="CW86" s="788"/>
      <c r="CX86" s="789"/>
      <c r="CY86" s="789"/>
      <c r="CZ86" s="789"/>
      <c r="DA86" s="790"/>
      <c r="DB86" s="788"/>
      <c r="DC86" s="789"/>
      <c r="DD86" s="789"/>
      <c r="DE86" s="789"/>
      <c r="DF86" s="790"/>
      <c r="DG86" s="788"/>
      <c r="DH86" s="789"/>
      <c r="DI86" s="789"/>
      <c r="DJ86" s="789"/>
      <c r="DK86" s="790"/>
      <c r="DL86" s="788"/>
      <c r="DM86" s="789"/>
      <c r="DN86" s="789"/>
      <c r="DO86" s="789"/>
      <c r="DP86" s="790"/>
      <c r="DQ86" s="788"/>
      <c r="DR86" s="789"/>
      <c r="DS86" s="789"/>
      <c r="DT86" s="789"/>
      <c r="DU86" s="790"/>
      <c r="DV86" s="791"/>
      <c r="DW86" s="792"/>
      <c r="DX86" s="792"/>
      <c r="DY86" s="792"/>
      <c r="DZ86" s="794"/>
      <c r="EA86" s="48"/>
    </row>
    <row r="87" spans="1:131" ht="26.25" customHeight="1" x14ac:dyDescent="0.2">
      <c r="A87" s="57">
        <v>20</v>
      </c>
      <c r="B87" s="795"/>
      <c r="C87" s="796"/>
      <c r="D87" s="796"/>
      <c r="E87" s="796"/>
      <c r="F87" s="796"/>
      <c r="G87" s="796"/>
      <c r="H87" s="796"/>
      <c r="I87" s="796"/>
      <c r="J87" s="796"/>
      <c r="K87" s="796"/>
      <c r="L87" s="796"/>
      <c r="M87" s="796"/>
      <c r="N87" s="796"/>
      <c r="O87" s="796"/>
      <c r="P87" s="797"/>
      <c r="Q87" s="798"/>
      <c r="R87" s="799"/>
      <c r="S87" s="799"/>
      <c r="T87" s="799"/>
      <c r="U87" s="799"/>
      <c r="V87" s="799"/>
      <c r="W87" s="799"/>
      <c r="X87" s="799"/>
      <c r="Y87" s="799"/>
      <c r="Z87" s="799"/>
      <c r="AA87" s="799"/>
      <c r="AB87" s="799"/>
      <c r="AC87" s="799"/>
      <c r="AD87" s="799"/>
      <c r="AE87" s="799"/>
      <c r="AF87" s="799"/>
      <c r="AG87" s="799"/>
      <c r="AH87" s="799"/>
      <c r="AI87" s="799"/>
      <c r="AJ87" s="799"/>
      <c r="AK87" s="799"/>
      <c r="AL87" s="799"/>
      <c r="AM87" s="799"/>
      <c r="AN87" s="799"/>
      <c r="AO87" s="799"/>
      <c r="AP87" s="799"/>
      <c r="AQ87" s="799"/>
      <c r="AR87" s="799"/>
      <c r="AS87" s="799"/>
      <c r="AT87" s="799"/>
      <c r="AU87" s="799"/>
      <c r="AV87" s="799"/>
      <c r="AW87" s="799"/>
      <c r="AX87" s="799"/>
      <c r="AY87" s="799"/>
      <c r="AZ87" s="800"/>
      <c r="BA87" s="800"/>
      <c r="BB87" s="800"/>
      <c r="BC87" s="800"/>
      <c r="BD87" s="801"/>
      <c r="BE87" s="55"/>
      <c r="BF87" s="55"/>
      <c r="BG87" s="55"/>
      <c r="BH87" s="55"/>
      <c r="BI87" s="55"/>
      <c r="BJ87" s="55"/>
      <c r="BK87" s="55"/>
      <c r="BL87" s="55"/>
      <c r="BM87" s="55"/>
      <c r="BN87" s="55"/>
      <c r="BO87" s="55"/>
      <c r="BP87" s="55"/>
      <c r="BQ87" s="52">
        <v>81</v>
      </c>
      <c r="BR87" s="73"/>
      <c r="BS87" s="791"/>
      <c r="BT87" s="792"/>
      <c r="BU87" s="792"/>
      <c r="BV87" s="792"/>
      <c r="BW87" s="792"/>
      <c r="BX87" s="792"/>
      <c r="BY87" s="792"/>
      <c r="BZ87" s="792"/>
      <c r="CA87" s="792"/>
      <c r="CB87" s="792"/>
      <c r="CC87" s="792"/>
      <c r="CD87" s="792"/>
      <c r="CE87" s="792"/>
      <c r="CF87" s="792"/>
      <c r="CG87" s="793"/>
      <c r="CH87" s="788"/>
      <c r="CI87" s="789"/>
      <c r="CJ87" s="789"/>
      <c r="CK87" s="789"/>
      <c r="CL87" s="790"/>
      <c r="CM87" s="788"/>
      <c r="CN87" s="789"/>
      <c r="CO87" s="789"/>
      <c r="CP87" s="789"/>
      <c r="CQ87" s="790"/>
      <c r="CR87" s="788"/>
      <c r="CS87" s="789"/>
      <c r="CT87" s="789"/>
      <c r="CU87" s="789"/>
      <c r="CV87" s="790"/>
      <c r="CW87" s="788"/>
      <c r="CX87" s="789"/>
      <c r="CY87" s="789"/>
      <c r="CZ87" s="789"/>
      <c r="DA87" s="790"/>
      <c r="DB87" s="788"/>
      <c r="DC87" s="789"/>
      <c r="DD87" s="789"/>
      <c r="DE87" s="789"/>
      <c r="DF87" s="790"/>
      <c r="DG87" s="788"/>
      <c r="DH87" s="789"/>
      <c r="DI87" s="789"/>
      <c r="DJ87" s="789"/>
      <c r="DK87" s="790"/>
      <c r="DL87" s="788"/>
      <c r="DM87" s="789"/>
      <c r="DN87" s="789"/>
      <c r="DO87" s="789"/>
      <c r="DP87" s="790"/>
      <c r="DQ87" s="788"/>
      <c r="DR87" s="789"/>
      <c r="DS87" s="789"/>
      <c r="DT87" s="789"/>
      <c r="DU87" s="790"/>
      <c r="DV87" s="791"/>
      <c r="DW87" s="792"/>
      <c r="DX87" s="792"/>
      <c r="DY87" s="792"/>
      <c r="DZ87" s="794"/>
      <c r="EA87" s="48"/>
    </row>
    <row r="88" spans="1:131" ht="26.25" customHeight="1" x14ac:dyDescent="0.2">
      <c r="A88" s="53" t="s">
        <v>250</v>
      </c>
      <c r="B88" s="747" t="s">
        <v>181</v>
      </c>
      <c r="C88" s="748"/>
      <c r="D88" s="748"/>
      <c r="E88" s="748"/>
      <c r="F88" s="748"/>
      <c r="G88" s="748"/>
      <c r="H88" s="748"/>
      <c r="I88" s="748"/>
      <c r="J88" s="748"/>
      <c r="K88" s="748"/>
      <c r="L88" s="748"/>
      <c r="M88" s="748"/>
      <c r="N88" s="748"/>
      <c r="O88" s="748"/>
      <c r="P88" s="749"/>
      <c r="Q88" s="785"/>
      <c r="R88" s="756"/>
      <c r="S88" s="756"/>
      <c r="T88" s="756"/>
      <c r="U88" s="756"/>
      <c r="V88" s="756"/>
      <c r="W88" s="756"/>
      <c r="X88" s="756"/>
      <c r="Y88" s="756"/>
      <c r="Z88" s="756"/>
      <c r="AA88" s="756"/>
      <c r="AB88" s="756"/>
      <c r="AC88" s="756"/>
      <c r="AD88" s="756"/>
      <c r="AE88" s="756"/>
      <c r="AF88" s="751">
        <f>SUM(AF68:AJ87)</f>
        <v>20043</v>
      </c>
      <c r="AG88" s="751"/>
      <c r="AH88" s="751"/>
      <c r="AI88" s="751"/>
      <c r="AJ88" s="751"/>
      <c r="AK88" s="756"/>
      <c r="AL88" s="756"/>
      <c r="AM88" s="756"/>
      <c r="AN88" s="756"/>
      <c r="AO88" s="756"/>
      <c r="AP88" s="751">
        <f>SUM(AP68:AT87)</f>
        <v>2266</v>
      </c>
      <c r="AQ88" s="751"/>
      <c r="AR88" s="751"/>
      <c r="AS88" s="751"/>
      <c r="AT88" s="751"/>
      <c r="AU88" s="751">
        <f>SUM(AU68:AY87)</f>
        <v>423</v>
      </c>
      <c r="AV88" s="751"/>
      <c r="AW88" s="751"/>
      <c r="AX88" s="751"/>
      <c r="AY88" s="751"/>
      <c r="AZ88" s="757"/>
      <c r="BA88" s="757"/>
      <c r="BB88" s="757"/>
      <c r="BC88" s="757"/>
      <c r="BD88" s="758"/>
      <c r="BE88" s="55"/>
      <c r="BF88" s="55"/>
      <c r="BG88" s="55"/>
      <c r="BH88" s="55"/>
      <c r="BI88" s="55"/>
      <c r="BJ88" s="55"/>
      <c r="BK88" s="55"/>
      <c r="BL88" s="55"/>
      <c r="BM88" s="55"/>
      <c r="BN88" s="55"/>
      <c r="BO88" s="55"/>
      <c r="BP88" s="55"/>
      <c r="BQ88" s="52">
        <v>82</v>
      </c>
      <c r="BR88" s="73"/>
      <c r="BS88" s="791"/>
      <c r="BT88" s="792"/>
      <c r="BU88" s="792"/>
      <c r="BV88" s="792"/>
      <c r="BW88" s="792"/>
      <c r="BX88" s="792"/>
      <c r="BY88" s="792"/>
      <c r="BZ88" s="792"/>
      <c r="CA88" s="792"/>
      <c r="CB88" s="792"/>
      <c r="CC88" s="792"/>
      <c r="CD88" s="792"/>
      <c r="CE88" s="792"/>
      <c r="CF88" s="792"/>
      <c r="CG88" s="793"/>
      <c r="CH88" s="788"/>
      <c r="CI88" s="789"/>
      <c r="CJ88" s="789"/>
      <c r="CK88" s="789"/>
      <c r="CL88" s="790"/>
      <c r="CM88" s="788"/>
      <c r="CN88" s="789"/>
      <c r="CO88" s="789"/>
      <c r="CP88" s="789"/>
      <c r="CQ88" s="790"/>
      <c r="CR88" s="788"/>
      <c r="CS88" s="789"/>
      <c r="CT88" s="789"/>
      <c r="CU88" s="789"/>
      <c r="CV88" s="790"/>
      <c r="CW88" s="788"/>
      <c r="CX88" s="789"/>
      <c r="CY88" s="789"/>
      <c r="CZ88" s="789"/>
      <c r="DA88" s="790"/>
      <c r="DB88" s="788"/>
      <c r="DC88" s="789"/>
      <c r="DD88" s="789"/>
      <c r="DE88" s="789"/>
      <c r="DF88" s="790"/>
      <c r="DG88" s="788"/>
      <c r="DH88" s="789"/>
      <c r="DI88" s="789"/>
      <c r="DJ88" s="789"/>
      <c r="DK88" s="790"/>
      <c r="DL88" s="788"/>
      <c r="DM88" s="789"/>
      <c r="DN88" s="789"/>
      <c r="DO88" s="789"/>
      <c r="DP88" s="790"/>
      <c r="DQ88" s="788"/>
      <c r="DR88" s="789"/>
      <c r="DS88" s="789"/>
      <c r="DT88" s="789"/>
      <c r="DU88" s="790"/>
      <c r="DV88" s="791"/>
      <c r="DW88" s="792"/>
      <c r="DX88" s="792"/>
      <c r="DY88" s="792"/>
      <c r="DZ88" s="794"/>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91"/>
      <c r="BT89" s="792"/>
      <c r="BU89" s="792"/>
      <c r="BV89" s="792"/>
      <c r="BW89" s="792"/>
      <c r="BX89" s="792"/>
      <c r="BY89" s="792"/>
      <c r="BZ89" s="792"/>
      <c r="CA89" s="792"/>
      <c r="CB89" s="792"/>
      <c r="CC89" s="792"/>
      <c r="CD89" s="792"/>
      <c r="CE89" s="792"/>
      <c r="CF89" s="792"/>
      <c r="CG89" s="793"/>
      <c r="CH89" s="788"/>
      <c r="CI89" s="789"/>
      <c r="CJ89" s="789"/>
      <c r="CK89" s="789"/>
      <c r="CL89" s="790"/>
      <c r="CM89" s="788"/>
      <c r="CN89" s="789"/>
      <c r="CO89" s="789"/>
      <c r="CP89" s="789"/>
      <c r="CQ89" s="790"/>
      <c r="CR89" s="788"/>
      <c r="CS89" s="789"/>
      <c r="CT89" s="789"/>
      <c r="CU89" s="789"/>
      <c r="CV89" s="790"/>
      <c r="CW89" s="788"/>
      <c r="CX89" s="789"/>
      <c r="CY89" s="789"/>
      <c r="CZ89" s="789"/>
      <c r="DA89" s="790"/>
      <c r="DB89" s="788"/>
      <c r="DC89" s="789"/>
      <c r="DD89" s="789"/>
      <c r="DE89" s="789"/>
      <c r="DF89" s="790"/>
      <c r="DG89" s="788"/>
      <c r="DH89" s="789"/>
      <c r="DI89" s="789"/>
      <c r="DJ89" s="789"/>
      <c r="DK89" s="790"/>
      <c r="DL89" s="788"/>
      <c r="DM89" s="789"/>
      <c r="DN89" s="789"/>
      <c r="DO89" s="789"/>
      <c r="DP89" s="790"/>
      <c r="DQ89" s="788"/>
      <c r="DR89" s="789"/>
      <c r="DS89" s="789"/>
      <c r="DT89" s="789"/>
      <c r="DU89" s="790"/>
      <c r="DV89" s="791"/>
      <c r="DW89" s="792"/>
      <c r="DX89" s="792"/>
      <c r="DY89" s="792"/>
      <c r="DZ89" s="794"/>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91"/>
      <c r="BT90" s="792"/>
      <c r="BU90" s="792"/>
      <c r="BV90" s="792"/>
      <c r="BW90" s="792"/>
      <c r="BX90" s="792"/>
      <c r="BY90" s="792"/>
      <c r="BZ90" s="792"/>
      <c r="CA90" s="792"/>
      <c r="CB90" s="792"/>
      <c r="CC90" s="792"/>
      <c r="CD90" s="792"/>
      <c r="CE90" s="792"/>
      <c r="CF90" s="792"/>
      <c r="CG90" s="793"/>
      <c r="CH90" s="788"/>
      <c r="CI90" s="789"/>
      <c r="CJ90" s="789"/>
      <c r="CK90" s="789"/>
      <c r="CL90" s="790"/>
      <c r="CM90" s="788"/>
      <c r="CN90" s="789"/>
      <c r="CO90" s="789"/>
      <c r="CP90" s="789"/>
      <c r="CQ90" s="790"/>
      <c r="CR90" s="788"/>
      <c r="CS90" s="789"/>
      <c r="CT90" s="789"/>
      <c r="CU90" s="789"/>
      <c r="CV90" s="790"/>
      <c r="CW90" s="788"/>
      <c r="CX90" s="789"/>
      <c r="CY90" s="789"/>
      <c r="CZ90" s="789"/>
      <c r="DA90" s="790"/>
      <c r="DB90" s="788"/>
      <c r="DC90" s="789"/>
      <c r="DD90" s="789"/>
      <c r="DE90" s="789"/>
      <c r="DF90" s="790"/>
      <c r="DG90" s="788"/>
      <c r="DH90" s="789"/>
      <c r="DI90" s="789"/>
      <c r="DJ90" s="789"/>
      <c r="DK90" s="790"/>
      <c r="DL90" s="788"/>
      <c r="DM90" s="789"/>
      <c r="DN90" s="789"/>
      <c r="DO90" s="789"/>
      <c r="DP90" s="790"/>
      <c r="DQ90" s="788"/>
      <c r="DR90" s="789"/>
      <c r="DS90" s="789"/>
      <c r="DT90" s="789"/>
      <c r="DU90" s="790"/>
      <c r="DV90" s="791"/>
      <c r="DW90" s="792"/>
      <c r="DX90" s="792"/>
      <c r="DY90" s="792"/>
      <c r="DZ90" s="794"/>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91"/>
      <c r="BT91" s="792"/>
      <c r="BU91" s="792"/>
      <c r="BV91" s="792"/>
      <c r="BW91" s="792"/>
      <c r="BX91" s="792"/>
      <c r="BY91" s="792"/>
      <c r="BZ91" s="792"/>
      <c r="CA91" s="792"/>
      <c r="CB91" s="792"/>
      <c r="CC91" s="792"/>
      <c r="CD91" s="792"/>
      <c r="CE91" s="792"/>
      <c r="CF91" s="792"/>
      <c r="CG91" s="793"/>
      <c r="CH91" s="788"/>
      <c r="CI91" s="789"/>
      <c r="CJ91" s="789"/>
      <c r="CK91" s="789"/>
      <c r="CL91" s="790"/>
      <c r="CM91" s="788"/>
      <c r="CN91" s="789"/>
      <c r="CO91" s="789"/>
      <c r="CP91" s="789"/>
      <c r="CQ91" s="790"/>
      <c r="CR91" s="788"/>
      <c r="CS91" s="789"/>
      <c r="CT91" s="789"/>
      <c r="CU91" s="789"/>
      <c r="CV91" s="790"/>
      <c r="CW91" s="788"/>
      <c r="CX91" s="789"/>
      <c r="CY91" s="789"/>
      <c r="CZ91" s="789"/>
      <c r="DA91" s="790"/>
      <c r="DB91" s="788"/>
      <c r="DC91" s="789"/>
      <c r="DD91" s="789"/>
      <c r="DE91" s="789"/>
      <c r="DF91" s="790"/>
      <c r="DG91" s="788"/>
      <c r="DH91" s="789"/>
      <c r="DI91" s="789"/>
      <c r="DJ91" s="789"/>
      <c r="DK91" s="790"/>
      <c r="DL91" s="788"/>
      <c r="DM91" s="789"/>
      <c r="DN91" s="789"/>
      <c r="DO91" s="789"/>
      <c r="DP91" s="790"/>
      <c r="DQ91" s="788"/>
      <c r="DR91" s="789"/>
      <c r="DS91" s="789"/>
      <c r="DT91" s="789"/>
      <c r="DU91" s="790"/>
      <c r="DV91" s="791"/>
      <c r="DW91" s="792"/>
      <c r="DX91" s="792"/>
      <c r="DY91" s="792"/>
      <c r="DZ91" s="794"/>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91"/>
      <c r="BT92" s="792"/>
      <c r="BU92" s="792"/>
      <c r="BV92" s="792"/>
      <c r="BW92" s="792"/>
      <c r="BX92" s="792"/>
      <c r="BY92" s="792"/>
      <c r="BZ92" s="792"/>
      <c r="CA92" s="792"/>
      <c r="CB92" s="792"/>
      <c r="CC92" s="792"/>
      <c r="CD92" s="792"/>
      <c r="CE92" s="792"/>
      <c r="CF92" s="792"/>
      <c r="CG92" s="793"/>
      <c r="CH92" s="788"/>
      <c r="CI92" s="789"/>
      <c r="CJ92" s="789"/>
      <c r="CK92" s="789"/>
      <c r="CL92" s="790"/>
      <c r="CM92" s="788"/>
      <c r="CN92" s="789"/>
      <c r="CO92" s="789"/>
      <c r="CP92" s="789"/>
      <c r="CQ92" s="790"/>
      <c r="CR92" s="788"/>
      <c r="CS92" s="789"/>
      <c r="CT92" s="789"/>
      <c r="CU92" s="789"/>
      <c r="CV92" s="790"/>
      <c r="CW92" s="788"/>
      <c r="CX92" s="789"/>
      <c r="CY92" s="789"/>
      <c r="CZ92" s="789"/>
      <c r="DA92" s="790"/>
      <c r="DB92" s="788"/>
      <c r="DC92" s="789"/>
      <c r="DD92" s="789"/>
      <c r="DE92" s="789"/>
      <c r="DF92" s="790"/>
      <c r="DG92" s="788"/>
      <c r="DH92" s="789"/>
      <c r="DI92" s="789"/>
      <c r="DJ92" s="789"/>
      <c r="DK92" s="790"/>
      <c r="DL92" s="788"/>
      <c r="DM92" s="789"/>
      <c r="DN92" s="789"/>
      <c r="DO92" s="789"/>
      <c r="DP92" s="790"/>
      <c r="DQ92" s="788"/>
      <c r="DR92" s="789"/>
      <c r="DS92" s="789"/>
      <c r="DT92" s="789"/>
      <c r="DU92" s="790"/>
      <c r="DV92" s="791"/>
      <c r="DW92" s="792"/>
      <c r="DX92" s="792"/>
      <c r="DY92" s="792"/>
      <c r="DZ92" s="794"/>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91"/>
      <c r="BT93" s="792"/>
      <c r="BU93" s="792"/>
      <c r="BV93" s="792"/>
      <c r="BW93" s="792"/>
      <c r="BX93" s="792"/>
      <c r="BY93" s="792"/>
      <c r="BZ93" s="792"/>
      <c r="CA93" s="792"/>
      <c r="CB93" s="792"/>
      <c r="CC93" s="792"/>
      <c r="CD93" s="792"/>
      <c r="CE93" s="792"/>
      <c r="CF93" s="792"/>
      <c r="CG93" s="793"/>
      <c r="CH93" s="788"/>
      <c r="CI93" s="789"/>
      <c r="CJ93" s="789"/>
      <c r="CK93" s="789"/>
      <c r="CL93" s="790"/>
      <c r="CM93" s="788"/>
      <c r="CN93" s="789"/>
      <c r="CO93" s="789"/>
      <c r="CP93" s="789"/>
      <c r="CQ93" s="790"/>
      <c r="CR93" s="788"/>
      <c r="CS93" s="789"/>
      <c r="CT93" s="789"/>
      <c r="CU93" s="789"/>
      <c r="CV93" s="790"/>
      <c r="CW93" s="788"/>
      <c r="CX93" s="789"/>
      <c r="CY93" s="789"/>
      <c r="CZ93" s="789"/>
      <c r="DA93" s="790"/>
      <c r="DB93" s="788"/>
      <c r="DC93" s="789"/>
      <c r="DD93" s="789"/>
      <c r="DE93" s="789"/>
      <c r="DF93" s="790"/>
      <c r="DG93" s="788"/>
      <c r="DH93" s="789"/>
      <c r="DI93" s="789"/>
      <c r="DJ93" s="789"/>
      <c r="DK93" s="790"/>
      <c r="DL93" s="788"/>
      <c r="DM93" s="789"/>
      <c r="DN93" s="789"/>
      <c r="DO93" s="789"/>
      <c r="DP93" s="790"/>
      <c r="DQ93" s="788"/>
      <c r="DR93" s="789"/>
      <c r="DS93" s="789"/>
      <c r="DT93" s="789"/>
      <c r="DU93" s="790"/>
      <c r="DV93" s="791"/>
      <c r="DW93" s="792"/>
      <c r="DX93" s="792"/>
      <c r="DY93" s="792"/>
      <c r="DZ93" s="794"/>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91"/>
      <c r="BT94" s="792"/>
      <c r="BU94" s="792"/>
      <c r="BV94" s="792"/>
      <c r="BW94" s="792"/>
      <c r="BX94" s="792"/>
      <c r="BY94" s="792"/>
      <c r="BZ94" s="792"/>
      <c r="CA94" s="792"/>
      <c r="CB94" s="792"/>
      <c r="CC94" s="792"/>
      <c r="CD94" s="792"/>
      <c r="CE94" s="792"/>
      <c r="CF94" s="792"/>
      <c r="CG94" s="793"/>
      <c r="CH94" s="788"/>
      <c r="CI94" s="789"/>
      <c r="CJ94" s="789"/>
      <c r="CK94" s="789"/>
      <c r="CL94" s="790"/>
      <c r="CM94" s="788"/>
      <c r="CN94" s="789"/>
      <c r="CO94" s="789"/>
      <c r="CP94" s="789"/>
      <c r="CQ94" s="790"/>
      <c r="CR94" s="788"/>
      <c r="CS94" s="789"/>
      <c r="CT94" s="789"/>
      <c r="CU94" s="789"/>
      <c r="CV94" s="790"/>
      <c r="CW94" s="788"/>
      <c r="CX94" s="789"/>
      <c r="CY94" s="789"/>
      <c r="CZ94" s="789"/>
      <c r="DA94" s="790"/>
      <c r="DB94" s="788"/>
      <c r="DC94" s="789"/>
      <c r="DD94" s="789"/>
      <c r="DE94" s="789"/>
      <c r="DF94" s="790"/>
      <c r="DG94" s="788"/>
      <c r="DH94" s="789"/>
      <c r="DI94" s="789"/>
      <c r="DJ94" s="789"/>
      <c r="DK94" s="790"/>
      <c r="DL94" s="788"/>
      <c r="DM94" s="789"/>
      <c r="DN94" s="789"/>
      <c r="DO94" s="789"/>
      <c r="DP94" s="790"/>
      <c r="DQ94" s="788"/>
      <c r="DR94" s="789"/>
      <c r="DS94" s="789"/>
      <c r="DT94" s="789"/>
      <c r="DU94" s="790"/>
      <c r="DV94" s="791"/>
      <c r="DW94" s="792"/>
      <c r="DX94" s="792"/>
      <c r="DY94" s="792"/>
      <c r="DZ94" s="794"/>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91"/>
      <c r="BT95" s="792"/>
      <c r="BU95" s="792"/>
      <c r="BV95" s="792"/>
      <c r="BW95" s="792"/>
      <c r="BX95" s="792"/>
      <c r="BY95" s="792"/>
      <c r="BZ95" s="792"/>
      <c r="CA95" s="792"/>
      <c r="CB95" s="792"/>
      <c r="CC95" s="792"/>
      <c r="CD95" s="792"/>
      <c r="CE95" s="792"/>
      <c r="CF95" s="792"/>
      <c r="CG95" s="793"/>
      <c r="CH95" s="788"/>
      <c r="CI95" s="789"/>
      <c r="CJ95" s="789"/>
      <c r="CK95" s="789"/>
      <c r="CL95" s="790"/>
      <c r="CM95" s="788"/>
      <c r="CN95" s="789"/>
      <c r="CO95" s="789"/>
      <c r="CP95" s="789"/>
      <c r="CQ95" s="790"/>
      <c r="CR95" s="788"/>
      <c r="CS95" s="789"/>
      <c r="CT95" s="789"/>
      <c r="CU95" s="789"/>
      <c r="CV95" s="790"/>
      <c r="CW95" s="788"/>
      <c r="CX95" s="789"/>
      <c r="CY95" s="789"/>
      <c r="CZ95" s="789"/>
      <c r="DA95" s="790"/>
      <c r="DB95" s="788"/>
      <c r="DC95" s="789"/>
      <c r="DD95" s="789"/>
      <c r="DE95" s="789"/>
      <c r="DF95" s="790"/>
      <c r="DG95" s="788"/>
      <c r="DH95" s="789"/>
      <c r="DI95" s="789"/>
      <c r="DJ95" s="789"/>
      <c r="DK95" s="790"/>
      <c r="DL95" s="788"/>
      <c r="DM95" s="789"/>
      <c r="DN95" s="789"/>
      <c r="DO95" s="789"/>
      <c r="DP95" s="790"/>
      <c r="DQ95" s="788"/>
      <c r="DR95" s="789"/>
      <c r="DS95" s="789"/>
      <c r="DT95" s="789"/>
      <c r="DU95" s="790"/>
      <c r="DV95" s="791"/>
      <c r="DW95" s="792"/>
      <c r="DX95" s="792"/>
      <c r="DY95" s="792"/>
      <c r="DZ95" s="794"/>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91"/>
      <c r="BT96" s="792"/>
      <c r="BU96" s="792"/>
      <c r="BV96" s="792"/>
      <c r="BW96" s="792"/>
      <c r="BX96" s="792"/>
      <c r="BY96" s="792"/>
      <c r="BZ96" s="792"/>
      <c r="CA96" s="792"/>
      <c r="CB96" s="792"/>
      <c r="CC96" s="792"/>
      <c r="CD96" s="792"/>
      <c r="CE96" s="792"/>
      <c r="CF96" s="792"/>
      <c r="CG96" s="793"/>
      <c r="CH96" s="788"/>
      <c r="CI96" s="789"/>
      <c r="CJ96" s="789"/>
      <c r="CK96" s="789"/>
      <c r="CL96" s="790"/>
      <c r="CM96" s="788"/>
      <c r="CN96" s="789"/>
      <c r="CO96" s="789"/>
      <c r="CP96" s="789"/>
      <c r="CQ96" s="790"/>
      <c r="CR96" s="788"/>
      <c r="CS96" s="789"/>
      <c r="CT96" s="789"/>
      <c r="CU96" s="789"/>
      <c r="CV96" s="790"/>
      <c r="CW96" s="788"/>
      <c r="CX96" s="789"/>
      <c r="CY96" s="789"/>
      <c r="CZ96" s="789"/>
      <c r="DA96" s="790"/>
      <c r="DB96" s="788"/>
      <c r="DC96" s="789"/>
      <c r="DD96" s="789"/>
      <c r="DE96" s="789"/>
      <c r="DF96" s="790"/>
      <c r="DG96" s="788"/>
      <c r="DH96" s="789"/>
      <c r="DI96" s="789"/>
      <c r="DJ96" s="789"/>
      <c r="DK96" s="790"/>
      <c r="DL96" s="788"/>
      <c r="DM96" s="789"/>
      <c r="DN96" s="789"/>
      <c r="DO96" s="789"/>
      <c r="DP96" s="790"/>
      <c r="DQ96" s="788"/>
      <c r="DR96" s="789"/>
      <c r="DS96" s="789"/>
      <c r="DT96" s="789"/>
      <c r="DU96" s="790"/>
      <c r="DV96" s="791"/>
      <c r="DW96" s="792"/>
      <c r="DX96" s="792"/>
      <c r="DY96" s="792"/>
      <c r="DZ96" s="794"/>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91"/>
      <c r="BT97" s="792"/>
      <c r="BU97" s="792"/>
      <c r="BV97" s="792"/>
      <c r="BW97" s="792"/>
      <c r="BX97" s="792"/>
      <c r="BY97" s="792"/>
      <c r="BZ97" s="792"/>
      <c r="CA97" s="792"/>
      <c r="CB97" s="792"/>
      <c r="CC97" s="792"/>
      <c r="CD97" s="792"/>
      <c r="CE97" s="792"/>
      <c r="CF97" s="792"/>
      <c r="CG97" s="793"/>
      <c r="CH97" s="788"/>
      <c r="CI97" s="789"/>
      <c r="CJ97" s="789"/>
      <c r="CK97" s="789"/>
      <c r="CL97" s="790"/>
      <c r="CM97" s="788"/>
      <c r="CN97" s="789"/>
      <c r="CO97" s="789"/>
      <c r="CP97" s="789"/>
      <c r="CQ97" s="790"/>
      <c r="CR97" s="788"/>
      <c r="CS97" s="789"/>
      <c r="CT97" s="789"/>
      <c r="CU97" s="789"/>
      <c r="CV97" s="790"/>
      <c r="CW97" s="788"/>
      <c r="CX97" s="789"/>
      <c r="CY97" s="789"/>
      <c r="CZ97" s="789"/>
      <c r="DA97" s="790"/>
      <c r="DB97" s="788"/>
      <c r="DC97" s="789"/>
      <c r="DD97" s="789"/>
      <c r="DE97" s="789"/>
      <c r="DF97" s="790"/>
      <c r="DG97" s="788"/>
      <c r="DH97" s="789"/>
      <c r="DI97" s="789"/>
      <c r="DJ97" s="789"/>
      <c r="DK97" s="790"/>
      <c r="DL97" s="788"/>
      <c r="DM97" s="789"/>
      <c r="DN97" s="789"/>
      <c r="DO97" s="789"/>
      <c r="DP97" s="790"/>
      <c r="DQ97" s="788"/>
      <c r="DR97" s="789"/>
      <c r="DS97" s="789"/>
      <c r="DT97" s="789"/>
      <c r="DU97" s="790"/>
      <c r="DV97" s="791"/>
      <c r="DW97" s="792"/>
      <c r="DX97" s="792"/>
      <c r="DY97" s="792"/>
      <c r="DZ97" s="794"/>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91"/>
      <c r="BT98" s="792"/>
      <c r="BU98" s="792"/>
      <c r="BV98" s="792"/>
      <c r="BW98" s="792"/>
      <c r="BX98" s="792"/>
      <c r="BY98" s="792"/>
      <c r="BZ98" s="792"/>
      <c r="CA98" s="792"/>
      <c r="CB98" s="792"/>
      <c r="CC98" s="792"/>
      <c r="CD98" s="792"/>
      <c r="CE98" s="792"/>
      <c r="CF98" s="792"/>
      <c r="CG98" s="793"/>
      <c r="CH98" s="788"/>
      <c r="CI98" s="789"/>
      <c r="CJ98" s="789"/>
      <c r="CK98" s="789"/>
      <c r="CL98" s="790"/>
      <c r="CM98" s="788"/>
      <c r="CN98" s="789"/>
      <c r="CO98" s="789"/>
      <c r="CP98" s="789"/>
      <c r="CQ98" s="790"/>
      <c r="CR98" s="788"/>
      <c r="CS98" s="789"/>
      <c r="CT98" s="789"/>
      <c r="CU98" s="789"/>
      <c r="CV98" s="790"/>
      <c r="CW98" s="788"/>
      <c r="CX98" s="789"/>
      <c r="CY98" s="789"/>
      <c r="CZ98" s="789"/>
      <c r="DA98" s="790"/>
      <c r="DB98" s="788"/>
      <c r="DC98" s="789"/>
      <c r="DD98" s="789"/>
      <c r="DE98" s="789"/>
      <c r="DF98" s="790"/>
      <c r="DG98" s="788"/>
      <c r="DH98" s="789"/>
      <c r="DI98" s="789"/>
      <c r="DJ98" s="789"/>
      <c r="DK98" s="790"/>
      <c r="DL98" s="788"/>
      <c r="DM98" s="789"/>
      <c r="DN98" s="789"/>
      <c r="DO98" s="789"/>
      <c r="DP98" s="790"/>
      <c r="DQ98" s="788"/>
      <c r="DR98" s="789"/>
      <c r="DS98" s="789"/>
      <c r="DT98" s="789"/>
      <c r="DU98" s="790"/>
      <c r="DV98" s="791"/>
      <c r="DW98" s="792"/>
      <c r="DX98" s="792"/>
      <c r="DY98" s="792"/>
      <c r="DZ98" s="794"/>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91"/>
      <c r="BT99" s="792"/>
      <c r="BU99" s="792"/>
      <c r="BV99" s="792"/>
      <c r="BW99" s="792"/>
      <c r="BX99" s="792"/>
      <c r="BY99" s="792"/>
      <c r="BZ99" s="792"/>
      <c r="CA99" s="792"/>
      <c r="CB99" s="792"/>
      <c r="CC99" s="792"/>
      <c r="CD99" s="792"/>
      <c r="CE99" s="792"/>
      <c r="CF99" s="792"/>
      <c r="CG99" s="793"/>
      <c r="CH99" s="788"/>
      <c r="CI99" s="789"/>
      <c r="CJ99" s="789"/>
      <c r="CK99" s="789"/>
      <c r="CL99" s="790"/>
      <c r="CM99" s="788"/>
      <c r="CN99" s="789"/>
      <c r="CO99" s="789"/>
      <c r="CP99" s="789"/>
      <c r="CQ99" s="790"/>
      <c r="CR99" s="788"/>
      <c r="CS99" s="789"/>
      <c r="CT99" s="789"/>
      <c r="CU99" s="789"/>
      <c r="CV99" s="790"/>
      <c r="CW99" s="788"/>
      <c r="CX99" s="789"/>
      <c r="CY99" s="789"/>
      <c r="CZ99" s="789"/>
      <c r="DA99" s="790"/>
      <c r="DB99" s="788"/>
      <c r="DC99" s="789"/>
      <c r="DD99" s="789"/>
      <c r="DE99" s="789"/>
      <c r="DF99" s="790"/>
      <c r="DG99" s="788"/>
      <c r="DH99" s="789"/>
      <c r="DI99" s="789"/>
      <c r="DJ99" s="789"/>
      <c r="DK99" s="790"/>
      <c r="DL99" s="788"/>
      <c r="DM99" s="789"/>
      <c r="DN99" s="789"/>
      <c r="DO99" s="789"/>
      <c r="DP99" s="790"/>
      <c r="DQ99" s="788"/>
      <c r="DR99" s="789"/>
      <c r="DS99" s="789"/>
      <c r="DT99" s="789"/>
      <c r="DU99" s="790"/>
      <c r="DV99" s="791"/>
      <c r="DW99" s="792"/>
      <c r="DX99" s="792"/>
      <c r="DY99" s="792"/>
      <c r="DZ99" s="794"/>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91"/>
      <c r="BT100" s="792"/>
      <c r="BU100" s="792"/>
      <c r="BV100" s="792"/>
      <c r="BW100" s="792"/>
      <c r="BX100" s="792"/>
      <c r="BY100" s="792"/>
      <c r="BZ100" s="792"/>
      <c r="CA100" s="792"/>
      <c r="CB100" s="792"/>
      <c r="CC100" s="792"/>
      <c r="CD100" s="792"/>
      <c r="CE100" s="792"/>
      <c r="CF100" s="792"/>
      <c r="CG100" s="793"/>
      <c r="CH100" s="788"/>
      <c r="CI100" s="789"/>
      <c r="CJ100" s="789"/>
      <c r="CK100" s="789"/>
      <c r="CL100" s="790"/>
      <c r="CM100" s="788"/>
      <c r="CN100" s="789"/>
      <c r="CO100" s="789"/>
      <c r="CP100" s="789"/>
      <c r="CQ100" s="790"/>
      <c r="CR100" s="788"/>
      <c r="CS100" s="789"/>
      <c r="CT100" s="789"/>
      <c r="CU100" s="789"/>
      <c r="CV100" s="790"/>
      <c r="CW100" s="788"/>
      <c r="CX100" s="789"/>
      <c r="CY100" s="789"/>
      <c r="CZ100" s="789"/>
      <c r="DA100" s="790"/>
      <c r="DB100" s="788"/>
      <c r="DC100" s="789"/>
      <c r="DD100" s="789"/>
      <c r="DE100" s="789"/>
      <c r="DF100" s="790"/>
      <c r="DG100" s="788"/>
      <c r="DH100" s="789"/>
      <c r="DI100" s="789"/>
      <c r="DJ100" s="789"/>
      <c r="DK100" s="790"/>
      <c r="DL100" s="788"/>
      <c r="DM100" s="789"/>
      <c r="DN100" s="789"/>
      <c r="DO100" s="789"/>
      <c r="DP100" s="790"/>
      <c r="DQ100" s="788"/>
      <c r="DR100" s="789"/>
      <c r="DS100" s="789"/>
      <c r="DT100" s="789"/>
      <c r="DU100" s="790"/>
      <c r="DV100" s="791"/>
      <c r="DW100" s="792"/>
      <c r="DX100" s="792"/>
      <c r="DY100" s="792"/>
      <c r="DZ100" s="794"/>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91"/>
      <c r="BT101" s="792"/>
      <c r="BU101" s="792"/>
      <c r="BV101" s="792"/>
      <c r="BW101" s="792"/>
      <c r="BX101" s="792"/>
      <c r="BY101" s="792"/>
      <c r="BZ101" s="792"/>
      <c r="CA101" s="792"/>
      <c r="CB101" s="792"/>
      <c r="CC101" s="792"/>
      <c r="CD101" s="792"/>
      <c r="CE101" s="792"/>
      <c r="CF101" s="792"/>
      <c r="CG101" s="793"/>
      <c r="CH101" s="788"/>
      <c r="CI101" s="789"/>
      <c r="CJ101" s="789"/>
      <c r="CK101" s="789"/>
      <c r="CL101" s="790"/>
      <c r="CM101" s="788"/>
      <c r="CN101" s="789"/>
      <c r="CO101" s="789"/>
      <c r="CP101" s="789"/>
      <c r="CQ101" s="790"/>
      <c r="CR101" s="788"/>
      <c r="CS101" s="789"/>
      <c r="CT101" s="789"/>
      <c r="CU101" s="789"/>
      <c r="CV101" s="790"/>
      <c r="CW101" s="788"/>
      <c r="CX101" s="789"/>
      <c r="CY101" s="789"/>
      <c r="CZ101" s="789"/>
      <c r="DA101" s="790"/>
      <c r="DB101" s="788"/>
      <c r="DC101" s="789"/>
      <c r="DD101" s="789"/>
      <c r="DE101" s="789"/>
      <c r="DF101" s="790"/>
      <c r="DG101" s="788"/>
      <c r="DH101" s="789"/>
      <c r="DI101" s="789"/>
      <c r="DJ101" s="789"/>
      <c r="DK101" s="790"/>
      <c r="DL101" s="788"/>
      <c r="DM101" s="789"/>
      <c r="DN101" s="789"/>
      <c r="DO101" s="789"/>
      <c r="DP101" s="790"/>
      <c r="DQ101" s="788"/>
      <c r="DR101" s="789"/>
      <c r="DS101" s="789"/>
      <c r="DT101" s="789"/>
      <c r="DU101" s="790"/>
      <c r="DV101" s="791"/>
      <c r="DW101" s="792"/>
      <c r="DX101" s="792"/>
      <c r="DY101" s="792"/>
      <c r="DZ101" s="794"/>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747" t="s">
        <v>454</v>
      </c>
      <c r="BS102" s="748"/>
      <c r="BT102" s="748"/>
      <c r="BU102" s="748"/>
      <c r="BV102" s="748"/>
      <c r="BW102" s="748"/>
      <c r="BX102" s="748"/>
      <c r="BY102" s="748"/>
      <c r="BZ102" s="748"/>
      <c r="CA102" s="748"/>
      <c r="CB102" s="748"/>
      <c r="CC102" s="748"/>
      <c r="CD102" s="748"/>
      <c r="CE102" s="748"/>
      <c r="CF102" s="748"/>
      <c r="CG102" s="749"/>
      <c r="CH102" s="802"/>
      <c r="CI102" s="803"/>
      <c r="CJ102" s="803"/>
      <c r="CK102" s="803"/>
      <c r="CL102" s="804"/>
      <c r="CM102" s="802"/>
      <c r="CN102" s="803"/>
      <c r="CO102" s="803"/>
      <c r="CP102" s="803"/>
      <c r="CQ102" s="804"/>
      <c r="CR102" s="805"/>
      <c r="CS102" s="760"/>
      <c r="CT102" s="760"/>
      <c r="CU102" s="760"/>
      <c r="CV102" s="806"/>
      <c r="CW102" s="805"/>
      <c r="CX102" s="760"/>
      <c r="CY102" s="760"/>
      <c r="CZ102" s="760"/>
      <c r="DA102" s="806"/>
      <c r="DB102" s="805"/>
      <c r="DC102" s="760"/>
      <c r="DD102" s="760"/>
      <c r="DE102" s="760"/>
      <c r="DF102" s="806"/>
      <c r="DG102" s="805"/>
      <c r="DH102" s="760"/>
      <c r="DI102" s="760"/>
      <c r="DJ102" s="760"/>
      <c r="DK102" s="806"/>
      <c r="DL102" s="805"/>
      <c r="DM102" s="760"/>
      <c r="DN102" s="760"/>
      <c r="DO102" s="760"/>
      <c r="DP102" s="806"/>
      <c r="DQ102" s="805"/>
      <c r="DR102" s="760"/>
      <c r="DS102" s="760"/>
      <c r="DT102" s="760"/>
      <c r="DU102" s="806"/>
      <c r="DV102" s="747"/>
      <c r="DW102" s="748"/>
      <c r="DX102" s="748"/>
      <c r="DY102" s="748"/>
      <c r="DZ102" s="807"/>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08" t="s">
        <v>467</v>
      </c>
      <c r="BR103" s="808"/>
      <c r="BS103" s="808"/>
      <c r="BT103" s="808"/>
      <c r="BU103" s="808"/>
      <c r="BV103" s="808"/>
      <c r="BW103" s="808"/>
      <c r="BX103" s="808"/>
      <c r="BY103" s="808"/>
      <c r="BZ103" s="808"/>
      <c r="CA103" s="808"/>
      <c r="CB103" s="808"/>
      <c r="CC103" s="808"/>
      <c r="CD103" s="808"/>
      <c r="CE103" s="808"/>
      <c r="CF103" s="808"/>
      <c r="CG103" s="808"/>
      <c r="CH103" s="808"/>
      <c r="CI103" s="808"/>
      <c r="CJ103" s="808"/>
      <c r="CK103" s="808"/>
      <c r="CL103" s="808"/>
      <c r="CM103" s="808"/>
      <c r="CN103" s="808"/>
      <c r="CO103" s="808"/>
      <c r="CP103" s="808"/>
      <c r="CQ103" s="808"/>
      <c r="CR103" s="808"/>
      <c r="CS103" s="808"/>
      <c r="CT103" s="808"/>
      <c r="CU103" s="808"/>
      <c r="CV103" s="808"/>
      <c r="CW103" s="808"/>
      <c r="CX103" s="808"/>
      <c r="CY103" s="808"/>
      <c r="CZ103" s="808"/>
      <c r="DA103" s="808"/>
      <c r="DB103" s="808"/>
      <c r="DC103" s="808"/>
      <c r="DD103" s="808"/>
      <c r="DE103" s="808"/>
      <c r="DF103" s="808"/>
      <c r="DG103" s="808"/>
      <c r="DH103" s="808"/>
      <c r="DI103" s="808"/>
      <c r="DJ103" s="808"/>
      <c r="DK103" s="808"/>
      <c r="DL103" s="808"/>
      <c r="DM103" s="808"/>
      <c r="DN103" s="808"/>
      <c r="DO103" s="808"/>
      <c r="DP103" s="808"/>
      <c r="DQ103" s="808"/>
      <c r="DR103" s="808"/>
      <c r="DS103" s="808"/>
      <c r="DT103" s="808"/>
      <c r="DU103" s="808"/>
      <c r="DV103" s="808"/>
      <c r="DW103" s="808"/>
      <c r="DX103" s="808"/>
      <c r="DY103" s="808"/>
      <c r="DZ103" s="808"/>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809" t="s">
        <v>468</v>
      </c>
      <c r="BR104" s="809"/>
      <c r="BS104" s="809"/>
      <c r="BT104" s="809"/>
      <c r="BU104" s="809"/>
      <c r="BV104" s="809"/>
      <c r="BW104" s="809"/>
      <c r="BX104" s="809"/>
      <c r="BY104" s="809"/>
      <c r="BZ104" s="809"/>
      <c r="CA104" s="809"/>
      <c r="CB104" s="809"/>
      <c r="CC104" s="809"/>
      <c r="CD104" s="809"/>
      <c r="CE104" s="809"/>
      <c r="CF104" s="809"/>
      <c r="CG104" s="809"/>
      <c r="CH104" s="809"/>
      <c r="CI104" s="809"/>
      <c r="CJ104" s="809"/>
      <c r="CK104" s="809"/>
      <c r="CL104" s="809"/>
      <c r="CM104" s="809"/>
      <c r="CN104" s="809"/>
      <c r="CO104" s="809"/>
      <c r="CP104" s="809"/>
      <c r="CQ104" s="809"/>
      <c r="CR104" s="809"/>
      <c r="CS104" s="809"/>
      <c r="CT104" s="809"/>
      <c r="CU104" s="809"/>
      <c r="CV104" s="809"/>
      <c r="CW104" s="809"/>
      <c r="CX104" s="809"/>
      <c r="CY104" s="809"/>
      <c r="CZ104" s="809"/>
      <c r="DA104" s="809"/>
      <c r="DB104" s="809"/>
      <c r="DC104" s="809"/>
      <c r="DD104" s="809"/>
      <c r="DE104" s="809"/>
      <c r="DF104" s="809"/>
      <c r="DG104" s="809"/>
      <c r="DH104" s="809"/>
      <c r="DI104" s="809"/>
      <c r="DJ104" s="809"/>
      <c r="DK104" s="809"/>
      <c r="DL104" s="809"/>
      <c r="DM104" s="809"/>
      <c r="DN104" s="809"/>
      <c r="DO104" s="809"/>
      <c r="DP104" s="809"/>
      <c r="DQ104" s="809"/>
      <c r="DR104" s="809"/>
      <c r="DS104" s="809"/>
      <c r="DT104" s="809"/>
      <c r="DU104" s="809"/>
      <c r="DV104" s="809"/>
      <c r="DW104" s="809"/>
      <c r="DX104" s="809"/>
      <c r="DY104" s="809"/>
      <c r="DZ104" s="809"/>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10" t="s">
        <v>470</v>
      </c>
      <c r="B108" s="811"/>
      <c r="C108" s="811"/>
      <c r="D108" s="811"/>
      <c r="E108" s="811"/>
      <c r="F108" s="811"/>
      <c r="G108" s="811"/>
      <c r="H108" s="811"/>
      <c r="I108" s="811"/>
      <c r="J108" s="811"/>
      <c r="K108" s="811"/>
      <c r="L108" s="811"/>
      <c r="M108" s="811"/>
      <c r="N108" s="811"/>
      <c r="O108" s="811"/>
      <c r="P108" s="811"/>
      <c r="Q108" s="811"/>
      <c r="R108" s="811"/>
      <c r="S108" s="811"/>
      <c r="T108" s="811"/>
      <c r="U108" s="811"/>
      <c r="V108" s="811"/>
      <c r="W108" s="811"/>
      <c r="X108" s="811"/>
      <c r="Y108" s="811"/>
      <c r="Z108" s="811"/>
      <c r="AA108" s="811"/>
      <c r="AB108" s="811"/>
      <c r="AC108" s="811"/>
      <c r="AD108" s="811"/>
      <c r="AE108" s="811"/>
      <c r="AF108" s="811"/>
      <c r="AG108" s="811"/>
      <c r="AH108" s="811"/>
      <c r="AI108" s="811"/>
      <c r="AJ108" s="811"/>
      <c r="AK108" s="811"/>
      <c r="AL108" s="811"/>
      <c r="AM108" s="811"/>
      <c r="AN108" s="811"/>
      <c r="AO108" s="811"/>
      <c r="AP108" s="811"/>
      <c r="AQ108" s="811"/>
      <c r="AR108" s="811"/>
      <c r="AS108" s="811"/>
      <c r="AT108" s="812"/>
      <c r="AU108" s="810" t="s">
        <v>199</v>
      </c>
      <c r="AV108" s="811"/>
      <c r="AW108" s="811"/>
      <c r="AX108" s="811"/>
      <c r="AY108" s="811"/>
      <c r="AZ108" s="811"/>
      <c r="BA108" s="811"/>
      <c r="BB108" s="811"/>
      <c r="BC108" s="811"/>
      <c r="BD108" s="811"/>
      <c r="BE108" s="811"/>
      <c r="BF108" s="811"/>
      <c r="BG108" s="811"/>
      <c r="BH108" s="811"/>
      <c r="BI108" s="811"/>
      <c r="BJ108" s="811"/>
      <c r="BK108" s="811"/>
      <c r="BL108" s="811"/>
      <c r="BM108" s="811"/>
      <c r="BN108" s="811"/>
      <c r="BO108" s="811"/>
      <c r="BP108" s="811"/>
      <c r="BQ108" s="811"/>
      <c r="BR108" s="811"/>
      <c r="BS108" s="811"/>
      <c r="BT108" s="811"/>
      <c r="BU108" s="811"/>
      <c r="BV108" s="811"/>
      <c r="BW108" s="811"/>
      <c r="BX108" s="811"/>
      <c r="BY108" s="811"/>
      <c r="BZ108" s="811"/>
      <c r="CA108" s="811"/>
      <c r="CB108" s="811"/>
      <c r="CC108" s="811"/>
      <c r="CD108" s="811"/>
      <c r="CE108" s="811"/>
      <c r="CF108" s="811"/>
      <c r="CG108" s="811"/>
      <c r="CH108" s="811"/>
      <c r="CI108" s="811"/>
      <c r="CJ108" s="811"/>
      <c r="CK108" s="811"/>
      <c r="CL108" s="811"/>
      <c r="CM108" s="811"/>
      <c r="CN108" s="811"/>
      <c r="CO108" s="811"/>
      <c r="CP108" s="811"/>
      <c r="CQ108" s="811"/>
      <c r="CR108" s="811"/>
      <c r="CS108" s="811"/>
      <c r="CT108" s="811"/>
      <c r="CU108" s="811"/>
      <c r="CV108" s="811"/>
      <c r="CW108" s="811"/>
      <c r="CX108" s="811"/>
      <c r="CY108" s="811"/>
      <c r="CZ108" s="811"/>
      <c r="DA108" s="811"/>
      <c r="DB108" s="811"/>
      <c r="DC108" s="811"/>
      <c r="DD108" s="811"/>
      <c r="DE108" s="811"/>
      <c r="DF108" s="811"/>
      <c r="DG108" s="811"/>
      <c r="DH108" s="811"/>
      <c r="DI108" s="811"/>
      <c r="DJ108" s="811"/>
      <c r="DK108" s="811"/>
      <c r="DL108" s="811"/>
      <c r="DM108" s="811"/>
      <c r="DN108" s="811"/>
      <c r="DO108" s="811"/>
      <c r="DP108" s="811"/>
      <c r="DQ108" s="811"/>
      <c r="DR108" s="811"/>
      <c r="DS108" s="811"/>
      <c r="DT108" s="811"/>
      <c r="DU108" s="811"/>
      <c r="DV108" s="811"/>
      <c r="DW108" s="811"/>
      <c r="DX108" s="811"/>
      <c r="DY108" s="811"/>
      <c r="DZ108" s="812"/>
    </row>
    <row r="109" spans="1:131" s="48" customFormat="1" ht="26.25" customHeight="1" x14ac:dyDescent="0.2">
      <c r="A109" s="813" t="s">
        <v>471</v>
      </c>
      <c r="B109" s="814"/>
      <c r="C109" s="814"/>
      <c r="D109" s="814"/>
      <c r="E109" s="814"/>
      <c r="F109" s="814"/>
      <c r="G109" s="814"/>
      <c r="H109" s="814"/>
      <c r="I109" s="814"/>
      <c r="J109" s="814"/>
      <c r="K109" s="814"/>
      <c r="L109" s="814"/>
      <c r="M109" s="814"/>
      <c r="N109" s="814"/>
      <c r="O109" s="814"/>
      <c r="P109" s="814"/>
      <c r="Q109" s="814"/>
      <c r="R109" s="814"/>
      <c r="S109" s="814"/>
      <c r="T109" s="814"/>
      <c r="U109" s="814"/>
      <c r="V109" s="814"/>
      <c r="W109" s="814"/>
      <c r="X109" s="814"/>
      <c r="Y109" s="814"/>
      <c r="Z109" s="815"/>
      <c r="AA109" s="816" t="s">
        <v>472</v>
      </c>
      <c r="AB109" s="814"/>
      <c r="AC109" s="814"/>
      <c r="AD109" s="814"/>
      <c r="AE109" s="815"/>
      <c r="AF109" s="816" t="s">
        <v>473</v>
      </c>
      <c r="AG109" s="814"/>
      <c r="AH109" s="814"/>
      <c r="AI109" s="814"/>
      <c r="AJ109" s="815"/>
      <c r="AK109" s="816" t="s">
        <v>185</v>
      </c>
      <c r="AL109" s="814"/>
      <c r="AM109" s="814"/>
      <c r="AN109" s="814"/>
      <c r="AO109" s="815"/>
      <c r="AP109" s="816" t="s">
        <v>475</v>
      </c>
      <c r="AQ109" s="814"/>
      <c r="AR109" s="814"/>
      <c r="AS109" s="814"/>
      <c r="AT109" s="817"/>
      <c r="AU109" s="813" t="s">
        <v>471</v>
      </c>
      <c r="AV109" s="814"/>
      <c r="AW109" s="814"/>
      <c r="AX109" s="814"/>
      <c r="AY109" s="814"/>
      <c r="AZ109" s="814"/>
      <c r="BA109" s="814"/>
      <c r="BB109" s="814"/>
      <c r="BC109" s="814"/>
      <c r="BD109" s="814"/>
      <c r="BE109" s="814"/>
      <c r="BF109" s="814"/>
      <c r="BG109" s="814"/>
      <c r="BH109" s="814"/>
      <c r="BI109" s="814"/>
      <c r="BJ109" s="814"/>
      <c r="BK109" s="814"/>
      <c r="BL109" s="814"/>
      <c r="BM109" s="814"/>
      <c r="BN109" s="814"/>
      <c r="BO109" s="814"/>
      <c r="BP109" s="815"/>
      <c r="BQ109" s="816" t="s">
        <v>472</v>
      </c>
      <c r="BR109" s="814"/>
      <c r="BS109" s="814"/>
      <c r="BT109" s="814"/>
      <c r="BU109" s="815"/>
      <c r="BV109" s="816" t="s">
        <v>473</v>
      </c>
      <c r="BW109" s="814"/>
      <c r="BX109" s="814"/>
      <c r="BY109" s="814"/>
      <c r="BZ109" s="815"/>
      <c r="CA109" s="816" t="s">
        <v>185</v>
      </c>
      <c r="CB109" s="814"/>
      <c r="CC109" s="814"/>
      <c r="CD109" s="814"/>
      <c r="CE109" s="815"/>
      <c r="CF109" s="818" t="s">
        <v>475</v>
      </c>
      <c r="CG109" s="818"/>
      <c r="CH109" s="818"/>
      <c r="CI109" s="818"/>
      <c r="CJ109" s="818"/>
      <c r="CK109" s="816" t="s">
        <v>93</v>
      </c>
      <c r="CL109" s="814"/>
      <c r="CM109" s="814"/>
      <c r="CN109" s="814"/>
      <c r="CO109" s="814"/>
      <c r="CP109" s="814"/>
      <c r="CQ109" s="814"/>
      <c r="CR109" s="814"/>
      <c r="CS109" s="814"/>
      <c r="CT109" s="814"/>
      <c r="CU109" s="814"/>
      <c r="CV109" s="814"/>
      <c r="CW109" s="814"/>
      <c r="CX109" s="814"/>
      <c r="CY109" s="814"/>
      <c r="CZ109" s="814"/>
      <c r="DA109" s="814"/>
      <c r="DB109" s="814"/>
      <c r="DC109" s="814"/>
      <c r="DD109" s="814"/>
      <c r="DE109" s="814"/>
      <c r="DF109" s="815"/>
      <c r="DG109" s="816" t="s">
        <v>472</v>
      </c>
      <c r="DH109" s="814"/>
      <c r="DI109" s="814"/>
      <c r="DJ109" s="814"/>
      <c r="DK109" s="815"/>
      <c r="DL109" s="816" t="s">
        <v>473</v>
      </c>
      <c r="DM109" s="814"/>
      <c r="DN109" s="814"/>
      <c r="DO109" s="814"/>
      <c r="DP109" s="815"/>
      <c r="DQ109" s="816" t="s">
        <v>185</v>
      </c>
      <c r="DR109" s="814"/>
      <c r="DS109" s="814"/>
      <c r="DT109" s="814"/>
      <c r="DU109" s="815"/>
      <c r="DV109" s="816" t="s">
        <v>475</v>
      </c>
      <c r="DW109" s="814"/>
      <c r="DX109" s="814"/>
      <c r="DY109" s="814"/>
      <c r="DZ109" s="817"/>
    </row>
    <row r="110" spans="1:131" s="48" customFormat="1" ht="26.25" customHeight="1" x14ac:dyDescent="0.2">
      <c r="A110" s="819" t="s">
        <v>329</v>
      </c>
      <c r="B110" s="820"/>
      <c r="C110" s="820"/>
      <c r="D110" s="820"/>
      <c r="E110" s="820"/>
      <c r="F110" s="820"/>
      <c r="G110" s="820"/>
      <c r="H110" s="820"/>
      <c r="I110" s="820"/>
      <c r="J110" s="820"/>
      <c r="K110" s="820"/>
      <c r="L110" s="820"/>
      <c r="M110" s="820"/>
      <c r="N110" s="820"/>
      <c r="O110" s="820"/>
      <c r="P110" s="820"/>
      <c r="Q110" s="820"/>
      <c r="R110" s="820"/>
      <c r="S110" s="820"/>
      <c r="T110" s="820"/>
      <c r="U110" s="820"/>
      <c r="V110" s="820"/>
      <c r="W110" s="820"/>
      <c r="X110" s="820"/>
      <c r="Y110" s="820"/>
      <c r="Z110" s="821"/>
      <c r="AA110" s="822">
        <v>882943</v>
      </c>
      <c r="AB110" s="823"/>
      <c r="AC110" s="823"/>
      <c r="AD110" s="823"/>
      <c r="AE110" s="824"/>
      <c r="AF110" s="825">
        <v>857483</v>
      </c>
      <c r="AG110" s="823"/>
      <c r="AH110" s="823"/>
      <c r="AI110" s="823"/>
      <c r="AJ110" s="824"/>
      <c r="AK110" s="825">
        <v>893514</v>
      </c>
      <c r="AL110" s="823"/>
      <c r="AM110" s="823"/>
      <c r="AN110" s="823"/>
      <c r="AO110" s="824"/>
      <c r="AP110" s="826">
        <v>20.2</v>
      </c>
      <c r="AQ110" s="827"/>
      <c r="AR110" s="827"/>
      <c r="AS110" s="827"/>
      <c r="AT110" s="828"/>
      <c r="AU110" s="884" t="s">
        <v>118</v>
      </c>
      <c r="AV110" s="885"/>
      <c r="AW110" s="885"/>
      <c r="AX110" s="885"/>
      <c r="AY110" s="885"/>
      <c r="AZ110" s="829" t="s">
        <v>476</v>
      </c>
      <c r="BA110" s="820"/>
      <c r="BB110" s="820"/>
      <c r="BC110" s="820"/>
      <c r="BD110" s="820"/>
      <c r="BE110" s="820"/>
      <c r="BF110" s="820"/>
      <c r="BG110" s="820"/>
      <c r="BH110" s="820"/>
      <c r="BI110" s="820"/>
      <c r="BJ110" s="820"/>
      <c r="BK110" s="820"/>
      <c r="BL110" s="820"/>
      <c r="BM110" s="820"/>
      <c r="BN110" s="820"/>
      <c r="BO110" s="820"/>
      <c r="BP110" s="821"/>
      <c r="BQ110" s="830">
        <v>9220103</v>
      </c>
      <c r="BR110" s="831"/>
      <c r="BS110" s="831"/>
      <c r="BT110" s="831"/>
      <c r="BU110" s="831"/>
      <c r="BV110" s="831">
        <v>8769572</v>
      </c>
      <c r="BW110" s="831"/>
      <c r="BX110" s="831"/>
      <c r="BY110" s="831"/>
      <c r="BZ110" s="831"/>
      <c r="CA110" s="831">
        <v>8253123</v>
      </c>
      <c r="CB110" s="831"/>
      <c r="CC110" s="831"/>
      <c r="CD110" s="831"/>
      <c r="CE110" s="831"/>
      <c r="CF110" s="832">
        <v>186.2</v>
      </c>
      <c r="CG110" s="833"/>
      <c r="CH110" s="833"/>
      <c r="CI110" s="833"/>
      <c r="CJ110" s="833"/>
      <c r="CK110" s="890" t="s">
        <v>391</v>
      </c>
      <c r="CL110" s="891"/>
      <c r="CM110" s="829" t="s">
        <v>59</v>
      </c>
      <c r="CN110" s="820"/>
      <c r="CO110" s="820"/>
      <c r="CP110" s="820"/>
      <c r="CQ110" s="820"/>
      <c r="CR110" s="820"/>
      <c r="CS110" s="820"/>
      <c r="CT110" s="820"/>
      <c r="CU110" s="820"/>
      <c r="CV110" s="820"/>
      <c r="CW110" s="820"/>
      <c r="CX110" s="820"/>
      <c r="CY110" s="820"/>
      <c r="CZ110" s="820"/>
      <c r="DA110" s="820"/>
      <c r="DB110" s="820"/>
      <c r="DC110" s="820"/>
      <c r="DD110" s="820"/>
      <c r="DE110" s="820"/>
      <c r="DF110" s="821"/>
      <c r="DG110" s="830" t="s">
        <v>197</v>
      </c>
      <c r="DH110" s="831"/>
      <c r="DI110" s="831"/>
      <c r="DJ110" s="831"/>
      <c r="DK110" s="831"/>
      <c r="DL110" s="831" t="s">
        <v>197</v>
      </c>
      <c r="DM110" s="831"/>
      <c r="DN110" s="831"/>
      <c r="DO110" s="831"/>
      <c r="DP110" s="831"/>
      <c r="DQ110" s="831" t="s">
        <v>197</v>
      </c>
      <c r="DR110" s="831"/>
      <c r="DS110" s="831"/>
      <c r="DT110" s="831"/>
      <c r="DU110" s="831"/>
      <c r="DV110" s="834" t="s">
        <v>197</v>
      </c>
      <c r="DW110" s="834"/>
      <c r="DX110" s="834"/>
      <c r="DY110" s="834"/>
      <c r="DZ110" s="835"/>
    </row>
    <row r="111" spans="1:131" s="48" customFormat="1" ht="26.25" customHeight="1" x14ac:dyDescent="0.2">
      <c r="A111" s="836" t="s">
        <v>456</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837"/>
      <c r="AA111" s="838" t="s">
        <v>197</v>
      </c>
      <c r="AB111" s="839"/>
      <c r="AC111" s="839"/>
      <c r="AD111" s="839"/>
      <c r="AE111" s="840"/>
      <c r="AF111" s="841" t="s">
        <v>197</v>
      </c>
      <c r="AG111" s="839"/>
      <c r="AH111" s="839"/>
      <c r="AI111" s="839"/>
      <c r="AJ111" s="840"/>
      <c r="AK111" s="841" t="s">
        <v>197</v>
      </c>
      <c r="AL111" s="839"/>
      <c r="AM111" s="839"/>
      <c r="AN111" s="839"/>
      <c r="AO111" s="840"/>
      <c r="AP111" s="842" t="s">
        <v>197</v>
      </c>
      <c r="AQ111" s="843"/>
      <c r="AR111" s="843"/>
      <c r="AS111" s="843"/>
      <c r="AT111" s="844"/>
      <c r="AU111" s="886"/>
      <c r="AV111" s="887"/>
      <c r="AW111" s="887"/>
      <c r="AX111" s="887"/>
      <c r="AY111" s="887"/>
      <c r="AZ111" s="845" t="s">
        <v>477</v>
      </c>
      <c r="BA111" s="846"/>
      <c r="BB111" s="846"/>
      <c r="BC111" s="846"/>
      <c r="BD111" s="846"/>
      <c r="BE111" s="846"/>
      <c r="BF111" s="846"/>
      <c r="BG111" s="846"/>
      <c r="BH111" s="846"/>
      <c r="BI111" s="846"/>
      <c r="BJ111" s="846"/>
      <c r="BK111" s="846"/>
      <c r="BL111" s="846"/>
      <c r="BM111" s="846"/>
      <c r="BN111" s="846"/>
      <c r="BO111" s="846"/>
      <c r="BP111" s="847"/>
      <c r="BQ111" s="848" t="s">
        <v>197</v>
      </c>
      <c r="BR111" s="849"/>
      <c r="BS111" s="849"/>
      <c r="BT111" s="849"/>
      <c r="BU111" s="849"/>
      <c r="BV111" s="849" t="s">
        <v>197</v>
      </c>
      <c r="BW111" s="849"/>
      <c r="BX111" s="849"/>
      <c r="BY111" s="849"/>
      <c r="BZ111" s="849"/>
      <c r="CA111" s="849" t="s">
        <v>197</v>
      </c>
      <c r="CB111" s="849"/>
      <c r="CC111" s="849"/>
      <c r="CD111" s="849"/>
      <c r="CE111" s="849"/>
      <c r="CF111" s="850" t="s">
        <v>197</v>
      </c>
      <c r="CG111" s="851"/>
      <c r="CH111" s="851"/>
      <c r="CI111" s="851"/>
      <c r="CJ111" s="851"/>
      <c r="CK111" s="892"/>
      <c r="CL111" s="893"/>
      <c r="CM111" s="845" t="s">
        <v>131</v>
      </c>
      <c r="CN111" s="846"/>
      <c r="CO111" s="846"/>
      <c r="CP111" s="846"/>
      <c r="CQ111" s="846"/>
      <c r="CR111" s="846"/>
      <c r="CS111" s="846"/>
      <c r="CT111" s="846"/>
      <c r="CU111" s="846"/>
      <c r="CV111" s="846"/>
      <c r="CW111" s="846"/>
      <c r="CX111" s="846"/>
      <c r="CY111" s="846"/>
      <c r="CZ111" s="846"/>
      <c r="DA111" s="846"/>
      <c r="DB111" s="846"/>
      <c r="DC111" s="846"/>
      <c r="DD111" s="846"/>
      <c r="DE111" s="846"/>
      <c r="DF111" s="847"/>
      <c r="DG111" s="848" t="s">
        <v>197</v>
      </c>
      <c r="DH111" s="849"/>
      <c r="DI111" s="849"/>
      <c r="DJ111" s="849"/>
      <c r="DK111" s="849"/>
      <c r="DL111" s="849" t="s">
        <v>197</v>
      </c>
      <c r="DM111" s="849"/>
      <c r="DN111" s="849"/>
      <c r="DO111" s="849"/>
      <c r="DP111" s="849"/>
      <c r="DQ111" s="849" t="s">
        <v>197</v>
      </c>
      <c r="DR111" s="849"/>
      <c r="DS111" s="849"/>
      <c r="DT111" s="849"/>
      <c r="DU111" s="849"/>
      <c r="DV111" s="852" t="s">
        <v>197</v>
      </c>
      <c r="DW111" s="852"/>
      <c r="DX111" s="852"/>
      <c r="DY111" s="852"/>
      <c r="DZ111" s="853"/>
    </row>
    <row r="112" spans="1:131" s="48" customFormat="1" ht="26.25" customHeight="1" x14ac:dyDescent="0.2">
      <c r="A112" s="1002" t="s">
        <v>152</v>
      </c>
      <c r="B112" s="1003"/>
      <c r="C112" s="846" t="s">
        <v>478</v>
      </c>
      <c r="D112" s="846"/>
      <c r="E112" s="846"/>
      <c r="F112" s="846"/>
      <c r="G112" s="846"/>
      <c r="H112" s="846"/>
      <c r="I112" s="846"/>
      <c r="J112" s="846"/>
      <c r="K112" s="846"/>
      <c r="L112" s="846"/>
      <c r="M112" s="846"/>
      <c r="N112" s="846"/>
      <c r="O112" s="846"/>
      <c r="P112" s="846"/>
      <c r="Q112" s="846"/>
      <c r="R112" s="846"/>
      <c r="S112" s="846"/>
      <c r="T112" s="846"/>
      <c r="U112" s="846"/>
      <c r="V112" s="846"/>
      <c r="W112" s="846"/>
      <c r="X112" s="846"/>
      <c r="Y112" s="846"/>
      <c r="Z112" s="847"/>
      <c r="AA112" s="838" t="s">
        <v>197</v>
      </c>
      <c r="AB112" s="839"/>
      <c r="AC112" s="839"/>
      <c r="AD112" s="839"/>
      <c r="AE112" s="840"/>
      <c r="AF112" s="841" t="s">
        <v>197</v>
      </c>
      <c r="AG112" s="839"/>
      <c r="AH112" s="839"/>
      <c r="AI112" s="839"/>
      <c r="AJ112" s="840"/>
      <c r="AK112" s="841" t="s">
        <v>197</v>
      </c>
      <c r="AL112" s="839"/>
      <c r="AM112" s="839"/>
      <c r="AN112" s="839"/>
      <c r="AO112" s="840"/>
      <c r="AP112" s="842" t="s">
        <v>197</v>
      </c>
      <c r="AQ112" s="843"/>
      <c r="AR112" s="843"/>
      <c r="AS112" s="843"/>
      <c r="AT112" s="844"/>
      <c r="AU112" s="886"/>
      <c r="AV112" s="887"/>
      <c r="AW112" s="887"/>
      <c r="AX112" s="887"/>
      <c r="AY112" s="887"/>
      <c r="AZ112" s="845" t="s">
        <v>272</v>
      </c>
      <c r="BA112" s="846"/>
      <c r="BB112" s="846"/>
      <c r="BC112" s="846"/>
      <c r="BD112" s="846"/>
      <c r="BE112" s="846"/>
      <c r="BF112" s="846"/>
      <c r="BG112" s="846"/>
      <c r="BH112" s="846"/>
      <c r="BI112" s="846"/>
      <c r="BJ112" s="846"/>
      <c r="BK112" s="846"/>
      <c r="BL112" s="846"/>
      <c r="BM112" s="846"/>
      <c r="BN112" s="846"/>
      <c r="BO112" s="846"/>
      <c r="BP112" s="847"/>
      <c r="BQ112" s="848">
        <v>6588822</v>
      </c>
      <c r="BR112" s="849"/>
      <c r="BS112" s="849"/>
      <c r="BT112" s="849"/>
      <c r="BU112" s="849"/>
      <c r="BV112" s="849">
        <v>5796393</v>
      </c>
      <c r="BW112" s="849"/>
      <c r="BX112" s="849"/>
      <c r="BY112" s="849"/>
      <c r="BZ112" s="849"/>
      <c r="CA112" s="849">
        <v>5502574</v>
      </c>
      <c r="CB112" s="849"/>
      <c r="CC112" s="849"/>
      <c r="CD112" s="849"/>
      <c r="CE112" s="849"/>
      <c r="CF112" s="850">
        <v>124.1</v>
      </c>
      <c r="CG112" s="851"/>
      <c r="CH112" s="851"/>
      <c r="CI112" s="851"/>
      <c r="CJ112" s="851"/>
      <c r="CK112" s="892"/>
      <c r="CL112" s="893"/>
      <c r="CM112" s="845" t="s">
        <v>400</v>
      </c>
      <c r="CN112" s="846"/>
      <c r="CO112" s="846"/>
      <c r="CP112" s="846"/>
      <c r="CQ112" s="846"/>
      <c r="CR112" s="846"/>
      <c r="CS112" s="846"/>
      <c r="CT112" s="846"/>
      <c r="CU112" s="846"/>
      <c r="CV112" s="846"/>
      <c r="CW112" s="846"/>
      <c r="CX112" s="846"/>
      <c r="CY112" s="846"/>
      <c r="CZ112" s="846"/>
      <c r="DA112" s="846"/>
      <c r="DB112" s="846"/>
      <c r="DC112" s="846"/>
      <c r="DD112" s="846"/>
      <c r="DE112" s="846"/>
      <c r="DF112" s="847"/>
      <c r="DG112" s="848" t="s">
        <v>197</v>
      </c>
      <c r="DH112" s="849"/>
      <c r="DI112" s="849"/>
      <c r="DJ112" s="849"/>
      <c r="DK112" s="849"/>
      <c r="DL112" s="849" t="s">
        <v>197</v>
      </c>
      <c r="DM112" s="849"/>
      <c r="DN112" s="849"/>
      <c r="DO112" s="849"/>
      <c r="DP112" s="849"/>
      <c r="DQ112" s="849" t="s">
        <v>197</v>
      </c>
      <c r="DR112" s="849"/>
      <c r="DS112" s="849"/>
      <c r="DT112" s="849"/>
      <c r="DU112" s="849"/>
      <c r="DV112" s="852" t="s">
        <v>197</v>
      </c>
      <c r="DW112" s="852"/>
      <c r="DX112" s="852"/>
      <c r="DY112" s="852"/>
      <c r="DZ112" s="853"/>
    </row>
    <row r="113" spans="1:130" s="48" customFormat="1" ht="26.25" customHeight="1" x14ac:dyDescent="0.2">
      <c r="A113" s="1004"/>
      <c r="B113" s="1005"/>
      <c r="C113" s="846" t="s">
        <v>480</v>
      </c>
      <c r="D113" s="846"/>
      <c r="E113" s="846"/>
      <c r="F113" s="846"/>
      <c r="G113" s="846"/>
      <c r="H113" s="846"/>
      <c r="I113" s="846"/>
      <c r="J113" s="846"/>
      <c r="K113" s="846"/>
      <c r="L113" s="846"/>
      <c r="M113" s="846"/>
      <c r="N113" s="846"/>
      <c r="O113" s="846"/>
      <c r="P113" s="846"/>
      <c r="Q113" s="846"/>
      <c r="R113" s="846"/>
      <c r="S113" s="846"/>
      <c r="T113" s="846"/>
      <c r="U113" s="846"/>
      <c r="V113" s="846"/>
      <c r="W113" s="846"/>
      <c r="X113" s="846"/>
      <c r="Y113" s="846"/>
      <c r="Z113" s="847"/>
      <c r="AA113" s="838">
        <v>561689</v>
      </c>
      <c r="AB113" s="839"/>
      <c r="AC113" s="839"/>
      <c r="AD113" s="839"/>
      <c r="AE113" s="840"/>
      <c r="AF113" s="841">
        <v>521154</v>
      </c>
      <c r="AG113" s="839"/>
      <c r="AH113" s="839"/>
      <c r="AI113" s="839"/>
      <c r="AJ113" s="840"/>
      <c r="AK113" s="841">
        <v>377506</v>
      </c>
      <c r="AL113" s="839"/>
      <c r="AM113" s="839"/>
      <c r="AN113" s="839"/>
      <c r="AO113" s="840"/>
      <c r="AP113" s="842">
        <v>8.5</v>
      </c>
      <c r="AQ113" s="843"/>
      <c r="AR113" s="843"/>
      <c r="AS113" s="843"/>
      <c r="AT113" s="844"/>
      <c r="AU113" s="886"/>
      <c r="AV113" s="887"/>
      <c r="AW113" s="887"/>
      <c r="AX113" s="887"/>
      <c r="AY113" s="887"/>
      <c r="AZ113" s="845" t="s">
        <v>202</v>
      </c>
      <c r="BA113" s="846"/>
      <c r="BB113" s="846"/>
      <c r="BC113" s="846"/>
      <c r="BD113" s="846"/>
      <c r="BE113" s="846"/>
      <c r="BF113" s="846"/>
      <c r="BG113" s="846"/>
      <c r="BH113" s="846"/>
      <c r="BI113" s="846"/>
      <c r="BJ113" s="846"/>
      <c r="BK113" s="846"/>
      <c r="BL113" s="846"/>
      <c r="BM113" s="846"/>
      <c r="BN113" s="846"/>
      <c r="BO113" s="846"/>
      <c r="BP113" s="847"/>
      <c r="BQ113" s="848">
        <v>724040</v>
      </c>
      <c r="BR113" s="849"/>
      <c r="BS113" s="849"/>
      <c r="BT113" s="849"/>
      <c r="BU113" s="849"/>
      <c r="BV113" s="849">
        <v>560915</v>
      </c>
      <c r="BW113" s="849"/>
      <c r="BX113" s="849"/>
      <c r="BY113" s="849"/>
      <c r="BZ113" s="849"/>
      <c r="CA113" s="849">
        <v>426742</v>
      </c>
      <c r="CB113" s="849"/>
      <c r="CC113" s="849"/>
      <c r="CD113" s="849"/>
      <c r="CE113" s="849"/>
      <c r="CF113" s="850">
        <v>9.6</v>
      </c>
      <c r="CG113" s="851"/>
      <c r="CH113" s="851"/>
      <c r="CI113" s="851"/>
      <c r="CJ113" s="851"/>
      <c r="CK113" s="892"/>
      <c r="CL113" s="893"/>
      <c r="CM113" s="845" t="s">
        <v>410</v>
      </c>
      <c r="CN113" s="846"/>
      <c r="CO113" s="846"/>
      <c r="CP113" s="846"/>
      <c r="CQ113" s="846"/>
      <c r="CR113" s="846"/>
      <c r="CS113" s="846"/>
      <c r="CT113" s="846"/>
      <c r="CU113" s="846"/>
      <c r="CV113" s="846"/>
      <c r="CW113" s="846"/>
      <c r="CX113" s="846"/>
      <c r="CY113" s="846"/>
      <c r="CZ113" s="846"/>
      <c r="DA113" s="846"/>
      <c r="DB113" s="846"/>
      <c r="DC113" s="846"/>
      <c r="DD113" s="846"/>
      <c r="DE113" s="846"/>
      <c r="DF113" s="847"/>
      <c r="DG113" s="838" t="s">
        <v>197</v>
      </c>
      <c r="DH113" s="839"/>
      <c r="DI113" s="839"/>
      <c r="DJ113" s="839"/>
      <c r="DK113" s="840"/>
      <c r="DL113" s="841" t="s">
        <v>197</v>
      </c>
      <c r="DM113" s="839"/>
      <c r="DN113" s="839"/>
      <c r="DO113" s="839"/>
      <c r="DP113" s="840"/>
      <c r="DQ113" s="841" t="s">
        <v>197</v>
      </c>
      <c r="DR113" s="839"/>
      <c r="DS113" s="839"/>
      <c r="DT113" s="839"/>
      <c r="DU113" s="840"/>
      <c r="DV113" s="842" t="s">
        <v>197</v>
      </c>
      <c r="DW113" s="843"/>
      <c r="DX113" s="843"/>
      <c r="DY113" s="843"/>
      <c r="DZ113" s="844"/>
    </row>
    <row r="114" spans="1:130" s="48" customFormat="1" ht="26.25" customHeight="1" x14ac:dyDescent="0.2">
      <c r="A114" s="1004"/>
      <c r="B114" s="1005"/>
      <c r="C114" s="846" t="s">
        <v>482</v>
      </c>
      <c r="D114" s="846"/>
      <c r="E114" s="846"/>
      <c r="F114" s="846"/>
      <c r="G114" s="846"/>
      <c r="H114" s="846"/>
      <c r="I114" s="846"/>
      <c r="J114" s="846"/>
      <c r="K114" s="846"/>
      <c r="L114" s="846"/>
      <c r="M114" s="846"/>
      <c r="N114" s="846"/>
      <c r="O114" s="846"/>
      <c r="P114" s="846"/>
      <c r="Q114" s="846"/>
      <c r="R114" s="846"/>
      <c r="S114" s="846"/>
      <c r="T114" s="846"/>
      <c r="U114" s="846"/>
      <c r="V114" s="846"/>
      <c r="W114" s="846"/>
      <c r="X114" s="846"/>
      <c r="Y114" s="846"/>
      <c r="Z114" s="847"/>
      <c r="AA114" s="838">
        <v>165971</v>
      </c>
      <c r="AB114" s="839"/>
      <c r="AC114" s="839"/>
      <c r="AD114" s="839"/>
      <c r="AE114" s="840"/>
      <c r="AF114" s="841">
        <v>161179</v>
      </c>
      <c r="AG114" s="839"/>
      <c r="AH114" s="839"/>
      <c r="AI114" s="839"/>
      <c r="AJ114" s="840"/>
      <c r="AK114" s="841">
        <v>146282</v>
      </c>
      <c r="AL114" s="839"/>
      <c r="AM114" s="839"/>
      <c r="AN114" s="839"/>
      <c r="AO114" s="840"/>
      <c r="AP114" s="842">
        <v>3.3</v>
      </c>
      <c r="AQ114" s="843"/>
      <c r="AR114" s="843"/>
      <c r="AS114" s="843"/>
      <c r="AT114" s="844"/>
      <c r="AU114" s="886"/>
      <c r="AV114" s="887"/>
      <c r="AW114" s="887"/>
      <c r="AX114" s="887"/>
      <c r="AY114" s="887"/>
      <c r="AZ114" s="845" t="s">
        <v>483</v>
      </c>
      <c r="BA114" s="846"/>
      <c r="BB114" s="846"/>
      <c r="BC114" s="846"/>
      <c r="BD114" s="846"/>
      <c r="BE114" s="846"/>
      <c r="BF114" s="846"/>
      <c r="BG114" s="846"/>
      <c r="BH114" s="846"/>
      <c r="BI114" s="846"/>
      <c r="BJ114" s="846"/>
      <c r="BK114" s="846"/>
      <c r="BL114" s="846"/>
      <c r="BM114" s="846"/>
      <c r="BN114" s="846"/>
      <c r="BO114" s="846"/>
      <c r="BP114" s="847"/>
      <c r="BQ114" s="848">
        <v>758800</v>
      </c>
      <c r="BR114" s="849"/>
      <c r="BS114" s="849"/>
      <c r="BT114" s="849"/>
      <c r="BU114" s="849"/>
      <c r="BV114" s="849">
        <v>721016</v>
      </c>
      <c r="BW114" s="849"/>
      <c r="BX114" s="849"/>
      <c r="BY114" s="849"/>
      <c r="BZ114" s="849"/>
      <c r="CA114" s="849">
        <v>707625</v>
      </c>
      <c r="CB114" s="849"/>
      <c r="CC114" s="849"/>
      <c r="CD114" s="849"/>
      <c r="CE114" s="849"/>
      <c r="CF114" s="850">
        <v>16</v>
      </c>
      <c r="CG114" s="851"/>
      <c r="CH114" s="851"/>
      <c r="CI114" s="851"/>
      <c r="CJ114" s="851"/>
      <c r="CK114" s="892"/>
      <c r="CL114" s="893"/>
      <c r="CM114" s="845" t="s">
        <v>484</v>
      </c>
      <c r="CN114" s="846"/>
      <c r="CO114" s="846"/>
      <c r="CP114" s="846"/>
      <c r="CQ114" s="846"/>
      <c r="CR114" s="846"/>
      <c r="CS114" s="846"/>
      <c r="CT114" s="846"/>
      <c r="CU114" s="846"/>
      <c r="CV114" s="846"/>
      <c r="CW114" s="846"/>
      <c r="CX114" s="846"/>
      <c r="CY114" s="846"/>
      <c r="CZ114" s="846"/>
      <c r="DA114" s="846"/>
      <c r="DB114" s="846"/>
      <c r="DC114" s="846"/>
      <c r="DD114" s="846"/>
      <c r="DE114" s="846"/>
      <c r="DF114" s="847"/>
      <c r="DG114" s="838" t="s">
        <v>197</v>
      </c>
      <c r="DH114" s="839"/>
      <c r="DI114" s="839"/>
      <c r="DJ114" s="839"/>
      <c r="DK114" s="840"/>
      <c r="DL114" s="841" t="s">
        <v>197</v>
      </c>
      <c r="DM114" s="839"/>
      <c r="DN114" s="839"/>
      <c r="DO114" s="839"/>
      <c r="DP114" s="840"/>
      <c r="DQ114" s="841" t="s">
        <v>197</v>
      </c>
      <c r="DR114" s="839"/>
      <c r="DS114" s="839"/>
      <c r="DT114" s="839"/>
      <c r="DU114" s="840"/>
      <c r="DV114" s="842" t="s">
        <v>197</v>
      </c>
      <c r="DW114" s="843"/>
      <c r="DX114" s="843"/>
      <c r="DY114" s="843"/>
      <c r="DZ114" s="844"/>
    </row>
    <row r="115" spans="1:130" s="48" customFormat="1" ht="26.25" customHeight="1" x14ac:dyDescent="0.2">
      <c r="A115" s="1004"/>
      <c r="B115" s="1005"/>
      <c r="C115" s="846" t="s">
        <v>380</v>
      </c>
      <c r="D115" s="846"/>
      <c r="E115" s="846"/>
      <c r="F115" s="846"/>
      <c r="G115" s="846"/>
      <c r="H115" s="846"/>
      <c r="I115" s="846"/>
      <c r="J115" s="846"/>
      <c r="K115" s="846"/>
      <c r="L115" s="846"/>
      <c r="M115" s="846"/>
      <c r="N115" s="846"/>
      <c r="O115" s="846"/>
      <c r="P115" s="846"/>
      <c r="Q115" s="846"/>
      <c r="R115" s="846"/>
      <c r="S115" s="846"/>
      <c r="T115" s="846"/>
      <c r="U115" s="846"/>
      <c r="V115" s="846"/>
      <c r="W115" s="846"/>
      <c r="X115" s="846"/>
      <c r="Y115" s="846"/>
      <c r="Z115" s="847"/>
      <c r="AA115" s="838" t="s">
        <v>197</v>
      </c>
      <c r="AB115" s="839"/>
      <c r="AC115" s="839"/>
      <c r="AD115" s="839"/>
      <c r="AE115" s="840"/>
      <c r="AF115" s="841" t="s">
        <v>197</v>
      </c>
      <c r="AG115" s="839"/>
      <c r="AH115" s="839"/>
      <c r="AI115" s="839"/>
      <c r="AJ115" s="840"/>
      <c r="AK115" s="841" t="s">
        <v>197</v>
      </c>
      <c r="AL115" s="839"/>
      <c r="AM115" s="839"/>
      <c r="AN115" s="839"/>
      <c r="AO115" s="840"/>
      <c r="AP115" s="842" t="s">
        <v>197</v>
      </c>
      <c r="AQ115" s="843"/>
      <c r="AR115" s="843"/>
      <c r="AS115" s="843"/>
      <c r="AT115" s="844"/>
      <c r="AU115" s="886"/>
      <c r="AV115" s="887"/>
      <c r="AW115" s="887"/>
      <c r="AX115" s="887"/>
      <c r="AY115" s="887"/>
      <c r="AZ115" s="845" t="s">
        <v>348</v>
      </c>
      <c r="BA115" s="846"/>
      <c r="BB115" s="846"/>
      <c r="BC115" s="846"/>
      <c r="BD115" s="846"/>
      <c r="BE115" s="846"/>
      <c r="BF115" s="846"/>
      <c r="BG115" s="846"/>
      <c r="BH115" s="846"/>
      <c r="BI115" s="846"/>
      <c r="BJ115" s="846"/>
      <c r="BK115" s="846"/>
      <c r="BL115" s="846"/>
      <c r="BM115" s="846"/>
      <c r="BN115" s="846"/>
      <c r="BO115" s="846"/>
      <c r="BP115" s="847"/>
      <c r="BQ115" s="848" t="s">
        <v>197</v>
      </c>
      <c r="BR115" s="849"/>
      <c r="BS115" s="849"/>
      <c r="BT115" s="849"/>
      <c r="BU115" s="849"/>
      <c r="BV115" s="849" t="s">
        <v>197</v>
      </c>
      <c r="BW115" s="849"/>
      <c r="BX115" s="849"/>
      <c r="BY115" s="849"/>
      <c r="BZ115" s="849"/>
      <c r="CA115" s="849" t="s">
        <v>197</v>
      </c>
      <c r="CB115" s="849"/>
      <c r="CC115" s="849"/>
      <c r="CD115" s="849"/>
      <c r="CE115" s="849"/>
      <c r="CF115" s="850" t="s">
        <v>197</v>
      </c>
      <c r="CG115" s="851"/>
      <c r="CH115" s="851"/>
      <c r="CI115" s="851"/>
      <c r="CJ115" s="851"/>
      <c r="CK115" s="892"/>
      <c r="CL115" s="893"/>
      <c r="CM115" s="845" t="s">
        <v>30</v>
      </c>
      <c r="CN115" s="846"/>
      <c r="CO115" s="846"/>
      <c r="CP115" s="846"/>
      <c r="CQ115" s="846"/>
      <c r="CR115" s="846"/>
      <c r="CS115" s="846"/>
      <c r="CT115" s="846"/>
      <c r="CU115" s="846"/>
      <c r="CV115" s="846"/>
      <c r="CW115" s="846"/>
      <c r="CX115" s="846"/>
      <c r="CY115" s="846"/>
      <c r="CZ115" s="846"/>
      <c r="DA115" s="846"/>
      <c r="DB115" s="846"/>
      <c r="DC115" s="846"/>
      <c r="DD115" s="846"/>
      <c r="DE115" s="846"/>
      <c r="DF115" s="847"/>
      <c r="DG115" s="838" t="s">
        <v>197</v>
      </c>
      <c r="DH115" s="839"/>
      <c r="DI115" s="839"/>
      <c r="DJ115" s="839"/>
      <c r="DK115" s="840"/>
      <c r="DL115" s="841" t="s">
        <v>197</v>
      </c>
      <c r="DM115" s="839"/>
      <c r="DN115" s="839"/>
      <c r="DO115" s="839"/>
      <c r="DP115" s="840"/>
      <c r="DQ115" s="841" t="s">
        <v>197</v>
      </c>
      <c r="DR115" s="839"/>
      <c r="DS115" s="839"/>
      <c r="DT115" s="839"/>
      <c r="DU115" s="840"/>
      <c r="DV115" s="842" t="s">
        <v>197</v>
      </c>
      <c r="DW115" s="843"/>
      <c r="DX115" s="843"/>
      <c r="DY115" s="843"/>
      <c r="DZ115" s="844"/>
    </row>
    <row r="116" spans="1:130" s="48" customFormat="1" ht="26.25" customHeight="1" x14ac:dyDescent="0.2">
      <c r="A116" s="1006"/>
      <c r="B116" s="1007"/>
      <c r="C116" s="869" t="s">
        <v>1</v>
      </c>
      <c r="D116" s="869"/>
      <c r="E116" s="869"/>
      <c r="F116" s="869"/>
      <c r="G116" s="869"/>
      <c r="H116" s="869"/>
      <c r="I116" s="869"/>
      <c r="J116" s="869"/>
      <c r="K116" s="869"/>
      <c r="L116" s="869"/>
      <c r="M116" s="869"/>
      <c r="N116" s="869"/>
      <c r="O116" s="869"/>
      <c r="P116" s="869"/>
      <c r="Q116" s="869"/>
      <c r="R116" s="869"/>
      <c r="S116" s="869"/>
      <c r="T116" s="869"/>
      <c r="U116" s="869"/>
      <c r="V116" s="869"/>
      <c r="W116" s="869"/>
      <c r="X116" s="869"/>
      <c r="Y116" s="869"/>
      <c r="Z116" s="870"/>
      <c r="AA116" s="838">
        <v>25</v>
      </c>
      <c r="AB116" s="839"/>
      <c r="AC116" s="839"/>
      <c r="AD116" s="839"/>
      <c r="AE116" s="840"/>
      <c r="AF116" s="841">
        <v>55</v>
      </c>
      <c r="AG116" s="839"/>
      <c r="AH116" s="839"/>
      <c r="AI116" s="839"/>
      <c r="AJ116" s="840"/>
      <c r="AK116" s="841" t="s">
        <v>197</v>
      </c>
      <c r="AL116" s="839"/>
      <c r="AM116" s="839"/>
      <c r="AN116" s="839"/>
      <c r="AO116" s="840"/>
      <c r="AP116" s="842" t="s">
        <v>197</v>
      </c>
      <c r="AQ116" s="843"/>
      <c r="AR116" s="843"/>
      <c r="AS116" s="843"/>
      <c r="AT116" s="844"/>
      <c r="AU116" s="886"/>
      <c r="AV116" s="887"/>
      <c r="AW116" s="887"/>
      <c r="AX116" s="887"/>
      <c r="AY116" s="887"/>
      <c r="AZ116" s="854" t="s">
        <v>221</v>
      </c>
      <c r="BA116" s="855"/>
      <c r="BB116" s="855"/>
      <c r="BC116" s="855"/>
      <c r="BD116" s="855"/>
      <c r="BE116" s="855"/>
      <c r="BF116" s="855"/>
      <c r="BG116" s="855"/>
      <c r="BH116" s="855"/>
      <c r="BI116" s="855"/>
      <c r="BJ116" s="855"/>
      <c r="BK116" s="855"/>
      <c r="BL116" s="855"/>
      <c r="BM116" s="855"/>
      <c r="BN116" s="855"/>
      <c r="BO116" s="855"/>
      <c r="BP116" s="856"/>
      <c r="BQ116" s="848" t="s">
        <v>197</v>
      </c>
      <c r="BR116" s="849"/>
      <c r="BS116" s="849"/>
      <c r="BT116" s="849"/>
      <c r="BU116" s="849"/>
      <c r="BV116" s="849" t="s">
        <v>197</v>
      </c>
      <c r="BW116" s="849"/>
      <c r="BX116" s="849"/>
      <c r="BY116" s="849"/>
      <c r="BZ116" s="849"/>
      <c r="CA116" s="849" t="s">
        <v>197</v>
      </c>
      <c r="CB116" s="849"/>
      <c r="CC116" s="849"/>
      <c r="CD116" s="849"/>
      <c r="CE116" s="849"/>
      <c r="CF116" s="850" t="s">
        <v>197</v>
      </c>
      <c r="CG116" s="851"/>
      <c r="CH116" s="851"/>
      <c r="CI116" s="851"/>
      <c r="CJ116" s="851"/>
      <c r="CK116" s="892"/>
      <c r="CL116" s="893"/>
      <c r="CM116" s="845" t="s">
        <v>13</v>
      </c>
      <c r="CN116" s="846"/>
      <c r="CO116" s="846"/>
      <c r="CP116" s="846"/>
      <c r="CQ116" s="846"/>
      <c r="CR116" s="846"/>
      <c r="CS116" s="846"/>
      <c r="CT116" s="846"/>
      <c r="CU116" s="846"/>
      <c r="CV116" s="846"/>
      <c r="CW116" s="846"/>
      <c r="CX116" s="846"/>
      <c r="CY116" s="846"/>
      <c r="CZ116" s="846"/>
      <c r="DA116" s="846"/>
      <c r="DB116" s="846"/>
      <c r="DC116" s="846"/>
      <c r="DD116" s="846"/>
      <c r="DE116" s="846"/>
      <c r="DF116" s="847"/>
      <c r="DG116" s="838" t="s">
        <v>197</v>
      </c>
      <c r="DH116" s="839"/>
      <c r="DI116" s="839"/>
      <c r="DJ116" s="839"/>
      <c r="DK116" s="840"/>
      <c r="DL116" s="841" t="s">
        <v>197</v>
      </c>
      <c r="DM116" s="839"/>
      <c r="DN116" s="839"/>
      <c r="DO116" s="839"/>
      <c r="DP116" s="840"/>
      <c r="DQ116" s="841" t="s">
        <v>197</v>
      </c>
      <c r="DR116" s="839"/>
      <c r="DS116" s="839"/>
      <c r="DT116" s="839"/>
      <c r="DU116" s="840"/>
      <c r="DV116" s="842" t="s">
        <v>197</v>
      </c>
      <c r="DW116" s="843"/>
      <c r="DX116" s="843"/>
      <c r="DY116" s="843"/>
      <c r="DZ116" s="844"/>
    </row>
    <row r="117" spans="1:130" s="48" customFormat="1" ht="26.25" customHeight="1" x14ac:dyDescent="0.2">
      <c r="A117" s="813" t="s">
        <v>276</v>
      </c>
      <c r="B117" s="814"/>
      <c r="C117" s="814"/>
      <c r="D117" s="814"/>
      <c r="E117" s="814"/>
      <c r="F117" s="814"/>
      <c r="G117" s="814"/>
      <c r="H117" s="814"/>
      <c r="I117" s="814"/>
      <c r="J117" s="814"/>
      <c r="K117" s="814"/>
      <c r="L117" s="814"/>
      <c r="M117" s="814"/>
      <c r="N117" s="814"/>
      <c r="O117" s="814"/>
      <c r="P117" s="814"/>
      <c r="Q117" s="814"/>
      <c r="R117" s="814"/>
      <c r="S117" s="814"/>
      <c r="T117" s="814"/>
      <c r="U117" s="814"/>
      <c r="V117" s="814"/>
      <c r="W117" s="814"/>
      <c r="X117" s="814"/>
      <c r="Y117" s="857" t="s">
        <v>324</v>
      </c>
      <c r="Z117" s="815"/>
      <c r="AA117" s="858">
        <v>1610628</v>
      </c>
      <c r="AB117" s="859"/>
      <c r="AC117" s="859"/>
      <c r="AD117" s="859"/>
      <c r="AE117" s="860"/>
      <c r="AF117" s="861">
        <v>1539871</v>
      </c>
      <c r="AG117" s="859"/>
      <c r="AH117" s="859"/>
      <c r="AI117" s="859"/>
      <c r="AJ117" s="860"/>
      <c r="AK117" s="861">
        <v>1417302</v>
      </c>
      <c r="AL117" s="859"/>
      <c r="AM117" s="859"/>
      <c r="AN117" s="859"/>
      <c r="AO117" s="860"/>
      <c r="AP117" s="862"/>
      <c r="AQ117" s="863"/>
      <c r="AR117" s="863"/>
      <c r="AS117" s="863"/>
      <c r="AT117" s="864"/>
      <c r="AU117" s="886"/>
      <c r="AV117" s="887"/>
      <c r="AW117" s="887"/>
      <c r="AX117" s="887"/>
      <c r="AY117" s="887"/>
      <c r="AZ117" s="865" t="s">
        <v>485</v>
      </c>
      <c r="BA117" s="866"/>
      <c r="BB117" s="866"/>
      <c r="BC117" s="866"/>
      <c r="BD117" s="866"/>
      <c r="BE117" s="866"/>
      <c r="BF117" s="866"/>
      <c r="BG117" s="866"/>
      <c r="BH117" s="866"/>
      <c r="BI117" s="866"/>
      <c r="BJ117" s="866"/>
      <c r="BK117" s="866"/>
      <c r="BL117" s="866"/>
      <c r="BM117" s="866"/>
      <c r="BN117" s="866"/>
      <c r="BO117" s="866"/>
      <c r="BP117" s="867"/>
      <c r="BQ117" s="848" t="s">
        <v>197</v>
      </c>
      <c r="BR117" s="849"/>
      <c r="BS117" s="849"/>
      <c r="BT117" s="849"/>
      <c r="BU117" s="849"/>
      <c r="BV117" s="849" t="s">
        <v>197</v>
      </c>
      <c r="BW117" s="849"/>
      <c r="BX117" s="849"/>
      <c r="BY117" s="849"/>
      <c r="BZ117" s="849"/>
      <c r="CA117" s="849" t="s">
        <v>197</v>
      </c>
      <c r="CB117" s="849"/>
      <c r="CC117" s="849"/>
      <c r="CD117" s="849"/>
      <c r="CE117" s="849"/>
      <c r="CF117" s="850" t="s">
        <v>197</v>
      </c>
      <c r="CG117" s="851"/>
      <c r="CH117" s="851"/>
      <c r="CI117" s="851"/>
      <c r="CJ117" s="851"/>
      <c r="CK117" s="892"/>
      <c r="CL117" s="893"/>
      <c r="CM117" s="845" t="s">
        <v>339</v>
      </c>
      <c r="CN117" s="846"/>
      <c r="CO117" s="846"/>
      <c r="CP117" s="846"/>
      <c r="CQ117" s="846"/>
      <c r="CR117" s="846"/>
      <c r="CS117" s="846"/>
      <c r="CT117" s="846"/>
      <c r="CU117" s="846"/>
      <c r="CV117" s="846"/>
      <c r="CW117" s="846"/>
      <c r="CX117" s="846"/>
      <c r="CY117" s="846"/>
      <c r="CZ117" s="846"/>
      <c r="DA117" s="846"/>
      <c r="DB117" s="846"/>
      <c r="DC117" s="846"/>
      <c r="DD117" s="846"/>
      <c r="DE117" s="846"/>
      <c r="DF117" s="847"/>
      <c r="DG117" s="838" t="s">
        <v>197</v>
      </c>
      <c r="DH117" s="839"/>
      <c r="DI117" s="839"/>
      <c r="DJ117" s="839"/>
      <c r="DK117" s="840"/>
      <c r="DL117" s="841" t="s">
        <v>197</v>
      </c>
      <c r="DM117" s="839"/>
      <c r="DN117" s="839"/>
      <c r="DO117" s="839"/>
      <c r="DP117" s="840"/>
      <c r="DQ117" s="841" t="s">
        <v>197</v>
      </c>
      <c r="DR117" s="839"/>
      <c r="DS117" s="839"/>
      <c r="DT117" s="839"/>
      <c r="DU117" s="840"/>
      <c r="DV117" s="842" t="s">
        <v>197</v>
      </c>
      <c r="DW117" s="843"/>
      <c r="DX117" s="843"/>
      <c r="DY117" s="843"/>
      <c r="DZ117" s="844"/>
    </row>
    <row r="118" spans="1:130" s="48" customFormat="1" ht="26.25" customHeight="1" x14ac:dyDescent="0.2">
      <c r="A118" s="813" t="s">
        <v>93</v>
      </c>
      <c r="B118" s="814"/>
      <c r="C118" s="814"/>
      <c r="D118" s="814"/>
      <c r="E118" s="814"/>
      <c r="F118" s="814"/>
      <c r="G118" s="814"/>
      <c r="H118" s="814"/>
      <c r="I118" s="814"/>
      <c r="J118" s="814"/>
      <c r="K118" s="814"/>
      <c r="L118" s="814"/>
      <c r="M118" s="814"/>
      <c r="N118" s="814"/>
      <c r="O118" s="814"/>
      <c r="P118" s="814"/>
      <c r="Q118" s="814"/>
      <c r="R118" s="814"/>
      <c r="S118" s="814"/>
      <c r="T118" s="814"/>
      <c r="U118" s="814"/>
      <c r="V118" s="814"/>
      <c r="W118" s="814"/>
      <c r="X118" s="814"/>
      <c r="Y118" s="814"/>
      <c r="Z118" s="815"/>
      <c r="AA118" s="816" t="s">
        <v>472</v>
      </c>
      <c r="AB118" s="814"/>
      <c r="AC118" s="814"/>
      <c r="AD118" s="814"/>
      <c r="AE118" s="815"/>
      <c r="AF118" s="816" t="s">
        <v>473</v>
      </c>
      <c r="AG118" s="814"/>
      <c r="AH118" s="814"/>
      <c r="AI118" s="814"/>
      <c r="AJ118" s="815"/>
      <c r="AK118" s="816" t="s">
        <v>185</v>
      </c>
      <c r="AL118" s="814"/>
      <c r="AM118" s="814"/>
      <c r="AN118" s="814"/>
      <c r="AO118" s="815"/>
      <c r="AP118" s="816" t="s">
        <v>475</v>
      </c>
      <c r="AQ118" s="814"/>
      <c r="AR118" s="814"/>
      <c r="AS118" s="814"/>
      <c r="AT118" s="817"/>
      <c r="AU118" s="886"/>
      <c r="AV118" s="887"/>
      <c r="AW118" s="887"/>
      <c r="AX118" s="887"/>
      <c r="AY118" s="887"/>
      <c r="AZ118" s="868" t="s">
        <v>486</v>
      </c>
      <c r="BA118" s="869"/>
      <c r="BB118" s="869"/>
      <c r="BC118" s="869"/>
      <c r="BD118" s="869"/>
      <c r="BE118" s="869"/>
      <c r="BF118" s="869"/>
      <c r="BG118" s="869"/>
      <c r="BH118" s="869"/>
      <c r="BI118" s="869"/>
      <c r="BJ118" s="869"/>
      <c r="BK118" s="869"/>
      <c r="BL118" s="869"/>
      <c r="BM118" s="869"/>
      <c r="BN118" s="869"/>
      <c r="BO118" s="869"/>
      <c r="BP118" s="870"/>
      <c r="BQ118" s="871" t="s">
        <v>197</v>
      </c>
      <c r="BR118" s="872"/>
      <c r="BS118" s="872"/>
      <c r="BT118" s="872"/>
      <c r="BU118" s="872"/>
      <c r="BV118" s="872" t="s">
        <v>197</v>
      </c>
      <c r="BW118" s="872"/>
      <c r="BX118" s="872"/>
      <c r="BY118" s="872"/>
      <c r="BZ118" s="872"/>
      <c r="CA118" s="872" t="s">
        <v>197</v>
      </c>
      <c r="CB118" s="872"/>
      <c r="CC118" s="872"/>
      <c r="CD118" s="872"/>
      <c r="CE118" s="872"/>
      <c r="CF118" s="850" t="s">
        <v>197</v>
      </c>
      <c r="CG118" s="851"/>
      <c r="CH118" s="851"/>
      <c r="CI118" s="851"/>
      <c r="CJ118" s="851"/>
      <c r="CK118" s="892"/>
      <c r="CL118" s="893"/>
      <c r="CM118" s="845" t="s">
        <v>487</v>
      </c>
      <c r="CN118" s="846"/>
      <c r="CO118" s="846"/>
      <c r="CP118" s="846"/>
      <c r="CQ118" s="846"/>
      <c r="CR118" s="846"/>
      <c r="CS118" s="846"/>
      <c r="CT118" s="846"/>
      <c r="CU118" s="846"/>
      <c r="CV118" s="846"/>
      <c r="CW118" s="846"/>
      <c r="CX118" s="846"/>
      <c r="CY118" s="846"/>
      <c r="CZ118" s="846"/>
      <c r="DA118" s="846"/>
      <c r="DB118" s="846"/>
      <c r="DC118" s="846"/>
      <c r="DD118" s="846"/>
      <c r="DE118" s="846"/>
      <c r="DF118" s="847"/>
      <c r="DG118" s="838" t="s">
        <v>197</v>
      </c>
      <c r="DH118" s="839"/>
      <c r="DI118" s="839"/>
      <c r="DJ118" s="839"/>
      <c r="DK118" s="840"/>
      <c r="DL118" s="841" t="s">
        <v>197</v>
      </c>
      <c r="DM118" s="839"/>
      <c r="DN118" s="839"/>
      <c r="DO118" s="839"/>
      <c r="DP118" s="840"/>
      <c r="DQ118" s="841" t="s">
        <v>197</v>
      </c>
      <c r="DR118" s="839"/>
      <c r="DS118" s="839"/>
      <c r="DT118" s="839"/>
      <c r="DU118" s="840"/>
      <c r="DV118" s="842" t="s">
        <v>197</v>
      </c>
      <c r="DW118" s="843"/>
      <c r="DX118" s="843"/>
      <c r="DY118" s="843"/>
      <c r="DZ118" s="844"/>
    </row>
    <row r="119" spans="1:130" s="48" customFormat="1" ht="26.25" customHeight="1" x14ac:dyDescent="0.2">
      <c r="A119" s="1012" t="s">
        <v>391</v>
      </c>
      <c r="B119" s="891"/>
      <c r="C119" s="829" t="s">
        <v>59</v>
      </c>
      <c r="D119" s="820"/>
      <c r="E119" s="820"/>
      <c r="F119" s="820"/>
      <c r="G119" s="820"/>
      <c r="H119" s="820"/>
      <c r="I119" s="820"/>
      <c r="J119" s="820"/>
      <c r="K119" s="820"/>
      <c r="L119" s="820"/>
      <c r="M119" s="820"/>
      <c r="N119" s="820"/>
      <c r="O119" s="820"/>
      <c r="P119" s="820"/>
      <c r="Q119" s="820"/>
      <c r="R119" s="820"/>
      <c r="S119" s="820"/>
      <c r="T119" s="820"/>
      <c r="U119" s="820"/>
      <c r="V119" s="820"/>
      <c r="W119" s="820"/>
      <c r="X119" s="820"/>
      <c r="Y119" s="820"/>
      <c r="Z119" s="821"/>
      <c r="AA119" s="822" t="s">
        <v>197</v>
      </c>
      <c r="AB119" s="823"/>
      <c r="AC119" s="823"/>
      <c r="AD119" s="823"/>
      <c r="AE119" s="824"/>
      <c r="AF119" s="825" t="s">
        <v>197</v>
      </c>
      <c r="AG119" s="823"/>
      <c r="AH119" s="823"/>
      <c r="AI119" s="823"/>
      <c r="AJ119" s="824"/>
      <c r="AK119" s="825" t="s">
        <v>197</v>
      </c>
      <c r="AL119" s="823"/>
      <c r="AM119" s="823"/>
      <c r="AN119" s="823"/>
      <c r="AO119" s="824"/>
      <c r="AP119" s="826" t="s">
        <v>197</v>
      </c>
      <c r="AQ119" s="827"/>
      <c r="AR119" s="827"/>
      <c r="AS119" s="827"/>
      <c r="AT119" s="828"/>
      <c r="AU119" s="888"/>
      <c r="AV119" s="889"/>
      <c r="AW119" s="889"/>
      <c r="AX119" s="889"/>
      <c r="AY119" s="889"/>
      <c r="AZ119" s="69" t="s">
        <v>276</v>
      </c>
      <c r="BA119" s="69"/>
      <c r="BB119" s="69"/>
      <c r="BC119" s="69"/>
      <c r="BD119" s="69"/>
      <c r="BE119" s="69"/>
      <c r="BF119" s="69"/>
      <c r="BG119" s="69"/>
      <c r="BH119" s="69"/>
      <c r="BI119" s="69"/>
      <c r="BJ119" s="69"/>
      <c r="BK119" s="69"/>
      <c r="BL119" s="69"/>
      <c r="BM119" s="69"/>
      <c r="BN119" s="69"/>
      <c r="BO119" s="857" t="s">
        <v>165</v>
      </c>
      <c r="BP119" s="873"/>
      <c r="BQ119" s="871">
        <v>17291765</v>
      </c>
      <c r="BR119" s="872"/>
      <c r="BS119" s="872"/>
      <c r="BT119" s="872"/>
      <c r="BU119" s="872"/>
      <c r="BV119" s="872">
        <v>15847896</v>
      </c>
      <c r="BW119" s="872"/>
      <c r="BX119" s="872"/>
      <c r="BY119" s="872"/>
      <c r="BZ119" s="872"/>
      <c r="CA119" s="872">
        <v>14890064</v>
      </c>
      <c r="CB119" s="872"/>
      <c r="CC119" s="872"/>
      <c r="CD119" s="872"/>
      <c r="CE119" s="872"/>
      <c r="CF119" s="874"/>
      <c r="CG119" s="875"/>
      <c r="CH119" s="875"/>
      <c r="CI119" s="875"/>
      <c r="CJ119" s="876"/>
      <c r="CK119" s="894"/>
      <c r="CL119" s="895"/>
      <c r="CM119" s="868" t="s">
        <v>488</v>
      </c>
      <c r="CN119" s="869"/>
      <c r="CO119" s="869"/>
      <c r="CP119" s="869"/>
      <c r="CQ119" s="869"/>
      <c r="CR119" s="869"/>
      <c r="CS119" s="869"/>
      <c r="CT119" s="869"/>
      <c r="CU119" s="869"/>
      <c r="CV119" s="869"/>
      <c r="CW119" s="869"/>
      <c r="CX119" s="869"/>
      <c r="CY119" s="869"/>
      <c r="CZ119" s="869"/>
      <c r="DA119" s="869"/>
      <c r="DB119" s="869"/>
      <c r="DC119" s="869"/>
      <c r="DD119" s="869"/>
      <c r="DE119" s="869"/>
      <c r="DF119" s="870"/>
      <c r="DG119" s="877" t="s">
        <v>197</v>
      </c>
      <c r="DH119" s="878"/>
      <c r="DI119" s="878"/>
      <c r="DJ119" s="878"/>
      <c r="DK119" s="879"/>
      <c r="DL119" s="880" t="s">
        <v>197</v>
      </c>
      <c r="DM119" s="878"/>
      <c r="DN119" s="878"/>
      <c r="DO119" s="878"/>
      <c r="DP119" s="879"/>
      <c r="DQ119" s="880" t="s">
        <v>197</v>
      </c>
      <c r="DR119" s="878"/>
      <c r="DS119" s="878"/>
      <c r="DT119" s="878"/>
      <c r="DU119" s="879"/>
      <c r="DV119" s="881" t="s">
        <v>197</v>
      </c>
      <c r="DW119" s="882"/>
      <c r="DX119" s="882"/>
      <c r="DY119" s="882"/>
      <c r="DZ119" s="883"/>
    </row>
    <row r="120" spans="1:130" s="48" customFormat="1" ht="26.25" customHeight="1" x14ac:dyDescent="0.2">
      <c r="A120" s="1013"/>
      <c r="B120" s="893"/>
      <c r="C120" s="845" t="s">
        <v>131</v>
      </c>
      <c r="D120" s="846"/>
      <c r="E120" s="846"/>
      <c r="F120" s="846"/>
      <c r="G120" s="846"/>
      <c r="H120" s="846"/>
      <c r="I120" s="846"/>
      <c r="J120" s="846"/>
      <c r="K120" s="846"/>
      <c r="L120" s="846"/>
      <c r="M120" s="846"/>
      <c r="N120" s="846"/>
      <c r="O120" s="846"/>
      <c r="P120" s="846"/>
      <c r="Q120" s="846"/>
      <c r="R120" s="846"/>
      <c r="S120" s="846"/>
      <c r="T120" s="846"/>
      <c r="U120" s="846"/>
      <c r="V120" s="846"/>
      <c r="W120" s="846"/>
      <c r="X120" s="846"/>
      <c r="Y120" s="846"/>
      <c r="Z120" s="847"/>
      <c r="AA120" s="838" t="s">
        <v>197</v>
      </c>
      <c r="AB120" s="839"/>
      <c r="AC120" s="839"/>
      <c r="AD120" s="839"/>
      <c r="AE120" s="840"/>
      <c r="AF120" s="841" t="s">
        <v>197</v>
      </c>
      <c r="AG120" s="839"/>
      <c r="AH120" s="839"/>
      <c r="AI120" s="839"/>
      <c r="AJ120" s="840"/>
      <c r="AK120" s="841" t="s">
        <v>197</v>
      </c>
      <c r="AL120" s="839"/>
      <c r="AM120" s="839"/>
      <c r="AN120" s="839"/>
      <c r="AO120" s="840"/>
      <c r="AP120" s="842" t="s">
        <v>197</v>
      </c>
      <c r="AQ120" s="843"/>
      <c r="AR120" s="843"/>
      <c r="AS120" s="843"/>
      <c r="AT120" s="844"/>
      <c r="AU120" s="896" t="s">
        <v>479</v>
      </c>
      <c r="AV120" s="897"/>
      <c r="AW120" s="897"/>
      <c r="AX120" s="897"/>
      <c r="AY120" s="898"/>
      <c r="AZ120" s="829" t="s">
        <v>212</v>
      </c>
      <c r="BA120" s="820"/>
      <c r="BB120" s="820"/>
      <c r="BC120" s="820"/>
      <c r="BD120" s="820"/>
      <c r="BE120" s="820"/>
      <c r="BF120" s="820"/>
      <c r="BG120" s="820"/>
      <c r="BH120" s="820"/>
      <c r="BI120" s="820"/>
      <c r="BJ120" s="820"/>
      <c r="BK120" s="820"/>
      <c r="BL120" s="820"/>
      <c r="BM120" s="820"/>
      <c r="BN120" s="820"/>
      <c r="BO120" s="820"/>
      <c r="BP120" s="821"/>
      <c r="BQ120" s="830">
        <v>1515212</v>
      </c>
      <c r="BR120" s="831"/>
      <c r="BS120" s="831"/>
      <c r="BT120" s="831"/>
      <c r="BU120" s="831"/>
      <c r="BV120" s="831">
        <v>1445862</v>
      </c>
      <c r="BW120" s="831"/>
      <c r="BX120" s="831"/>
      <c r="BY120" s="831"/>
      <c r="BZ120" s="831"/>
      <c r="CA120" s="831">
        <v>1474611</v>
      </c>
      <c r="CB120" s="831"/>
      <c r="CC120" s="831"/>
      <c r="CD120" s="831"/>
      <c r="CE120" s="831"/>
      <c r="CF120" s="832">
        <v>33.299999999999997</v>
      </c>
      <c r="CG120" s="833"/>
      <c r="CH120" s="833"/>
      <c r="CI120" s="833"/>
      <c r="CJ120" s="833"/>
      <c r="CK120" s="910" t="s">
        <v>273</v>
      </c>
      <c r="CL120" s="911"/>
      <c r="CM120" s="911"/>
      <c r="CN120" s="911"/>
      <c r="CO120" s="912"/>
      <c r="CP120" s="904" t="s">
        <v>464</v>
      </c>
      <c r="CQ120" s="905"/>
      <c r="CR120" s="905"/>
      <c r="CS120" s="905"/>
      <c r="CT120" s="905"/>
      <c r="CU120" s="905"/>
      <c r="CV120" s="905"/>
      <c r="CW120" s="905"/>
      <c r="CX120" s="905"/>
      <c r="CY120" s="905"/>
      <c r="CZ120" s="905"/>
      <c r="DA120" s="905"/>
      <c r="DB120" s="905"/>
      <c r="DC120" s="905"/>
      <c r="DD120" s="905"/>
      <c r="DE120" s="905"/>
      <c r="DF120" s="906"/>
      <c r="DG120" s="830">
        <v>6419865</v>
      </c>
      <c r="DH120" s="831"/>
      <c r="DI120" s="831"/>
      <c r="DJ120" s="831"/>
      <c r="DK120" s="831"/>
      <c r="DL120" s="831">
        <v>5640780</v>
      </c>
      <c r="DM120" s="831"/>
      <c r="DN120" s="831"/>
      <c r="DO120" s="831"/>
      <c r="DP120" s="831"/>
      <c r="DQ120" s="831">
        <v>5359803</v>
      </c>
      <c r="DR120" s="831"/>
      <c r="DS120" s="831"/>
      <c r="DT120" s="831"/>
      <c r="DU120" s="831"/>
      <c r="DV120" s="834">
        <v>120.9</v>
      </c>
      <c r="DW120" s="834"/>
      <c r="DX120" s="834"/>
      <c r="DY120" s="834"/>
      <c r="DZ120" s="835"/>
    </row>
    <row r="121" spans="1:130" s="48" customFormat="1" ht="26.25" customHeight="1" x14ac:dyDescent="0.2">
      <c r="A121" s="1013"/>
      <c r="B121" s="893"/>
      <c r="C121" s="865" t="s">
        <v>133</v>
      </c>
      <c r="D121" s="866"/>
      <c r="E121" s="866"/>
      <c r="F121" s="866"/>
      <c r="G121" s="866"/>
      <c r="H121" s="866"/>
      <c r="I121" s="866"/>
      <c r="J121" s="866"/>
      <c r="K121" s="866"/>
      <c r="L121" s="866"/>
      <c r="M121" s="866"/>
      <c r="N121" s="866"/>
      <c r="O121" s="866"/>
      <c r="P121" s="866"/>
      <c r="Q121" s="866"/>
      <c r="R121" s="866"/>
      <c r="S121" s="866"/>
      <c r="T121" s="866"/>
      <c r="U121" s="866"/>
      <c r="V121" s="866"/>
      <c r="W121" s="866"/>
      <c r="X121" s="866"/>
      <c r="Y121" s="866"/>
      <c r="Z121" s="867"/>
      <c r="AA121" s="838" t="s">
        <v>197</v>
      </c>
      <c r="AB121" s="839"/>
      <c r="AC121" s="839"/>
      <c r="AD121" s="839"/>
      <c r="AE121" s="840"/>
      <c r="AF121" s="841" t="s">
        <v>197</v>
      </c>
      <c r="AG121" s="839"/>
      <c r="AH121" s="839"/>
      <c r="AI121" s="839"/>
      <c r="AJ121" s="840"/>
      <c r="AK121" s="841" t="s">
        <v>197</v>
      </c>
      <c r="AL121" s="839"/>
      <c r="AM121" s="839"/>
      <c r="AN121" s="839"/>
      <c r="AO121" s="840"/>
      <c r="AP121" s="842" t="s">
        <v>197</v>
      </c>
      <c r="AQ121" s="843"/>
      <c r="AR121" s="843"/>
      <c r="AS121" s="843"/>
      <c r="AT121" s="844"/>
      <c r="AU121" s="899"/>
      <c r="AV121" s="900"/>
      <c r="AW121" s="900"/>
      <c r="AX121" s="900"/>
      <c r="AY121" s="901"/>
      <c r="AZ121" s="845" t="s">
        <v>474</v>
      </c>
      <c r="BA121" s="846"/>
      <c r="BB121" s="846"/>
      <c r="BC121" s="846"/>
      <c r="BD121" s="846"/>
      <c r="BE121" s="846"/>
      <c r="BF121" s="846"/>
      <c r="BG121" s="846"/>
      <c r="BH121" s="846"/>
      <c r="BI121" s="846"/>
      <c r="BJ121" s="846"/>
      <c r="BK121" s="846"/>
      <c r="BL121" s="846"/>
      <c r="BM121" s="846"/>
      <c r="BN121" s="846"/>
      <c r="BO121" s="846"/>
      <c r="BP121" s="847"/>
      <c r="BQ121" s="848">
        <v>940854</v>
      </c>
      <c r="BR121" s="849"/>
      <c r="BS121" s="849"/>
      <c r="BT121" s="849"/>
      <c r="BU121" s="849"/>
      <c r="BV121" s="849">
        <v>779337</v>
      </c>
      <c r="BW121" s="849"/>
      <c r="BX121" s="849"/>
      <c r="BY121" s="849"/>
      <c r="BZ121" s="849"/>
      <c r="CA121" s="849">
        <v>678004</v>
      </c>
      <c r="CB121" s="849"/>
      <c r="CC121" s="849"/>
      <c r="CD121" s="849"/>
      <c r="CE121" s="849"/>
      <c r="CF121" s="850">
        <v>15.3</v>
      </c>
      <c r="CG121" s="851"/>
      <c r="CH121" s="851"/>
      <c r="CI121" s="851"/>
      <c r="CJ121" s="851"/>
      <c r="CK121" s="913"/>
      <c r="CL121" s="914"/>
      <c r="CM121" s="914"/>
      <c r="CN121" s="914"/>
      <c r="CO121" s="915"/>
      <c r="CP121" s="907" t="s">
        <v>462</v>
      </c>
      <c r="CQ121" s="908"/>
      <c r="CR121" s="908"/>
      <c r="CS121" s="908"/>
      <c r="CT121" s="908"/>
      <c r="CU121" s="908"/>
      <c r="CV121" s="908"/>
      <c r="CW121" s="908"/>
      <c r="CX121" s="908"/>
      <c r="CY121" s="908"/>
      <c r="CZ121" s="908"/>
      <c r="DA121" s="908"/>
      <c r="DB121" s="908"/>
      <c r="DC121" s="908"/>
      <c r="DD121" s="908"/>
      <c r="DE121" s="908"/>
      <c r="DF121" s="909"/>
      <c r="DG121" s="848">
        <v>168957</v>
      </c>
      <c r="DH121" s="849"/>
      <c r="DI121" s="849"/>
      <c r="DJ121" s="849"/>
      <c r="DK121" s="849"/>
      <c r="DL121" s="849">
        <v>155613</v>
      </c>
      <c r="DM121" s="849"/>
      <c r="DN121" s="849"/>
      <c r="DO121" s="849"/>
      <c r="DP121" s="849"/>
      <c r="DQ121" s="849">
        <v>142771</v>
      </c>
      <c r="DR121" s="849"/>
      <c r="DS121" s="849"/>
      <c r="DT121" s="849"/>
      <c r="DU121" s="849"/>
      <c r="DV121" s="852">
        <v>3.2</v>
      </c>
      <c r="DW121" s="852"/>
      <c r="DX121" s="852"/>
      <c r="DY121" s="852"/>
      <c r="DZ121" s="853"/>
    </row>
    <row r="122" spans="1:130" s="48" customFormat="1" ht="26.25" customHeight="1" x14ac:dyDescent="0.2">
      <c r="A122" s="1013"/>
      <c r="B122" s="893"/>
      <c r="C122" s="845" t="s">
        <v>484</v>
      </c>
      <c r="D122" s="846"/>
      <c r="E122" s="846"/>
      <c r="F122" s="846"/>
      <c r="G122" s="846"/>
      <c r="H122" s="846"/>
      <c r="I122" s="846"/>
      <c r="J122" s="846"/>
      <c r="K122" s="846"/>
      <c r="L122" s="846"/>
      <c r="M122" s="846"/>
      <c r="N122" s="846"/>
      <c r="O122" s="846"/>
      <c r="P122" s="846"/>
      <c r="Q122" s="846"/>
      <c r="R122" s="846"/>
      <c r="S122" s="846"/>
      <c r="T122" s="846"/>
      <c r="U122" s="846"/>
      <c r="V122" s="846"/>
      <c r="W122" s="846"/>
      <c r="X122" s="846"/>
      <c r="Y122" s="846"/>
      <c r="Z122" s="847"/>
      <c r="AA122" s="838" t="s">
        <v>197</v>
      </c>
      <c r="AB122" s="839"/>
      <c r="AC122" s="839"/>
      <c r="AD122" s="839"/>
      <c r="AE122" s="840"/>
      <c r="AF122" s="841" t="s">
        <v>197</v>
      </c>
      <c r="AG122" s="839"/>
      <c r="AH122" s="839"/>
      <c r="AI122" s="839"/>
      <c r="AJ122" s="840"/>
      <c r="AK122" s="841" t="s">
        <v>197</v>
      </c>
      <c r="AL122" s="839"/>
      <c r="AM122" s="839"/>
      <c r="AN122" s="839"/>
      <c r="AO122" s="840"/>
      <c r="AP122" s="842" t="s">
        <v>197</v>
      </c>
      <c r="AQ122" s="843"/>
      <c r="AR122" s="843"/>
      <c r="AS122" s="843"/>
      <c r="AT122" s="844"/>
      <c r="AU122" s="899"/>
      <c r="AV122" s="900"/>
      <c r="AW122" s="900"/>
      <c r="AX122" s="900"/>
      <c r="AY122" s="901"/>
      <c r="AZ122" s="868" t="s">
        <v>304</v>
      </c>
      <c r="BA122" s="869"/>
      <c r="BB122" s="869"/>
      <c r="BC122" s="869"/>
      <c r="BD122" s="869"/>
      <c r="BE122" s="869"/>
      <c r="BF122" s="869"/>
      <c r="BG122" s="869"/>
      <c r="BH122" s="869"/>
      <c r="BI122" s="869"/>
      <c r="BJ122" s="869"/>
      <c r="BK122" s="869"/>
      <c r="BL122" s="869"/>
      <c r="BM122" s="869"/>
      <c r="BN122" s="869"/>
      <c r="BO122" s="869"/>
      <c r="BP122" s="870"/>
      <c r="BQ122" s="871">
        <v>9592630</v>
      </c>
      <c r="BR122" s="872"/>
      <c r="BS122" s="872"/>
      <c r="BT122" s="872"/>
      <c r="BU122" s="872"/>
      <c r="BV122" s="872">
        <v>8982983</v>
      </c>
      <c r="BW122" s="872"/>
      <c r="BX122" s="872"/>
      <c r="BY122" s="872"/>
      <c r="BZ122" s="872"/>
      <c r="CA122" s="872">
        <v>8035076</v>
      </c>
      <c r="CB122" s="872"/>
      <c r="CC122" s="872"/>
      <c r="CD122" s="872"/>
      <c r="CE122" s="872"/>
      <c r="CF122" s="918">
        <v>181.3</v>
      </c>
      <c r="CG122" s="919"/>
      <c r="CH122" s="919"/>
      <c r="CI122" s="919"/>
      <c r="CJ122" s="919"/>
      <c r="CK122" s="913"/>
      <c r="CL122" s="914"/>
      <c r="CM122" s="914"/>
      <c r="CN122" s="914"/>
      <c r="CO122" s="915"/>
      <c r="CP122" s="907" t="s">
        <v>129</v>
      </c>
      <c r="CQ122" s="908"/>
      <c r="CR122" s="908"/>
      <c r="CS122" s="908"/>
      <c r="CT122" s="908"/>
      <c r="CU122" s="908"/>
      <c r="CV122" s="908"/>
      <c r="CW122" s="908"/>
      <c r="CX122" s="908"/>
      <c r="CY122" s="908"/>
      <c r="CZ122" s="908"/>
      <c r="DA122" s="908"/>
      <c r="DB122" s="908"/>
      <c r="DC122" s="908"/>
      <c r="DD122" s="908"/>
      <c r="DE122" s="908"/>
      <c r="DF122" s="909"/>
      <c r="DG122" s="848" t="s">
        <v>197</v>
      </c>
      <c r="DH122" s="849"/>
      <c r="DI122" s="849"/>
      <c r="DJ122" s="849"/>
      <c r="DK122" s="849"/>
      <c r="DL122" s="849" t="s">
        <v>197</v>
      </c>
      <c r="DM122" s="849"/>
      <c r="DN122" s="849"/>
      <c r="DO122" s="849"/>
      <c r="DP122" s="849"/>
      <c r="DQ122" s="849" t="s">
        <v>197</v>
      </c>
      <c r="DR122" s="849"/>
      <c r="DS122" s="849"/>
      <c r="DT122" s="849"/>
      <c r="DU122" s="849"/>
      <c r="DV122" s="852" t="s">
        <v>197</v>
      </c>
      <c r="DW122" s="852"/>
      <c r="DX122" s="852"/>
      <c r="DY122" s="852"/>
      <c r="DZ122" s="853"/>
    </row>
    <row r="123" spans="1:130" s="48" customFormat="1" ht="26.25" customHeight="1" x14ac:dyDescent="0.2">
      <c r="A123" s="1013"/>
      <c r="B123" s="893"/>
      <c r="C123" s="845" t="s">
        <v>13</v>
      </c>
      <c r="D123" s="846"/>
      <c r="E123" s="846"/>
      <c r="F123" s="846"/>
      <c r="G123" s="846"/>
      <c r="H123" s="846"/>
      <c r="I123" s="846"/>
      <c r="J123" s="846"/>
      <c r="K123" s="846"/>
      <c r="L123" s="846"/>
      <c r="M123" s="846"/>
      <c r="N123" s="846"/>
      <c r="O123" s="846"/>
      <c r="P123" s="846"/>
      <c r="Q123" s="846"/>
      <c r="R123" s="846"/>
      <c r="S123" s="846"/>
      <c r="T123" s="846"/>
      <c r="U123" s="846"/>
      <c r="V123" s="846"/>
      <c r="W123" s="846"/>
      <c r="X123" s="846"/>
      <c r="Y123" s="846"/>
      <c r="Z123" s="847"/>
      <c r="AA123" s="838" t="s">
        <v>197</v>
      </c>
      <c r="AB123" s="839"/>
      <c r="AC123" s="839"/>
      <c r="AD123" s="839"/>
      <c r="AE123" s="840"/>
      <c r="AF123" s="841" t="s">
        <v>197</v>
      </c>
      <c r="AG123" s="839"/>
      <c r="AH123" s="839"/>
      <c r="AI123" s="839"/>
      <c r="AJ123" s="840"/>
      <c r="AK123" s="841" t="s">
        <v>197</v>
      </c>
      <c r="AL123" s="839"/>
      <c r="AM123" s="839"/>
      <c r="AN123" s="839"/>
      <c r="AO123" s="840"/>
      <c r="AP123" s="842" t="s">
        <v>197</v>
      </c>
      <c r="AQ123" s="843"/>
      <c r="AR123" s="843"/>
      <c r="AS123" s="843"/>
      <c r="AT123" s="844"/>
      <c r="AU123" s="902"/>
      <c r="AV123" s="903"/>
      <c r="AW123" s="903"/>
      <c r="AX123" s="903"/>
      <c r="AY123" s="903"/>
      <c r="AZ123" s="69" t="s">
        <v>276</v>
      </c>
      <c r="BA123" s="69"/>
      <c r="BB123" s="69"/>
      <c r="BC123" s="69"/>
      <c r="BD123" s="69"/>
      <c r="BE123" s="69"/>
      <c r="BF123" s="69"/>
      <c r="BG123" s="69"/>
      <c r="BH123" s="69"/>
      <c r="BI123" s="69"/>
      <c r="BJ123" s="69"/>
      <c r="BK123" s="69"/>
      <c r="BL123" s="69"/>
      <c r="BM123" s="69"/>
      <c r="BN123" s="69"/>
      <c r="BO123" s="857" t="s">
        <v>489</v>
      </c>
      <c r="BP123" s="873"/>
      <c r="BQ123" s="920">
        <v>12048696</v>
      </c>
      <c r="BR123" s="921"/>
      <c r="BS123" s="921"/>
      <c r="BT123" s="921"/>
      <c r="BU123" s="921"/>
      <c r="BV123" s="921">
        <v>11208182</v>
      </c>
      <c r="BW123" s="921"/>
      <c r="BX123" s="921"/>
      <c r="BY123" s="921"/>
      <c r="BZ123" s="921"/>
      <c r="CA123" s="921">
        <v>10187691</v>
      </c>
      <c r="CB123" s="921"/>
      <c r="CC123" s="921"/>
      <c r="CD123" s="921"/>
      <c r="CE123" s="921"/>
      <c r="CF123" s="874"/>
      <c r="CG123" s="875"/>
      <c r="CH123" s="875"/>
      <c r="CI123" s="875"/>
      <c r="CJ123" s="876"/>
      <c r="CK123" s="913"/>
      <c r="CL123" s="914"/>
      <c r="CM123" s="914"/>
      <c r="CN123" s="914"/>
      <c r="CO123" s="915"/>
      <c r="CP123" s="907" t="s">
        <v>398</v>
      </c>
      <c r="CQ123" s="908"/>
      <c r="CR123" s="908"/>
      <c r="CS123" s="908"/>
      <c r="CT123" s="908"/>
      <c r="CU123" s="908"/>
      <c r="CV123" s="908"/>
      <c r="CW123" s="908"/>
      <c r="CX123" s="908"/>
      <c r="CY123" s="908"/>
      <c r="CZ123" s="908"/>
      <c r="DA123" s="908"/>
      <c r="DB123" s="908"/>
      <c r="DC123" s="908"/>
      <c r="DD123" s="908"/>
      <c r="DE123" s="908"/>
      <c r="DF123" s="909"/>
      <c r="DG123" s="838" t="s">
        <v>197</v>
      </c>
      <c r="DH123" s="839"/>
      <c r="DI123" s="839"/>
      <c r="DJ123" s="839"/>
      <c r="DK123" s="840"/>
      <c r="DL123" s="841" t="s">
        <v>197</v>
      </c>
      <c r="DM123" s="839"/>
      <c r="DN123" s="839"/>
      <c r="DO123" s="839"/>
      <c r="DP123" s="840"/>
      <c r="DQ123" s="841" t="s">
        <v>197</v>
      </c>
      <c r="DR123" s="839"/>
      <c r="DS123" s="839"/>
      <c r="DT123" s="839"/>
      <c r="DU123" s="840"/>
      <c r="DV123" s="842" t="s">
        <v>197</v>
      </c>
      <c r="DW123" s="843"/>
      <c r="DX123" s="843"/>
      <c r="DY123" s="843"/>
      <c r="DZ123" s="844"/>
    </row>
    <row r="124" spans="1:130" s="48" customFormat="1" ht="26.25" customHeight="1" x14ac:dyDescent="0.2">
      <c r="A124" s="1013"/>
      <c r="B124" s="893"/>
      <c r="C124" s="845" t="s">
        <v>339</v>
      </c>
      <c r="D124" s="846"/>
      <c r="E124" s="846"/>
      <c r="F124" s="846"/>
      <c r="G124" s="846"/>
      <c r="H124" s="846"/>
      <c r="I124" s="846"/>
      <c r="J124" s="846"/>
      <c r="K124" s="846"/>
      <c r="L124" s="846"/>
      <c r="M124" s="846"/>
      <c r="N124" s="846"/>
      <c r="O124" s="846"/>
      <c r="P124" s="846"/>
      <c r="Q124" s="846"/>
      <c r="R124" s="846"/>
      <c r="S124" s="846"/>
      <c r="T124" s="846"/>
      <c r="U124" s="846"/>
      <c r="V124" s="846"/>
      <c r="W124" s="846"/>
      <c r="X124" s="846"/>
      <c r="Y124" s="846"/>
      <c r="Z124" s="847"/>
      <c r="AA124" s="838" t="s">
        <v>197</v>
      </c>
      <c r="AB124" s="839"/>
      <c r="AC124" s="839"/>
      <c r="AD124" s="839"/>
      <c r="AE124" s="840"/>
      <c r="AF124" s="841" t="s">
        <v>197</v>
      </c>
      <c r="AG124" s="839"/>
      <c r="AH124" s="839"/>
      <c r="AI124" s="839"/>
      <c r="AJ124" s="840"/>
      <c r="AK124" s="841" t="s">
        <v>197</v>
      </c>
      <c r="AL124" s="839"/>
      <c r="AM124" s="839"/>
      <c r="AN124" s="839"/>
      <c r="AO124" s="840"/>
      <c r="AP124" s="842" t="s">
        <v>197</v>
      </c>
      <c r="AQ124" s="843"/>
      <c r="AR124" s="843"/>
      <c r="AS124" s="843"/>
      <c r="AT124" s="844"/>
      <c r="AU124" s="926" t="s">
        <v>490</v>
      </c>
      <c r="AV124" s="927"/>
      <c r="AW124" s="927"/>
      <c r="AX124" s="927"/>
      <c r="AY124" s="927"/>
      <c r="AZ124" s="927"/>
      <c r="BA124" s="927"/>
      <c r="BB124" s="927"/>
      <c r="BC124" s="927"/>
      <c r="BD124" s="927"/>
      <c r="BE124" s="927"/>
      <c r="BF124" s="927"/>
      <c r="BG124" s="927"/>
      <c r="BH124" s="927"/>
      <c r="BI124" s="927"/>
      <c r="BJ124" s="927"/>
      <c r="BK124" s="927"/>
      <c r="BL124" s="927"/>
      <c r="BM124" s="927"/>
      <c r="BN124" s="927"/>
      <c r="BO124" s="927"/>
      <c r="BP124" s="928"/>
      <c r="BQ124" s="929">
        <v>124.4</v>
      </c>
      <c r="BR124" s="930"/>
      <c r="BS124" s="930"/>
      <c r="BT124" s="930"/>
      <c r="BU124" s="930"/>
      <c r="BV124" s="930">
        <v>108.2</v>
      </c>
      <c r="BW124" s="930"/>
      <c r="BX124" s="930"/>
      <c r="BY124" s="930"/>
      <c r="BZ124" s="930"/>
      <c r="CA124" s="930">
        <v>106</v>
      </c>
      <c r="CB124" s="930"/>
      <c r="CC124" s="930"/>
      <c r="CD124" s="930"/>
      <c r="CE124" s="930"/>
      <c r="CF124" s="931"/>
      <c r="CG124" s="932"/>
      <c r="CH124" s="932"/>
      <c r="CI124" s="932"/>
      <c r="CJ124" s="933"/>
      <c r="CK124" s="916"/>
      <c r="CL124" s="916"/>
      <c r="CM124" s="916"/>
      <c r="CN124" s="916"/>
      <c r="CO124" s="917"/>
      <c r="CP124" s="907" t="s">
        <v>491</v>
      </c>
      <c r="CQ124" s="908"/>
      <c r="CR124" s="908"/>
      <c r="CS124" s="908"/>
      <c r="CT124" s="908"/>
      <c r="CU124" s="908"/>
      <c r="CV124" s="908"/>
      <c r="CW124" s="908"/>
      <c r="CX124" s="908"/>
      <c r="CY124" s="908"/>
      <c r="CZ124" s="908"/>
      <c r="DA124" s="908"/>
      <c r="DB124" s="908"/>
      <c r="DC124" s="908"/>
      <c r="DD124" s="908"/>
      <c r="DE124" s="908"/>
      <c r="DF124" s="909"/>
      <c r="DG124" s="877" t="s">
        <v>197</v>
      </c>
      <c r="DH124" s="878"/>
      <c r="DI124" s="878"/>
      <c r="DJ124" s="878"/>
      <c r="DK124" s="879"/>
      <c r="DL124" s="880" t="s">
        <v>197</v>
      </c>
      <c r="DM124" s="878"/>
      <c r="DN124" s="878"/>
      <c r="DO124" s="878"/>
      <c r="DP124" s="879"/>
      <c r="DQ124" s="880" t="s">
        <v>197</v>
      </c>
      <c r="DR124" s="878"/>
      <c r="DS124" s="878"/>
      <c r="DT124" s="878"/>
      <c r="DU124" s="879"/>
      <c r="DV124" s="881" t="s">
        <v>197</v>
      </c>
      <c r="DW124" s="882"/>
      <c r="DX124" s="882"/>
      <c r="DY124" s="882"/>
      <c r="DZ124" s="883"/>
    </row>
    <row r="125" spans="1:130" s="48" customFormat="1" ht="26.25" customHeight="1" x14ac:dyDescent="0.2">
      <c r="A125" s="1013"/>
      <c r="B125" s="893"/>
      <c r="C125" s="845" t="s">
        <v>487</v>
      </c>
      <c r="D125" s="846"/>
      <c r="E125" s="846"/>
      <c r="F125" s="846"/>
      <c r="G125" s="846"/>
      <c r="H125" s="846"/>
      <c r="I125" s="846"/>
      <c r="J125" s="846"/>
      <c r="K125" s="846"/>
      <c r="L125" s="846"/>
      <c r="M125" s="846"/>
      <c r="N125" s="846"/>
      <c r="O125" s="846"/>
      <c r="P125" s="846"/>
      <c r="Q125" s="846"/>
      <c r="R125" s="846"/>
      <c r="S125" s="846"/>
      <c r="T125" s="846"/>
      <c r="U125" s="846"/>
      <c r="V125" s="846"/>
      <c r="W125" s="846"/>
      <c r="X125" s="846"/>
      <c r="Y125" s="846"/>
      <c r="Z125" s="847"/>
      <c r="AA125" s="838" t="s">
        <v>197</v>
      </c>
      <c r="AB125" s="839"/>
      <c r="AC125" s="839"/>
      <c r="AD125" s="839"/>
      <c r="AE125" s="840"/>
      <c r="AF125" s="841" t="s">
        <v>197</v>
      </c>
      <c r="AG125" s="839"/>
      <c r="AH125" s="839"/>
      <c r="AI125" s="839"/>
      <c r="AJ125" s="840"/>
      <c r="AK125" s="841" t="s">
        <v>197</v>
      </c>
      <c r="AL125" s="839"/>
      <c r="AM125" s="839"/>
      <c r="AN125" s="839"/>
      <c r="AO125" s="840"/>
      <c r="AP125" s="842" t="s">
        <v>197</v>
      </c>
      <c r="AQ125" s="843"/>
      <c r="AR125" s="843"/>
      <c r="AS125" s="843"/>
      <c r="AT125" s="844"/>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51" t="s">
        <v>492</v>
      </c>
      <c r="CL125" s="911"/>
      <c r="CM125" s="911"/>
      <c r="CN125" s="911"/>
      <c r="CO125" s="912"/>
      <c r="CP125" s="829" t="s">
        <v>139</v>
      </c>
      <c r="CQ125" s="820"/>
      <c r="CR125" s="820"/>
      <c r="CS125" s="820"/>
      <c r="CT125" s="820"/>
      <c r="CU125" s="820"/>
      <c r="CV125" s="820"/>
      <c r="CW125" s="820"/>
      <c r="CX125" s="820"/>
      <c r="CY125" s="820"/>
      <c r="CZ125" s="820"/>
      <c r="DA125" s="820"/>
      <c r="DB125" s="820"/>
      <c r="DC125" s="820"/>
      <c r="DD125" s="820"/>
      <c r="DE125" s="820"/>
      <c r="DF125" s="821"/>
      <c r="DG125" s="830" t="s">
        <v>197</v>
      </c>
      <c r="DH125" s="831"/>
      <c r="DI125" s="831"/>
      <c r="DJ125" s="831"/>
      <c r="DK125" s="831"/>
      <c r="DL125" s="831" t="s">
        <v>197</v>
      </c>
      <c r="DM125" s="831"/>
      <c r="DN125" s="831"/>
      <c r="DO125" s="831"/>
      <c r="DP125" s="831"/>
      <c r="DQ125" s="831" t="s">
        <v>197</v>
      </c>
      <c r="DR125" s="831"/>
      <c r="DS125" s="831"/>
      <c r="DT125" s="831"/>
      <c r="DU125" s="831"/>
      <c r="DV125" s="834" t="s">
        <v>197</v>
      </c>
      <c r="DW125" s="834"/>
      <c r="DX125" s="834"/>
      <c r="DY125" s="834"/>
      <c r="DZ125" s="835"/>
    </row>
    <row r="126" spans="1:130" s="48" customFormat="1" ht="26.25" customHeight="1" x14ac:dyDescent="0.2">
      <c r="A126" s="1013"/>
      <c r="B126" s="893"/>
      <c r="C126" s="845" t="s">
        <v>488</v>
      </c>
      <c r="D126" s="846"/>
      <c r="E126" s="846"/>
      <c r="F126" s="846"/>
      <c r="G126" s="846"/>
      <c r="H126" s="846"/>
      <c r="I126" s="846"/>
      <c r="J126" s="846"/>
      <c r="K126" s="846"/>
      <c r="L126" s="846"/>
      <c r="M126" s="846"/>
      <c r="N126" s="846"/>
      <c r="O126" s="846"/>
      <c r="P126" s="846"/>
      <c r="Q126" s="846"/>
      <c r="R126" s="846"/>
      <c r="S126" s="846"/>
      <c r="T126" s="846"/>
      <c r="U126" s="846"/>
      <c r="V126" s="846"/>
      <c r="W126" s="846"/>
      <c r="X126" s="846"/>
      <c r="Y126" s="846"/>
      <c r="Z126" s="847"/>
      <c r="AA126" s="838" t="s">
        <v>197</v>
      </c>
      <c r="AB126" s="839"/>
      <c r="AC126" s="839"/>
      <c r="AD126" s="839"/>
      <c r="AE126" s="840"/>
      <c r="AF126" s="841" t="s">
        <v>197</v>
      </c>
      <c r="AG126" s="839"/>
      <c r="AH126" s="839"/>
      <c r="AI126" s="839"/>
      <c r="AJ126" s="840"/>
      <c r="AK126" s="841" t="s">
        <v>197</v>
      </c>
      <c r="AL126" s="839"/>
      <c r="AM126" s="839"/>
      <c r="AN126" s="839"/>
      <c r="AO126" s="840"/>
      <c r="AP126" s="842" t="s">
        <v>197</v>
      </c>
      <c r="AQ126" s="843"/>
      <c r="AR126" s="843"/>
      <c r="AS126" s="843"/>
      <c r="AT126" s="844"/>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52"/>
      <c r="CL126" s="914"/>
      <c r="CM126" s="914"/>
      <c r="CN126" s="914"/>
      <c r="CO126" s="915"/>
      <c r="CP126" s="845" t="s">
        <v>422</v>
      </c>
      <c r="CQ126" s="846"/>
      <c r="CR126" s="846"/>
      <c r="CS126" s="846"/>
      <c r="CT126" s="846"/>
      <c r="CU126" s="846"/>
      <c r="CV126" s="846"/>
      <c r="CW126" s="846"/>
      <c r="CX126" s="846"/>
      <c r="CY126" s="846"/>
      <c r="CZ126" s="846"/>
      <c r="DA126" s="846"/>
      <c r="DB126" s="846"/>
      <c r="DC126" s="846"/>
      <c r="DD126" s="846"/>
      <c r="DE126" s="846"/>
      <c r="DF126" s="847"/>
      <c r="DG126" s="848" t="s">
        <v>197</v>
      </c>
      <c r="DH126" s="849"/>
      <c r="DI126" s="849"/>
      <c r="DJ126" s="849"/>
      <c r="DK126" s="849"/>
      <c r="DL126" s="849" t="s">
        <v>197</v>
      </c>
      <c r="DM126" s="849"/>
      <c r="DN126" s="849"/>
      <c r="DO126" s="849"/>
      <c r="DP126" s="849"/>
      <c r="DQ126" s="849" t="s">
        <v>197</v>
      </c>
      <c r="DR126" s="849"/>
      <c r="DS126" s="849"/>
      <c r="DT126" s="849"/>
      <c r="DU126" s="849"/>
      <c r="DV126" s="852" t="s">
        <v>197</v>
      </c>
      <c r="DW126" s="852"/>
      <c r="DX126" s="852"/>
      <c r="DY126" s="852"/>
      <c r="DZ126" s="853"/>
    </row>
    <row r="127" spans="1:130" s="48" customFormat="1" ht="26.25" customHeight="1" x14ac:dyDescent="0.2">
      <c r="A127" s="1014"/>
      <c r="B127" s="895"/>
      <c r="C127" s="868" t="s">
        <v>74</v>
      </c>
      <c r="D127" s="869"/>
      <c r="E127" s="869"/>
      <c r="F127" s="869"/>
      <c r="G127" s="869"/>
      <c r="H127" s="869"/>
      <c r="I127" s="869"/>
      <c r="J127" s="869"/>
      <c r="K127" s="869"/>
      <c r="L127" s="869"/>
      <c r="M127" s="869"/>
      <c r="N127" s="869"/>
      <c r="O127" s="869"/>
      <c r="P127" s="869"/>
      <c r="Q127" s="869"/>
      <c r="R127" s="869"/>
      <c r="S127" s="869"/>
      <c r="T127" s="869"/>
      <c r="U127" s="869"/>
      <c r="V127" s="869"/>
      <c r="W127" s="869"/>
      <c r="X127" s="869"/>
      <c r="Y127" s="869"/>
      <c r="Z127" s="870"/>
      <c r="AA127" s="838" t="s">
        <v>197</v>
      </c>
      <c r="AB127" s="839"/>
      <c r="AC127" s="839"/>
      <c r="AD127" s="839"/>
      <c r="AE127" s="840"/>
      <c r="AF127" s="841" t="s">
        <v>197</v>
      </c>
      <c r="AG127" s="839"/>
      <c r="AH127" s="839"/>
      <c r="AI127" s="839"/>
      <c r="AJ127" s="840"/>
      <c r="AK127" s="841" t="s">
        <v>197</v>
      </c>
      <c r="AL127" s="839"/>
      <c r="AM127" s="839"/>
      <c r="AN127" s="839"/>
      <c r="AO127" s="840"/>
      <c r="AP127" s="842" t="s">
        <v>197</v>
      </c>
      <c r="AQ127" s="843"/>
      <c r="AR127" s="843"/>
      <c r="AS127" s="843"/>
      <c r="AT127" s="844"/>
      <c r="AU127" s="56"/>
      <c r="AV127" s="56"/>
      <c r="AW127" s="56"/>
      <c r="AX127" s="956" t="s">
        <v>495</v>
      </c>
      <c r="AY127" s="923"/>
      <c r="AZ127" s="923"/>
      <c r="BA127" s="923"/>
      <c r="BB127" s="923"/>
      <c r="BC127" s="923"/>
      <c r="BD127" s="923"/>
      <c r="BE127" s="924"/>
      <c r="BF127" s="922" t="s">
        <v>235</v>
      </c>
      <c r="BG127" s="923"/>
      <c r="BH127" s="923"/>
      <c r="BI127" s="923"/>
      <c r="BJ127" s="923"/>
      <c r="BK127" s="923"/>
      <c r="BL127" s="924"/>
      <c r="BM127" s="922" t="s">
        <v>423</v>
      </c>
      <c r="BN127" s="923"/>
      <c r="BO127" s="923"/>
      <c r="BP127" s="923"/>
      <c r="BQ127" s="923"/>
      <c r="BR127" s="923"/>
      <c r="BS127" s="924"/>
      <c r="BT127" s="922" t="s">
        <v>414</v>
      </c>
      <c r="BU127" s="923"/>
      <c r="BV127" s="923"/>
      <c r="BW127" s="923"/>
      <c r="BX127" s="923"/>
      <c r="BY127" s="923"/>
      <c r="BZ127" s="925"/>
      <c r="CA127" s="56"/>
      <c r="CB127" s="56"/>
      <c r="CC127" s="56"/>
      <c r="CD127" s="74"/>
      <c r="CE127" s="74"/>
      <c r="CF127" s="74"/>
      <c r="CG127" s="56"/>
      <c r="CH127" s="56"/>
      <c r="CI127" s="56"/>
      <c r="CJ127" s="75"/>
      <c r="CK127" s="952"/>
      <c r="CL127" s="914"/>
      <c r="CM127" s="914"/>
      <c r="CN127" s="914"/>
      <c r="CO127" s="915"/>
      <c r="CP127" s="845" t="s">
        <v>451</v>
      </c>
      <c r="CQ127" s="846"/>
      <c r="CR127" s="846"/>
      <c r="CS127" s="846"/>
      <c r="CT127" s="846"/>
      <c r="CU127" s="846"/>
      <c r="CV127" s="846"/>
      <c r="CW127" s="846"/>
      <c r="CX127" s="846"/>
      <c r="CY127" s="846"/>
      <c r="CZ127" s="846"/>
      <c r="DA127" s="846"/>
      <c r="DB127" s="846"/>
      <c r="DC127" s="846"/>
      <c r="DD127" s="846"/>
      <c r="DE127" s="846"/>
      <c r="DF127" s="847"/>
      <c r="DG127" s="848" t="s">
        <v>197</v>
      </c>
      <c r="DH127" s="849"/>
      <c r="DI127" s="849"/>
      <c r="DJ127" s="849"/>
      <c r="DK127" s="849"/>
      <c r="DL127" s="849" t="s">
        <v>197</v>
      </c>
      <c r="DM127" s="849"/>
      <c r="DN127" s="849"/>
      <c r="DO127" s="849"/>
      <c r="DP127" s="849"/>
      <c r="DQ127" s="849" t="s">
        <v>197</v>
      </c>
      <c r="DR127" s="849"/>
      <c r="DS127" s="849"/>
      <c r="DT127" s="849"/>
      <c r="DU127" s="849"/>
      <c r="DV127" s="852" t="s">
        <v>197</v>
      </c>
      <c r="DW127" s="852"/>
      <c r="DX127" s="852"/>
      <c r="DY127" s="852"/>
      <c r="DZ127" s="853"/>
    </row>
    <row r="128" spans="1:130" s="48" customFormat="1" ht="26.25" customHeight="1" x14ac:dyDescent="0.2">
      <c r="A128" s="976" t="s">
        <v>496</v>
      </c>
      <c r="B128" s="977"/>
      <c r="C128" s="977"/>
      <c r="D128" s="977"/>
      <c r="E128" s="977"/>
      <c r="F128" s="977"/>
      <c r="G128" s="977"/>
      <c r="H128" s="977"/>
      <c r="I128" s="977"/>
      <c r="J128" s="977"/>
      <c r="K128" s="977"/>
      <c r="L128" s="977"/>
      <c r="M128" s="977"/>
      <c r="N128" s="977"/>
      <c r="O128" s="977"/>
      <c r="P128" s="977"/>
      <c r="Q128" s="977"/>
      <c r="R128" s="977"/>
      <c r="S128" s="977"/>
      <c r="T128" s="977"/>
      <c r="U128" s="977"/>
      <c r="V128" s="977"/>
      <c r="W128" s="978" t="s">
        <v>6</v>
      </c>
      <c r="X128" s="978"/>
      <c r="Y128" s="978"/>
      <c r="Z128" s="979"/>
      <c r="AA128" s="822">
        <v>107585</v>
      </c>
      <c r="AB128" s="823"/>
      <c r="AC128" s="823"/>
      <c r="AD128" s="823"/>
      <c r="AE128" s="824"/>
      <c r="AF128" s="825">
        <v>91809</v>
      </c>
      <c r="AG128" s="823"/>
      <c r="AH128" s="823"/>
      <c r="AI128" s="823"/>
      <c r="AJ128" s="824"/>
      <c r="AK128" s="825">
        <v>103226</v>
      </c>
      <c r="AL128" s="823"/>
      <c r="AM128" s="823"/>
      <c r="AN128" s="823"/>
      <c r="AO128" s="824"/>
      <c r="AP128" s="980"/>
      <c r="AQ128" s="981"/>
      <c r="AR128" s="981"/>
      <c r="AS128" s="981"/>
      <c r="AT128" s="982"/>
      <c r="AU128" s="56"/>
      <c r="AV128" s="56"/>
      <c r="AW128" s="56"/>
      <c r="AX128" s="819" t="s">
        <v>310</v>
      </c>
      <c r="AY128" s="820"/>
      <c r="AZ128" s="820"/>
      <c r="BA128" s="820"/>
      <c r="BB128" s="820"/>
      <c r="BC128" s="820"/>
      <c r="BD128" s="820"/>
      <c r="BE128" s="821"/>
      <c r="BF128" s="983" t="s">
        <v>197</v>
      </c>
      <c r="BG128" s="984"/>
      <c r="BH128" s="984"/>
      <c r="BI128" s="984"/>
      <c r="BJ128" s="984"/>
      <c r="BK128" s="984"/>
      <c r="BL128" s="985"/>
      <c r="BM128" s="983">
        <v>14.89</v>
      </c>
      <c r="BN128" s="984"/>
      <c r="BO128" s="984"/>
      <c r="BP128" s="984"/>
      <c r="BQ128" s="984"/>
      <c r="BR128" s="984"/>
      <c r="BS128" s="985"/>
      <c r="BT128" s="983">
        <v>20</v>
      </c>
      <c r="BU128" s="984"/>
      <c r="BV128" s="984"/>
      <c r="BW128" s="984"/>
      <c r="BX128" s="984"/>
      <c r="BY128" s="984"/>
      <c r="BZ128" s="986"/>
      <c r="CA128" s="74"/>
      <c r="CB128" s="74"/>
      <c r="CC128" s="74"/>
      <c r="CD128" s="74"/>
      <c r="CE128" s="74"/>
      <c r="CF128" s="74"/>
      <c r="CG128" s="56"/>
      <c r="CH128" s="56"/>
      <c r="CI128" s="56"/>
      <c r="CJ128" s="75"/>
      <c r="CK128" s="953"/>
      <c r="CL128" s="954"/>
      <c r="CM128" s="954"/>
      <c r="CN128" s="954"/>
      <c r="CO128" s="955"/>
      <c r="CP128" s="934" t="s">
        <v>405</v>
      </c>
      <c r="CQ128" s="693"/>
      <c r="CR128" s="693"/>
      <c r="CS128" s="693"/>
      <c r="CT128" s="693"/>
      <c r="CU128" s="693"/>
      <c r="CV128" s="693"/>
      <c r="CW128" s="693"/>
      <c r="CX128" s="693"/>
      <c r="CY128" s="693"/>
      <c r="CZ128" s="693"/>
      <c r="DA128" s="693"/>
      <c r="DB128" s="693"/>
      <c r="DC128" s="693"/>
      <c r="DD128" s="693"/>
      <c r="DE128" s="693"/>
      <c r="DF128" s="935"/>
      <c r="DG128" s="936" t="s">
        <v>197</v>
      </c>
      <c r="DH128" s="937"/>
      <c r="DI128" s="937"/>
      <c r="DJ128" s="937"/>
      <c r="DK128" s="937"/>
      <c r="DL128" s="937" t="s">
        <v>197</v>
      </c>
      <c r="DM128" s="937"/>
      <c r="DN128" s="937"/>
      <c r="DO128" s="937"/>
      <c r="DP128" s="937"/>
      <c r="DQ128" s="937" t="s">
        <v>197</v>
      </c>
      <c r="DR128" s="937"/>
      <c r="DS128" s="937"/>
      <c r="DT128" s="937"/>
      <c r="DU128" s="937"/>
      <c r="DV128" s="938" t="s">
        <v>197</v>
      </c>
      <c r="DW128" s="938"/>
      <c r="DX128" s="938"/>
      <c r="DY128" s="938"/>
      <c r="DZ128" s="939"/>
    </row>
    <row r="129" spans="1:131" s="48" customFormat="1" ht="26.25" customHeight="1" x14ac:dyDescent="0.2">
      <c r="A129" s="836" t="s">
        <v>168</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940" t="s">
        <v>236</v>
      </c>
      <c r="X129" s="941"/>
      <c r="Y129" s="941"/>
      <c r="Z129" s="942"/>
      <c r="AA129" s="838">
        <v>5091740</v>
      </c>
      <c r="AB129" s="839"/>
      <c r="AC129" s="839"/>
      <c r="AD129" s="839"/>
      <c r="AE129" s="840"/>
      <c r="AF129" s="841">
        <v>5139336</v>
      </c>
      <c r="AG129" s="839"/>
      <c r="AH129" s="839"/>
      <c r="AI129" s="839"/>
      <c r="AJ129" s="840"/>
      <c r="AK129" s="841">
        <v>5164213</v>
      </c>
      <c r="AL129" s="839"/>
      <c r="AM129" s="839"/>
      <c r="AN129" s="839"/>
      <c r="AO129" s="840"/>
      <c r="AP129" s="943"/>
      <c r="AQ129" s="944"/>
      <c r="AR129" s="944"/>
      <c r="AS129" s="944"/>
      <c r="AT129" s="945"/>
      <c r="AU129" s="67"/>
      <c r="AV129" s="67"/>
      <c r="AW129" s="67"/>
      <c r="AX129" s="946" t="s">
        <v>113</v>
      </c>
      <c r="AY129" s="846"/>
      <c r="AZ129" s="846"/>
      <c r="BA129" s="846"/>
      <c r="BB129" s="846"/>
      <c r="BC129" s="846"/>
      <c r="BD129" s="846"/>
      <c r="BE129" s="847"/>
      <c r="BF129" s="947" t="s">
        <v>197</v>
      </c>
      <c r="BG129" s="948"/>
      <c r="BH129" s="948"/>
      <c r="BI129" s="948"/>
      <c r="BJ129" s="948"/>
      <c r="BK129" s="948"/>
      <c r="BL129" s="949"/>
      <c r="BM129" s="947">
        <v>19.89</v>
      </c>
      <c r="BN129" s="948"/>
      <c r="BO129" s="948"/>
      <c r="BP129" s="948"/>
      <c r="BQ129" s="948"/>
      <c r="BR129" s="948"/>
      <c r="BS129" s="949"/>
      <c r="BT129" s="947">
        <v>30</v>
      </c>
      <c r="BU129" s="948"/>
      <c r="BV129" s="948"/>
      <c r="BW129" s="948"/>
      <c r="BX129" s="948"/>
      <c r="BY129" s="948"/>
      <c r="BZ129" s="95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36" t="s">
        <v>149</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940" t="s">
        <v>497</v>
      </c>
      <c r="X130" s="941"/>
      <c r="Y130" s="941"/>
      <c r="Z130" s="942"/>
      <c r="AA130" s="838">
        <v>879866</v>
      </c>
      <c r="AB130" s="839"/>
      <c r="AC130" s="839"/>
      <c r="AD130" s="839"/>
      <c r="AE130" s="840"/>
      <c r="AF130" s="841">
        <v>853246</v>
      </c>
      <c r="AG130" s="839"/>
      <c r="AH130" s="839"/>
      <c r="AI130" s="839"/>
      <c r="AJ130" s="840"/>
      <c r="AK130" s="841">
        <v>731896</v>
      </c>
      <c r="AL130" s="839"/>
      <c r="AM130" s="839"/>
      <c r="AN130" s="839"/>
      <c r="AO130" s="840"/>
      <c r="AP130" s="943"/>
      <c r="AQ130" s="944"/>
      <c r="AR130" s="944"/>
      <c r="AS130" s="944"/>
      <c r="AT130" s="945"/>
      <c r="AU130" s="67"/>
      <c r="AV130" s="67"/>
      <c r="AW130" s="67"/>
      <c r="AX130" s="946" t="s">
        <v>437</v>
      </c>
      <c r="AY130" s="846"/>
      <c r="AZ130" s="846"/>
      <c r="BA130" s="846"/>
      <c r="BB130" s="846"/>
      <c r="BC130" s="846"/>
      <c r="BD130" s="846"/>
      <c r="BE130" s="847"/>
      <c r="BF130" s="957">
        <v>13.9</v>
      </c>
      <c r="BG130" s="958"/>
      <c r="BH130" s="958"/>
      <c r="BI130" s="958"/>
      <c r="BJ130" s="958"/>
      <c r="BK130" s="958"/>
      <c r="BL130" s="959"/>
      <c r="BM130" s="957">
        <v>25</v>
      </c>
      <c r="BN130" s="958"/>
      <c r="BO130" s="958"/>
      <c r="BP130" s="958"/>
      <c r="BQ130" s="958"/>
      <c r="BR130" s="958"/>
      <c r="BS130" s="959"/>
      <c r="BT130" s="957">
        <v>35</v>
      </c>
      <c r="BU130" s="958"/>
      <c r="BV130" s="958"/>
      <c r="BW130" s="958"/>
      <c r="BX130" s="958"/>
      <c r="BY130" s="958"/>
      <c r="BZ130" s="96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61"/>
      <c r="B131" s="962"/>
      <c r="C131" s="962"/>
      <c r="D131" s="962"/>
      <c r="E131" s="962"/>
      <c r="F131" s="962"/>
      <c r="G131" s="962"/>
      <c r="H131" s="962"/>
      <c r="I131" s="962"/>
      <c r="J131" s="962"/>
      <c r="K131" s="962"/>
      <c r="L131" s="962"/>
      <c r="M131" s="962"/>
      <c r="N131" s="962"/>
      <c r="O131" s="962"/>
      <c r="P131" s="962"/>
      <c r="Q131" s="962"/>
      <c r="R131" s="962"/>
      <c r="S131" s="962"/>
      <c r="T131" s="962"/>
      <c r="U131" s="962"/>
      <c r="V131" s="962"/>
      <c r="W131" s="963" t="s">
        <v>171</v>
      </c>
      <c r="X131" s="964"/>
      <c r="Y131" s="964"/>
      <c r="Z131" s="965"/>
      <c r="AA131" s="877">
        <v>4211874</v>
      </c>
      <c r="AB131" s="878"/>
      <c r="AC131" s="878"/>
      <c r="AD131" s="878"/>
      <c r="AE131" s="879"/>
      <c r="AF131" s="880">
        <v>4286090</v>
      </c>
      <c r="AG131" s="878"/>
      <c r="AH131" s="878"/>
      <c r="AI131" s="878"/>
      <c r="AJ131" s="879"/>
      <c r="AK131" s="880">
        <v>4432317</v>
      </c>
      <c r="AL131" s="878"/>
      <c r="AM131" s="878"/>
      <c r="AN131" s="878"/>
      <c r="AO131" s="879"/>
      <c r="AP131" s="966"/>
      <c r="AQ131" s="967"/>
      <c r="AR131" s="967"/>
      <c r="AS131" s="967"/>
      <c r="AT131" s="968"/>
      <c r="AU131" s="67"/>
      <c r="AV131" s="67"/>
      <c r="AW131" s="67"/>
      <c r="AX131" s="969" t="s">
        <v>57</v>
      </c>
      <c r="AY131" s="693"/>
      <c r="AZ131" s="693"/>
      <c r="BA131" s="693"/>
      <c r="BB131" s="693"/>
      <c r="BC131" s="693"/>
      <c r="BD131" s="693"/>
      <c r="BE131" s="935"/>
      <c r="BF131" s="970">
        <v>106</v>
      </c>
      <c r="BG131" s="971"/>
      <c r="BH131" s="971"/>
      <c r="BI131" s="971"/>
      <c r="BJ131" s="971"/>
      <c r="BK131" s="971"/>
      <c r="BL131" s="972"/>
      <c r="BM131" s="970">
        <v>350</v>
      </c>
      <c r="BN131" s="971"/>
      <c r="BO131" s="971"/>
      <c r="BP131" s="971"/>
      <c r="BQ131" s="971"/>
      <c r="BR131" s="971"/>
      <c r="BS131" s="972"/>
      <c r="BT131" s="973"/>
      <c r="BU131" s="974"/>
      <c r="BV131" s="974"/>
      <c r="BW131" s="974"/>
      <c r="BX131" s="974"/>
      <c r="BY131" s="974"/>
      <c r="BZ131" s="97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08" t="s">
        <v>28</v>
      </c>
      <c r="B132" s="1009"/>
      <c r="C132" s="1009"/>
      <c r="D132" s="1009"/>
      <c r="E132" s="1009"/>
      <c r="F132" s="1009"/>
      <c r="G132" s="1009"/>
      <c r="H132" s="1009"/>
      <c r="I132" s="1009"/>
      <c r="J132" s="1009"/>
      <c r="K132" s="1009"/>
      <c r="L132" s="1009"/>
      <c r="M132" s="1009"/>
      <c r="N132" s="1009"/>
      <c r="O132" s="1009"/>
      <c r="P132" s="1009"/>
      <c r="Q132" s="1009"/>
      <c r="R132" s="1009"/>
      <c r="S132" s="1009"/>
      <c r="T132" s="1009"/>
      <c r="U132" s="1009"/>
      <c r="V132" s="987" t="s">
        <v>498</v>
      </c>
      <c r="W132" s="987"/>
      <c r="X132" s="987"/>
      <c r="Y132" s="987"/>
      <c r="Z132" s="988"/>
      <c r="AA132" s="989">
        <v>14.79571801</v>
      </c>
      <c r="AB132" s="990"/>
      <c r="AC132" s="990"/>
      <c r="AD132" s="990"/>
      <c r="AE132" s="991"/>
      <c r="AF132" s="992">
        <v>13.877823380000001</v>
      </c>
      <c r="AG132" s="990"/>
      <c r="AH132" s="990"/>
      <c r="AI132" s="990"/>
      <c r="AJ132" s="991"/>
      <c r="AK132" s="992">
        <v>13.13489085</v>
      </c>
      <c r="AL132" s="990"/>
      <c r="AM132" s="990"/>
      <c r="AN132" s="990"/>
      <c r="AO132" s="991"/>
      <c r="AP132" s="874"/>
      <c r="AQ132" s="875"/>
      <c r="AR132" s="875"/>
      <c r="AS132" s="875"/>
      <c r="AT132" s="99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10"/>
      <c r="B133" s="1011"/>
      <c r="C133" s="1011"/>
      <c r="D133" s="1011"/>
      <c r="E133" s="1011"/>
      <c r="F133" s="1011"/>
      <c r="G133" s="1011"/>
      <c r="H133" s="1011"/>
      <c r="I133" s="1011"/>
      <c r="J133" s="1011"/>
      <c r="K133" s="1011"/>
      <c r="L133" s="1011"/>
      <c r="M133" s="1011"/>
      <c r="N133" s="1011"/>
      <c r="O133" s="1011"/>
      <c r="P133" s="1011"/>
      <c r="Q133" s="1011"/>
      <c r="R133" s="1011"/>
      <c r="S133" s="1011"/>
      <c r="T133" s="1011"/>
      <c r="U133" s="1011"/>
      <c r="V133" s="994" t="s">
        <v>80</v>
      </c>
      <c r="W133" s="994"/>
      <c r="X133" s="994"/>
      <c r="Y133" s="994"/>
      <c r="Z133" s="995"/>
      <c r="AA133" s="996">
        <v>14.5</v>
      </c>
      <c r="AB133" s="997"/>
      <c r="AC133" s="997"/>
      <c r="AD133" s="997"/>
      <c r="AE133" s="998"/>
      <c r="AF133" s="996">
        <v>14.2</v>
      </c>
      <c r="AG133" s="997"/>
      <c r="AH133" s="997"/>
      <c r="AI133" s="997"/>
      <c r="AJ133" s="998"/>
      <c r="AK133" s="996">
        <v>13.9</v>
      </c>
      <c r="AL133" s="997"/>
      <c r="AM133" s="997"/>
      <c r="AN133" s="997"/>
      <c r="AO133" s="998"/>
      <c r="AP133" s="931"/>
      <c r="AQ133" s="932"/>
      <c r="AR133" s="932"/>
      <c r="AS133" s="932"/>
      <c r="AT133" s="99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zu6gS+qyvc9mLOmDcIlGwUX2K2vL4BNFAQXxaFeDtVHnPl+udcCX/s8+ltCN0hN6hcATp5gb0TL0MBpF8VpiiA==" saltValue="sCPGfmoxioYxg9YrRtdyu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85" zoomScaleNormal="85"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97</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HMcg2lLF6oCrbnwdvGV0TKJ3w0uHTPg9kI1EtMoaJ6mY31lvDteG8nBU0d6xIdV74I8m0Ic32EP4VY1ICogMAQ==" saltValue="IeYMcJwnop7z1q6it9zNi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SgusIcifOAnnO/903lMjNfKJ4aTuCT88Zwxm5ucxda6O6LcsiFc/qXoGXkKzytMHmiqrOm6YC0CLejfjhaaRtg==" saltValue="h1Y+2pD1yhNNP9IM2HTnjg=="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41" t="s">
        <v>84</v>
      </c>
      <c r="AP7" s="126"/>
      <c r="AQ7" s="137" t="s">
        <v>500</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42"/>
      <c r="AP8" s="127" t="s">
        <v>501</v>
      </c>
      <c r="AQ8" s="138" t="s">
        <v>503</v>
      </c>
      <c r="AR8" s="152" t="s">
        <v>427</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2" t="s">
        <v>504</v>
      </c>
      <c r="AL9" s="1033"/>
      <c r="AM9" s="1033"/>
      <c r="AN9" s="1034"/>
      <c r="AO9" s="116">
        <v>1531763</v>
      </c>
      <c r="AP9" s="116">
        <v>113104</v>
      </c>
      <c r="AQ9" s="139">
        <v>120794</v>
      </c>
      <c r="AR9" s="153">
        <v>-6.4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2" t="s">
        <v>204</v>
      </c>
      <c r="AL10" s="1033"/>
      <c r="AM10" s="1033"/>
      <c r="AN10" s="1034"/>
      <c r="AO10" s="117">
        <v>16533</v>
      </c>
      <c r="AP10" s="117">
        <v>1221</v>
      </c>
      <c r="AQ10" s="140">
        <v>16294</v>
      </c>
      <c r="AR10" s="154">
        <v>-92.5</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2" t="s">
        <v>403</v>
      </c>
      <c r="AL11" s="1033"/>
      <c r="AM11" s="1033"/>
      <c r="AN11" s="1034"/>
      <c r="AO11" s="117" t="s">
        <v>197</v>
      </c>
      <c r="AP11" s="117" t="s">
        <v>197</v>
      </c>
      <c r="AQ11" s="140">
        <v>1928</v>
      </c>
      <c r="AR11" s="154" t="s">
        <v>197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2" t="s">
        <v>233</v>
      </c>
      <c r="AL12" s="1033"/>
      <c r="AM12" s="1033"/>
      <c r="AN12" s="1034"/>
      <c r="AO12" s="117" t="s">
        <v>197</v>
      </c>
      <c r="AP12" s="117" t="s">
        <v>197</v>
      </c>
      <c r="AQ12" s="140">
        <v>20</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2" t="s">
        <v>505</v>
      </c>
      <c r="AL13" s="1033"/>
      <c r="AM13" s="1033"/>
      <c r="AN13" s="1034"/>
      <c r="AO13" s="117">
        <v>109260</v>
      </c>
      <c r="AP13" s="117">
        <v>8068</v>
      </c>
      <c r="AQ13" s="140">
        <v>4630</v>
      </c>
      <c r="AR13" s="154">
        <v>74.3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2" t="s">
        <v>506</v>
      </c>
      <c r="AL14" s="1033"/>
      <c r="AM14" s="1033"/>
      <c r="AN14" s="1034"/>
      <c r="AO14" s="117">
        <v>54890</v>
      </c>
      <c r="AP14" s="117">
        <v>4053</v>
      </c>
      <c r="AQ14" s="140">
        <v>2459</v>
      </c>
      <c r="AR14" s="154">
        <v>64.8</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26" t="s">
        <v>313</v>
      </c>
      <c r="AL15" s="1027"/>
      <c r="AM15" s="1027"/>
      <c r="AN15" s="1028"/>
      <c r="AO15" s="117">
        <v>-104490</v>
      </c>
      <c r="AP15" s="117">
        <v>-7715</v>
      </c>
      <c r="AQ15" s="140">
        <v>-7108</v>
      </c>
      <c r="AR15" s="154">
        <v>8.5</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26" t="s">
        <v>276</v>
      </c>
      <c r="AL16" s="1027"/>
      <c r="AM16" s="1027"/>
      <c r="AN16" s="1028"/>
      <c r="AO16" s="117">
        <v>1607956</v>
      </c>
      <c r="AP16" s="117">
        <v>118730</v>
      </c>
      <c r="AQ16" s="140">
        <v>139017</v>
      </c>
      <c r="AR16" s="154">
        <v>-14.6</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173</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507</v>
      </c>
      <c r="AP20" s="128" t="s">
        <v>337</v>
      </c>
      <c r="AQ20" s="141" t="s">
        <v>38</v>
      </c>
      <c r="AR20" s="155"/>
    </row>
    <row r="21" spans="1:46" s="81" customFormat="1" ht="13.2" x14ac:dyDescent="0.2">
      <c r="A21" s="83"/>
      <c r="AK21" s="1029" t="s">
        <v>508</v>
      </c>
      <c r="AL21" s="1030"/>
      <c r="AM21" s="1030"/>
      <c r="AN21" s="1031"/>
      <c r="AO21" s="119">
        <v>10.26</v>
      </c>
      <c r="AP21" s="129">
        <v>11.1</v>
      </c>
      <c r="AQ21" s="142">
        <v>-0.84</v>
      </c>
      <c r="AS21" s="161"/>
      <c r="AT21" s="83"/>
    </row>
    <row r="22" spans="1:46" s="81" customFormat="1" ht="13.2" x14ac:dyDescent="0.2">
      <c r="A22" s="83"/>
      <c r="AK22" s="1029" t="s">
        <v>509</v>
      </c>
      <c r="AL22" s="1030"/>
      <c r="AM22" s="1030"/>
      <c r="AN22" s="1031"/>
      <c r="AO22" s="120">
        <v>96.3</v>
      </c>
      <c r="AP22" s="130">
        <v>96.5</v>
      </c>
      <c r="AQ22" s="143">
        <v>-0.2</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51" t="s">
        <v>510</v>
      </c>
      <c r="B26" s="1051"/>
      <c r="C26" s="1051"/>
      <c r="D26" s="1051"/>
      <c r="E26" s="1051"/>
      <c r="F26" s="1051"/>
      <c r="G26" s="1051"/>
      <c r="H26" s="1051"/>
      <c r="I26" s="1051"/>
      <c r="J26" s="1051"/>
      <c r="K26" s="1051"/>
      <c r="L26" s="1051"/>
      <c r="M26" s="1051"/>
      <c r="N26" s="1051"/>
      <c r="O26" s="1051"/>
      <c r="P26" s="1051"/>
      <c r="Q26" s="1051"/>
      <c r="R26" s="1051"/>
      <c r="S26" s="1051"/>
      <c r="T26" s="1051"/>
      <c r="U26" s="1051"/>
      <c r="V26" s="1051"/>
      <c r="W26" s="1051"/>
      <c r="X26" s="1051"/>
      <c r="Y26" s="1051"/>
      <c r="Z26" s="1051"/>
      <c r="AA26" s="1051"/>
      <c r="AB26" s="1051"/>
      <c r="AC26" s="1051"/>
      <c r="AD26" s="1051"/>
      <c r="AE26" s="1051"/>
      <c r="AF26" s="1051"/>
      <c r="AG26" s="1051"/>
      <c r="AH26" s="1051"/>
      <c r="AI26" s="1051"/>
      <c r="AJ26" s="1051"/>
      <c r="AK26" s="1051"/>
      <c r="AL26" s="1051"/>
      <c r="AM26" s="1051"/>
      <c r="AN26" s="1051"/>
      <c r="AO26" s="1051"/>
      <c r="AP26" s="1051"/>
      <c r="AQ26" s="1051"/>
      <c r="AR26" s="1051"/>
      <c r="AS26" s="1051"/>
    </row>
    <row r="27" spans="1:46" ht="13.2" x14ac:dyDescent="0.2">
      <c r="A27" s="85"/>
      <c r="AO27" s="90"/>
      <c r="AP27" s="90"/>
      <c r="AQ27" s="90"/>
      <c r="AR27" s="90"/>
      <c r="AS27" s="90"/>
      <c r="AT27" s="90"/>
    </row>
    <row r="28" spans="1:46" ht="16.2"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117</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41" t="s">
        <v>84</v>
      </c>
      <c r="AP30" s="126"/>
      <c r="AQ30" s="137" t="s">
        <v>500</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42"/>
      <c r="AP31" s="127" t="s">
        <v>501</v>
      </c>
      <c r="AQ31" s="138" t="s">
        <v>503</v>
      </c>
      <c r="AR31" s="152" t="s">
        <v>427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5" t="s">
        <v>191</v>
      </c>
      <c r="AL32" s="1046"/>
      <c r="AM32" s="1046"/>
      <c r="AN32" s="1047"/>
      <c r="AO32" s="117">
        <v>893514</v>
      </c>
      <c r="AP32" s="117">
        <v>65976</v>
      </c>
      <c r="AQ32" s="144">
        <v>62408</v>
      </c>
      <c r="AR32" s="154">
        <v>5.7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5" t="s">
        <v>511</v>
      </c>
      <c r="AL33" s="1046"/>
      <c r="AM33" s="1046"/>
      <c r="AN33" s="1047"/>
      <c r="AO33" s="117" t="s">
        <v>197</v>
      </c>
      <c r="AP33" s="117" t="s">
        <v>197</v>
      </c>
      <c r="AQ33" s="144" t="s">
        <v>197</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5" t="s">
        <v>512</v>
      </c>
      <c r="AL34" s="1046"/>
      <c r="AM34" s="1046"/>
      <c r="AN34" s="1047"/>
      <c r="AO34" s="117" t="s">
        <v>197</v>
      </c>
      <c r="AP34" s="117" t="s">
        <v>197</v>
      </c>
      <c r="AQ34" s="144">
        <v>4</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5" t="s">
        <v>513</v>
      </c>
      <c r="AL35" s="1046"/>
      <c r="AM35" s="1046"/>
      <c r="AN35" s="1047"/>
      <c r="AO35" s="117">
        <v>377506</v>
      </c>
      <c r="AP35" s="117">
        <v>27875</v>
      </c>
      <c r="AQ35" s="144">
        <v>14219</v>
      </c>
      <c r="AR35" s="154">
        <v>96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5" t="s">
        <v>32</v>
      </c>
      <c r="AL36" s="1046"/>
      <c r="AM36" s="1046"/>
      <c r="AN36" s="1047"/>
      <c r="AO36" s="117">
        <v>146282</v>
      </c>
      <c r="AP36" s="117">
        <v>10801</v>
      </c>
      <c r="AQ36" s="144">
        <v>4004</v>
      </c>
      <c r="AR36" s="154">
        <v>169.8</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5" t="s">
        <v>346</v>
      </c>
      <c r="AL37" s="1046"/>
      <c r="AM37" s="1046"/>
      <c r="AN37" s="1047"/>
      <c r="AO37" s="117" t="s">
        <v>197</v>
      </c>
      <c r="AP37" s="117" t="s">
        <v>197</v>
      </c>
      <c r="AQ37" s="144">
        <v>309</v>
      </c>
      <c r="AR37" s="154" t="s">
        <v>197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8" t="s">
        <v>514</v>
      </c>
      <c r="AL38" s="1049"/>
      <c r="AM38" s="1049"/>
      <c r="AN38" s="1050"/>
      <c r="AO38" s="121" t="s">
        <v>197</v>
      </c>
      <c r="AP38" s="121" t="s">
        <v>197</v>
      </c>
      <c r="AQ38" s="145">
        <v>4</v>
      </c>
      <c r="AR38" s="143" t="s">
        <v>197</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8" t="s">
        <v>82</v>
      </c>
      <c r="AL39" s="1049"/>
      <c r="AM39" s="1049"/>
      <c r="AN39" s="1050"/>
      <c r="AO39" s="117">
        <v>-103226</v>
      </c>
      <c r="AP39" s="117">
        <v>-7622</v>
      </c>
      <c r="AQ39" s="144">
        <v>-2554</v>
      </c>
      <c r="AR39" s="154">
        <v>198.4</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5" t="s">
        <v>515</v>
      </c>
      <c r="AL40" s="1046"/>
      <c r="AM40" s="1046"/>
      <c r="AN40" s="1047"/>
      <c r="AO40" s="117">
        <v>-731896</v>
      </c>
      <c r="AP40" s="117">
        <v>-54042</v>
      </c>
      <c r="AQ40" s="144">
        <v>-52280</v>
      </c>
      <c r="AR40" s="154">
        <v>3.4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5" t="s">
        <v>392</v>
      </c>
      <c r="AL41" s="1036"/>
      <c r="AM41" s="1036"/>
      <c r="AN41" s="1037"/>
      <c r="AO41" s="117">
        <v>582180</v>
      </c>
      <c r="AP41" s="117">
        <v>42988</v>
      </c>
      <c r="AQ41" s="144">
        <v>26115</v>
      </c>
      <c r="AR41" s="154">
        <v>64.599999999999994</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516</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517</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43" t="s">
        <v>84</v>
      </c>
      <c r="AN49" s="1038" t="s">
        <v>446</v>
      </c>
      <c r="AO49" s="1039"/>
      <c r="AP49" s="1039"/>
      <c r="AQ49" s="1039"/>
      <c r="AR49" s="104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44"/>
      <c r="AN50" s="113" t="s">
        <v>493</v>
      </c>
      <c r="AO50" s="123" t="s">
        <v>494</v>
      </c>
      <c r="AP50" s="134" t="s">
        <v>518</v>
      </c>
      <c r="AQ50" s="147" t="s">
        <v>387</v>
      </c>
      <c r="AR50" s="157" t="s">
        <v>519</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1396953</v>
      </c>
      <c r="AN51" s="114">
        <v>96030</v>
      </c>
      <c r="AO51" s="124">
        <v>37.6</v>
      </c>
      <c r="AP51" s="135">
        <v>117234</v>
      </c>
      <c r="AQ51" s="148">
        <v>34</v>
      </c>
      <c r="AR51" s="158">
        <v>3.6</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278</v>
      </c>
      <c r="AM52" s="108">
        <v>726532</v>
      </c>
      <c r="AN52" s="115">
        <v>49944</v>
      </c>
      <c r="AO52" s="125">
        <v>14.3</v>
      </c>
      <c r="AP52" s="136">
        <v>59796</v>
      </c>
      <c r="AQ52" s="149">
        <v>25.9</v>
      </c>
      <c r="AR52" s="159">
        <v>-11.6</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320</v>
      </c>
      <c r="AL53" s="102"/>
      <c r="AM53" s="107">
        <v>1059292</v>
      </c>
      <c r="AN53" s="114">
        <v>74009</v>
      </c>
      <c r="AO53" s="124">
        <v>-22.9</v>
      </c>
      <c r="AP53" s="135">
        <v>97758</v>
      </c>
      <c r="AQ53" s="148">
        <v>-16.600000000000001</v>
      </c>
      <c r="AR53" s="158">
        <v>-6.3</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278</v>
      </c>
      <c r="AM54" s="108">
        <v>717577</v>
      </c>
      <c r="AN54" s="115">
        <v>50135</v>
      </c>
      <c r="AO54" s="125">
        <v>0.4</v>
      </c>
      <c r="AP54" s="136">
        <v>45946</v>
      </c>
      <c r="AQ54" s="149">
        <v>-23.2</v>
      </c>
      <c r="AR54" s="159">
        <v>23.6</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134</v>
      </c>
      <c r="AL55" s="102"/>
      <c r="AM55" s="107">
        <v>718404</v>
      </c>
      <c r="AN55" s="114">
        <v>50987</v>
      </c>
      <c r="AO55" s="124">
        <v>-31.1</v>
      </c>
      <c r="AP55" s="135">
        <v>91338</v>
      </c>
      <c r="AQ55" s="148">
        <v>-6.6</v>
      </c>
      <c r="AR55" s="158">
        <v>-24.5</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278</v>
      </c>
      <c r="AM56" s="108">
        <v>362223</v>
      </c>
      <c r="AN56" s="115">
        <v>25708</v>
      </c>
      <c r="AO56" s="125">
        <v>-48.7</v>
      </c>
      <c r="AP56" s="136">
        <v>43989</v>
      </c>
      <c r="AQ56" s="149">
        <v>-4.3</v>
      </c>
      <c r="AR56" s="159">
        <v>-44.4</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520</v>
      </c>
      <c r="AL57" s="102"/>
      <c r="AM57" s="107">
        <v>676548</v>
      </c>
      <c r="AN57" s="114">
        <v>48627</v>
      </c>
      <c r="AO57" s="124">
        <v>-4.5999999999999996</v>
      </c>
      <c r="AP57" s="135">
        <v>103975</v>
      </c>
      <c r="AQ57" s="148">
        <v>13.8</v>
      </c>
      <c r="AR57" s="158">
        <v>-18.399999999999999</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278</v>
      </c>
      <c r="AM58" s="108">
        <v>489761</v>
      </c>
      <c r="AN58" s="115">
        <v>35202</v>
      </c>
      <c r="AO58" s="125">
        <v>36.9</v>
      </c>
      <c r="AP58" s="136">
        <v>52698</v>
      </c>
      <c r="AQ58" s="149">
        <v>19.8</v>
      </c>
      <c r="AR58" s="159">
        <v>17.100000000000001</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521</v>
      </c>
      <c r="AL59" s="102"/>
      <c r="AM59" s="107">
        <v>697032</v>
      </c>
      <c r="AN59" s="114">
        <v>51468</v>
      </c>
      <c r="AO59" s="124">
        <v>5.8</v>
      </c>
      <c r="AP59" s="135">
        <v>112678</v>
      </c>
      <c r="AQ59" s="148">
        <v>8.4</v>
      </c>
      <c r="AR59" s="158">
        <v>-2.6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278</v>
      </c>
      <c r="AM60" s="108">
        <v>614239</v>
      </c>
      <c r="AN60" s="115">
        <v>45355</v>
      </c>
      <c r="AO60" s="125">
        <v>28.8</v>
      </c>
      <c r="AP60" s="136">
        <v>55165</v>
      </c>
      <c r="AQ60" s="149">
        <v>4.7</v>
      </c>
      <c r="AR60" s="159">
        <v>24.1</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522</v>
      </c>
      <c r="AL61" s="105"/>
      <c r="AM61" s="107">
        <v>909646</v>
      </c>
      <c r="AN61" s="114">
        <v>64224</v>
      </c>
      <c r="AO61" s="124">
        <v>-3</v>
      </c>
      <c r="AP61" s="135">
        <v>104597</v>
      </c>
      <c r="AQ61" s="150">
        <v>6.6</v>
      </c>
      <c r="AR61" s="158">
        <v>-9.6</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278</v>
      </c>
      <c r="AM62" s="108">
        <v>582066</v>
      </c>
      <c r="AN62" s="115">
        <v>41269</v>
      </c>
      <c r="AO62" s="125">
        <v>6.3</v>
      </c>
      <c r="AP62" s="136">
        <v>51519</v>
      </c>
      <c r="AQ62" s="149">
        <v>4.5999999999999996</v>
      </c>
      <c r="AR62" s="159">
        <v>1.7</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hn88zKHKKDn2c3uY2Ax+/8eNWiMtYrD70XkW10pnc3CjF3e8n/+Omwcg78LMk8ppOHI90JLEwGvU6iJ/158YSg==" saltValue="GMbZL+oHm4xQM+yOMdOJq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97</v>
      </c>
    </row>
    <row r="121" spans="125:125" ht="13.5" hidden="1" customHeight="1" x14ac:dyDescent="0.2">
      <c r="DU121" s="78"/>
    </row>
  </sheetData>
  <sheetProtection algorithmName="SHA-512" hashValue="TCYrhsBVwtITyHsqMSwUnSrGzSyUNcEDYfmNVLxu2J0ZrCWUaJzE8LMgH/hce03R4g8w43X0cFHlO1vztQ2Afg==" saltValue="Bjp4xczcAl6c+30AxZDUxQ=="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97</v>
      </c>
    </row>
  </sheetData>
  <sheetProtection algorithmName="SHA-512" hashValue="AvEhX2tdHuGYruzIiwKSxfY12FRFucwzYR9G4mTVn04MGOu5n4twe7FIwEJVsPdwXUy5rPI/w7jF3xPtGV/COA==" saltValue="KcBGq5iM7us8MXFZHLV4W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view="pageBreakPreview" zoomScale="85" zoomScaleSheetLayoutView="85"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17</v>
      </c>
      <c r="F46" s="172" t="s">
        <v>524</v>
      </c>
      <c r="G46" s="176" t="s">
        <v>525</v>
      </c>
      <c r="H46" s="176" t="s">
        <v>526</v>
      </c>
      <c r="I46" s="176" t="s">
        <v>255</v>
      </c>
      <c r="J46" s="181" t="s">
        <v>527</v>
      </c>
    </row>
    <row r="47" spans="2:10" ht="57.75" customHeight="1" x14ac:dyDescent="0.2">
      <c r="B47" s="167"/>
      <c r="C47" s="1052" t="s">
        <v>3</v>
      </c>
      <c r="D47" s="1052"/>
      <c r="E47" s="1053"/>
      <c r="F47" s="173">
        <v>8.5500000000000007</v>
      </c>
      <c r="G47" s="177">
        <v>10.92</v>
      </c>
      <c r="H47" s="177">
        <v>16.59</v>
      </c>
      <c r="I47" s="177">
        <v>14.81</v>
      </c>
      <c r="J47" s="182">
        <v>15.92</v>
      </c>
    </row>
    <row r="48" spans="2:10" ht="57.75" customHeight="1" x14ac:dyDescent="0.2">
      <c r="B48" s="168"/>
      <c r="C48" s="1054" t="s">
        <v>9</v>
      </c>
      <c r="D48" s="1054"/>
      <c r="E48" s="1055"/>
      <c r="F48" s="174">
        <v>3.21</v>
      </c>
      <c r="G48" s="178">
        <v>6.74</v>
      </c>
      <c r="H48" s="178">
        <v>4.87</v>
      </c>
      <c r="I48" s="178">
        <v>4.54</v>
      </c>
      <c r="J48" s="183">
        <v>3.91</v>
      </c>
    </row>
    <row r="49" spans="2:10" ht="57.75" customHeight="1" x14ac:dyDescent="0.2">
      <c r="B49" s="169"/>
      <c r="C49" s="1056" t="s">
        <v>16</v>
      </c>
      <c r="D49" s="1056"/>
      <c r="E49" s="1057"/>
      <c r="F49" s="175">
        <v>1.5699999999999998</v>
      </c>
      <c r="G49" s="179">
        <v>7.15</v>
      </c>
      <c r="H49" s="179">
        <v>1.84</v>
      </c>
      <c r="I49" s="179" t="s">
        <v>371</v>
      </c>
      <c r="J49" s="184" t="s">
        <v>429</v>
      </c>
    </row>
    <row r="50" spans="2:10" ht="13.2" x14ac:dyDescent="0.2"/>
  </sheetData>
  <sheetProtection algorithmName="SHA-512" hashValue="du6wsK6oxxFP9bTO/UBXHHmPXdpARzc9FJioeNtkoMBEBUZw9rzSZExQSe4Nf8gU1BBFtMkgXrtBoEXw0VnX+g==" saltValue="owyqPxKkaJuDrkPbL6Jru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17</v>
      </c>
      <c r="F33" s="195" t="s">
        <v>524</v>
      </c>
      <c r="G33" s="199" t="s">
        <v>525</v>
      </c>
      <c r="H33" s="199" t="s">
        <v>526</v>
      </c>
      <c r="I33" s="199" t="s">
        <v>255</v>
      </c>
      <c r="J33" s="203" t="s">
        <v>527</v>
      </c>
      <c r="K33" s="185"/>
      <c r="L33" s="185"/>
      <c r="M33" s="185"/>
      <c r="N33" s="185"/>
      <c r="O33" s="185"/>
      <c r="P33" s="185"/>
    </row>
    <row r="34" spans="1:16" ht="39" customHeight="1" x14ac:dyDescent="0.2">
      <c r="A34" s="185"/>
      <c r="B34" s="187"/>
      <c r="C34" s="1058" t="s">
        <v>462</v>
      </c>
      <c r="D34" s="1058"/>
      <c r="E34" s="1059"/>
      <c r="F34" s="196">
        <v>15.44</v>
      </c>
      <c r="G34" s="200">
        <v>15.87</v>
      </c>
      <c r="H34" s="200">
        <v>13.84</v>
      </c>
      <c r="I34" s="200">
        <v>11.89</v>
      </c>
      <c r="J34" s="204">
        <v>10.99</v>
      </c>
      <c r="K34" s="185"/>
      <c r="L34" s="185"/>
      <c r="M34" s="185"/>
      <c r="N34" s="185"/>
      <c r="O34" s="185"/>
      <c r="P34" s="185"/>
    </row>
    <row r="35" spans="1:16" ht="39" customHeight="1" x14ac:dyDescent="0.2">
      <c r="A35" s="185"/>
      <c r="B35" s="188"/>
      <c r="C35" s="1060" t="s">
        <v>261</v>
      </c>
      <c r="D35" s="1060"/>
      <c r="E35" s="1061"/>
      <c r="F35" s="197">
        <v>3.04</v>
      </c>
      <c r="G35" s="201">
        <v>6.48</v>
      </c>
      <c r="H35" s="201">
        <v>4.54</v>
      </c>
      <c r="I35" s="201">
        <v>4.29</v>
      </c>
      <c r="J35" s="205">
        <v>3.7</v>
      </c>
      <c r="K35" s="185"/>
      <c r="L35" s="185"/>
      <c r="M35" s="185"/>
      <c r="N35" s="185"/>
      <c r="O35" s="185"/>
      <c r="P35" s="185"/>
    </row>
    <row r="36" spans="1:16" ht="39" customHeight="1" x14ac:dyDescent="0.2">
      <c r="A36" s="185"/>
      <c r="B36" s="188"/>
      <c r="C36" s="1060" t="s">
        <v>464</v>
      </c>
      <c r="D36" s="1060"/>
      <c r="E36" s="1061"/>
      <c r="F36" s="197">
        <v>0.28999999999999998</v>
      </c>
      <c r="G36" s="201">
        <v>0.59</v>
      </c>
      <c r="H36" s="201">
        <v>0.88</v>
      </c>
      <c r="I36" s="201">
        <v>0.9</v>
      </c>
      <c r="J36" s="205">
        <v>1.34</v>
      </c>
      <c r="K36" s="185"/>
      <c r="L36" s="185"/>
      <c r="M36" s="185"/>
      <c r="N36" s="185"/>
      <c r="O36" s="185"/>
      <c r="P36" s="185"/>
    </row>
    <row r="37" spans="1:16" ht="39" customHeight="1" x14ac:dyDescent="0.2">
      <c r="A37" s="185"/>
      <c r="B37" s="188"/>
      <c r="C37" s="1060" t="s">
        <v>398</v>
      </c>
      <c r="D37" s="1060"/>
      <c r="E37" s="1061"/>
      <c r="F37" s="197">
        <v>0.02</v>
      </c>
      <c r="G37" s="201">
        <v>0.01</v>
      </c>
      <c r="H37" s="201">
        <v>0.05</v>
      </c>
      <c r="I37" s="201">
        <v>0.14000000000000001</v>
      </c>
      <c r="J37" s="205">
        <v>0.16</v>
      </c>
      <c r="K37" s="185"/>
      <c r="L37" s="185"/>
      <c r="M37" s="185"/>
      <c r="N37" s="185"/>
      <c r="O37" s="185"/>
      <c r="P37" s="185"/>
    </row>
    <row r="38" spans="1:16" ht="39" customHeight="1" x14ac:dyDescent="0.2">
      <c r="A38" s="185"/>
      <c r="B38" s="188"/>
      <c r="C38" s="1060" t="s">
        <v>440</v>
      </c>
      <c r="D38" s="1060"/>
      <c r="E38" s="1061"/>
      <c r="F38" s="197">
        <v>0.12</v>
      </c>
      <c r="G38" s="201">
        <v>0.2</v>
      </c>
      <c r="H38" s="201">
        <v>0.25</v>
      </c>
      <c r="I38" s="201">
        <v>0.18</v>
      </c>
      <c r="J38" s="205">
        <v>0.15</v>
      </c>
      <c r="K38" s="185"/>
      <c r="L38" s="185"/>
      <c r="M38" s="185"/>
      <c r="N38" s="185"/>
      <c r="O38" s="185"/>
      <c r="P38" s="185"/>
    </row>
    <row r="39" spans="1:16" ht="39" customHeight="1" x14ac:dyDescent="0.2">
      <c r="A39" s="185"/>
      <c r="B39" s="188"/>
      <c r="C39" s="1060" t="s">
        <v>364</v>
      </c>
      <c r="D39" s="1060"/>
      <c r="E39" s="1061"/>
      <c r="F39" s="197">
        <v>0.02</v>
      </c>
      <c r="G39" s="201">
        <v>0.04</v>
      </c>
      <c r="H39" s="201">
        <v>0.05</v>
      </c>
      <c r="I39" s="201">
        <v>0.05</v>
      </c>
      <c r="J39" s="205">
        <v>0.05</v>
      </c>
      <c r="K39" s="185"/>
      <c r="L39" s="185"/>
      <c r="M39" s="185"/>
      <c r="N39" s="185"/>
      <c r="O39" s="185"/>
      <c r="P39" s="185"/>
    </row>
    <row r="40" spans="1:16" ht="39" customHeight="1" x14ac:dyDescent="0.2">
      <c r="A40" s="185"/>
      <c r="B40" s="188"/>
      <c r="C40" s="1060" t="s">
        <v>129</v>
      </c>
      <c r="D40" s="1060"/>
      <c r="E40" s="1061"/>
      <c r="F40" s="197">
        <v>0.15</v>
      </c>
      <c r="G40" s="201">
        <v>0.65</v>
      </c>
      <c r="H40" s="201">
        <v>0.55000000000000004</v>
      </c>
      <c r="I40" s="201">
        <v>0.28999999999999998</v>
      </c>
      <c r="J40" s="205">
        <v>0.03</v>
      </c>
      <c r="K40" s="185"/>
      <c r="L40" s="185"/>
      <c r="M40" s="185"/>
      <c r="N40" s="185"/>
      <c r="O40" s="185"/>
      <c r="P40" s="185"/>
    </row>
    <row r="41" spans="1:16" ht="39" customHeight="1" x14ac:dyDescent="0.2">
      <c r="A41" s="185"/>
      <c r="B41" s="188"/>
      <c r="C41" s="1060" t="s">
        <v>353</v>
      </c>
      <c r="D41" s="1060"/>
      <c r="E41" s="1061"/>
      <c r="F41" s="197">
        <v>0.56999999999999995</v>
      </c>
      <c r="G41" s="201">
        <v>0.21</v>
      </c>
      <c r="H41" s="201">
        <v>0.02</v>
      </c>
      <c r="I41" s="201">
        <v>0.56999999999999995</v>
      </c>
      <c r="J41" s="205">
        <v>0.01</v>
      </c>
      <c r="K41" s="185"/>
      <c r="L41" s="185"/>
      <c r="M41" s="185"/>
      <c r="N41" s="185"/>
      <c r="O41" s="185"/>
      <c r="P41" s="185"/>
    </row>
    <row r="42" spans="1:16" ht="39" customHeight="1" x14ac:dyDescent="0.2">
      <c r="A42" s="185"/>
      <c r="B42" s="189"/>
      <c r="C42" s="1060" t="s">
        <v>528</v>
      </c>
      <c r="D42" s="1060"/>
      <c r="E42" s="1061"/>
      <c r="F42" s="197" t="s">
        <v>197</v>
      </c>
      <c r="G42" s="201" t="s">
        <v>197</v>
      </c>
      <c r="H42" s="201" t="s">
        <v>197</v>
      </c>
      <c r="I42" s="201" t="s">
        <v>197</v>
      </c>
      <c r="J42" s="205" t="s">
        <v>197</v>
      </c>
      <c r="K42" s="185"/>
      <c r="L42" s="185"/>
      <c r="M42" s="185"/>
      <c r="N42" s="185"/>
      <c r="O42" s="185"/>
      <c r="P42" s="185"/>
    </row>
    <row r="43" spans="1:16" ht="39" customHeight="1" x14ac:dyDescent="0.2">
      <c r="A43" s="185"/>
      <c r="B43" s="190"/>
      <c r="C43" s="1062" t="s">
        <v>303</v>
      </c>
      <c r="D43" s="1062"/>
      <c r="E43" s="1063"/>
      <c r="F43" s="198">
        <v>0.01</v>
      </c>
      <c r="G43" s="202">
        <v>0.01</v>
      </c>
      <c r="H43" s="202">
        <v>0.01</v>
      </c>
      <c r="I43" s="202" t="s">
        <v>197</v>
      </c>
      <c r="J43" s="206"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jMUtvdr7Uh7InjPrcOZaGFDJ1cejZ7gahxcEK+0eR3iT44gDTbtUJyBejQN4nbyqeiLwjIBkns7SdhD/focFBQ==" saltValue="r27ElDGgg8jhjQsrZzppE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20</v>
      </c>
      <c r="P43" s="85"/>
      <c r="Q43" s="85"/>
      <c r="R43" s="85"/>
      <c r="S43" s="85"/>
      <c r="T43" s="85"/>
      <c r="U43" s="85"/>
    </row>
    <row r="44" spans="1:21" ht="30.75" customHeight="1" x14ac:dyDescent="0.2">
      <c r="A44" s="85"/>
      <c r="B44" s="207" t="s">
        <v>21</v>
      </c>
      <c r="C44" s="213"/>
      <c r="D44" s="213"/>
      <c r="E44" s="221"/>
      <c r="F44" s="221"/>
      <c r="G44" s="221"/>
      <c r="H44" s="221"/>
      <c r="I44" s="221"/>
      <c r="J44" s="224" t="s">
        <v>17</v>
      </c>
      <c r="K44" s="226" t="s">
        <v>524</v>
      </c>
      <c r="L44" s="235" t="s">
        <v>525</v>
      </c>
      <c r="M44" s="235" t="s">
        <v>526</v>
      </c>
      <c r="N44" s="235" t="s">
        <v>255</v>
      </c>
      <c r="O44" s="244" t="s">
        <v>527</v>
      </c>
      <c r="P44" s="85"/>
      <c r="Q44" s="85"/>
      <c r="R44" s="85"/>
      <c r="S44" s="85"/>
      <c r="T44" s="85"/>
      <c r="U44" s="85"/>
    </row>
    <row r="45" spans="1:21" ht="30.75" customHeight="1" x14ac:dyDescent="0.2">
      <c r="A45" s="85"/>
      <c r="B45" s="1079" t="s">
        <v>24</v>
      </c>
      <c r="C45" s="1080"/>
      <c r="D45" s="216"/>
      <c r="E45" s="1093" t="s">
        <v>22</v>
      </c>
      <c r="F45" s="1093"/>
      <c r="G45" s="1093"/>
      <c r="H45" s="1093"/>
      <c r="I45" s="1093"/>
      <c r="J45" s="1094"/>
      <c r="K45" s="227">
        <v>856</v>
      </c>
      <c r="L45" s="236">
        <v>896</v>
      </c>
      <c r="M45" s="236">
        <v>883</v>
      </c>
      <c r="N45" s="236">
        <v>857</v>
      </c>
      <c r="O45" s="245">
        <v>894</v>
      </c>
      <c r="P45" s="85"/>
      <c r="Q45" s="85"/>
      <c r="R45" s="85"/>
      <c r="S45" s="85"/>
      <c r="T45" s="85"/>
      <c r="U45" s="85"/>
    </row>
    <row r="46" spans="1:21" ht="30.75" customHeight="1" x14ac:dyDescent="0.2">
      <c r="A46" s="85"/>
      <c r="B46" s="1081"/>
      <c r="C46" s="1082"/>
      <c r="D46" s="217"/>
      <c r="E46" s="1085" t="s">
        <v>27</v>
      </c>
      <c r="F46" s="1085"/>
      <c r="G46" s="1085"/>
      <c r="H46" s="1085"/>
      <c r="I46" s="1085"/>
      <c r="J46" s="1086"/>
      <c r="K46" s="228" t="s">
        <v>197</v>
      </c>
      <c r="L46" s="237" t="s">
        <v>197</v>
      </c>
      <c r="M46" s="237" t="s">
        <v>197</v>
      </c>
      <c r="N46" s="237" t="s">
        <v>197</v>
      </c>
      <c r="O46" s="246" t="s">
        <v>197</v>
      </c>
      <c r="P46" s="85"/>
      <c r="Q46" s="85"/>
      <c r="R46" s="85"/>
      <c r="S46" s="85"/>
      <c r="T46" s="85"/>
      <c r="U46" s="85"/>
    </row>
    <row r="47" spans="1:21" ht="30.75" customHeight="1" x14ac:dyDescent="0.2">
      <c r="A47" s="85"/>
      <c r="B47" s="1081"/>
      <c r="C47" s="1082"/>
      <c r="D47" s="217"/>
      <c r="E47" s="1085" t="s">
        <v>31</v>
      </c>
      <c r="F47" s="1085"/>
      <c r="G47" s="1085"/>
      <c r="H47" s="1085"/>
      <c r="I47" s="1085"/>
      <c r="J47" s="1086"/>
      <c r="K47" s="228" t="s">
        <v>197</v>
      </c>
      <c r="L47" s="237" t="s">
        <v>197</v>
      </c>
      <c r="M47" s="237" t="s">
        <v>197</v>
      </c>
      <c r="N47" s="237" t="s">
        <v>197</v>
      </c>
      <c r="O47" s="246" t="s">
        <v>197</v>
      </c>
      <c r="P47" s="85"/>
      <c r="Q47" s="85"/>
      <c r="R47" s="85"/>
      <c r="S47" s="85"/>
      <c r="T47" s="85"/>
      <c r="U47" s="85"/>
    </row>
    <row r="48" spans="1:21" ht="30.75" customHeight="1" x14ac:dyDescent="0.2">
      <c r="A48" s="85"/>
      <c r="B48" s="1081"/>
      <c r="C48" s="1082"/>
      <c r="D48" s="217"/>
      <c r="E48" s="1085" t="s">
        <v>34</v>
      </c>
      <c r="F48" s="1085"/>
      <c r="G48" s="1085"/>
      <c r="H48" s="1085"/>
      <c r="I48" s="1085"/>
      <c r="J48" s="1086"/>
      <c r="K48" s="228">
        <v>584</v>
      </c>
      <c r="L48" s="237">
        <v>539</v>
      </c>
      <c r="M48" s="237">
        <v>562</v>
      </c>
      <c r="N48" s="237">
        <v>521</v>
      </c>
      <c r="O48" s="246">
        <v>378</v>
      </c>
      <c r="P48" s="85"/>
      <c r="Q48" s="85"/>
      <c r="R48" s="85"/>
      <c r="S48" s="85"/>
      <c r="T48" s="85"/>
      <c r="U48" s="85"/>
    </row>
    <row r="49" spans="1:21" ht="30.75" customHeight="1" x14ac:dyDescent="0.2">
      <c r="A49" s="85"/>
      <c r="B49" s="1081"/>
      <c r="C49" s="1082"/>
      <c r="D49" s="217"/>
      <c r="E49" s="1085" t="s">
        <v>0</v>
      </c>
      <c r="F49" s="1085"/>
      <c r="G49" s="1085"/>
      <c r="H49" s="1085"/>
      <c r="I49" s="1085"/>
      <c r="J49" s="1086"/>
      <c r="K49" s="228">
        <v>175</v>
      </c>
      <c r="L49" s="237">
        <v>172</v>
      </c>
      <c r="M49" s="237">
        <v>166</v>
      </c>
      <c r="N49" s="237">
        <v>161</v>
      </c>
      <c r="O49" s="246">
        <v>146</v>
      </c>
      <c r="P49" s="85"/>
      <c r="Q49" s="85"/>
      <c r="R49" s="85"/>
      <c r="S49" s="85"/>
      <c r="T49" s="85"/>
      <c r="U49" s="85"/>
    </row>
    <row r="50" spans="1:21" ht="30.75" customHeight="1" x14ac:dyDescent="0.2">
      <c r="A50" s="85"/>
      <c r="B50" s="1081"/>
      <c r="C50" s="1082"/>
      <c r="D50" s="217"/>
      <c r="E50" s="1085" t="s">
        <v>39</v>
      </c>
      <c r="F50" s="1085"/>
      <c r="G50" s="1085"/>
      <c r="H50" s="1085"/>
      <c r="I50" s="1085"/>
      <c r="J50" s="1086"/>
      <c r="K50" s="228" t="s">
        <v>197</v>
      </c>
      <c r="L50" s="237" t="s">
        <v>197</v>
      </c>
      <c r="M50" s="237" t="s">
        <v>197</v>
      </c>
      <c r="N50" s="237" t="s">
        <v>197</v>
      </c>
      <c r="O50" s="246" t="s">
        <v>197</v>
      </c>
      <c r="P50" s="85"/>
      <c r="Q50" s="85"/>
      <c r="R50" s="85"/>
      <c r="S50" s="85"/>
      <c r="T50" s="85"/>
      <c r="U50" s="85"/>
    </row>
    <row r="51" spans="1:21" ht="30.75" customHeight="1" x14ac:dyDescent="0.2">
      <c r="A51" s="85"/>
      <c r="B51" s="1083"/>
      <c r="C51" s="1084"/>
      <c r="D51" s="218"/>
      <c r="E51" s="1085" t="s">
        <v>41</v>
      </c>
      <c r="F51" s="1085"/>
      <c r="G51" s="1085"/>
      <c r="H51" s="1085"/>
      <c r="I51" s="1085"/>
      <c r="J51" s="1086"/>
      <c r="K51" s="228">
        <v>0</v>
      </c>
      <c r="L51" s="237">
        <v>0</v>
      </c>
      <c r="M51" s="237">
        <v>0</v>
      </c>
      <c r="N51" s="237">
        <v>0</v>
      </c>
      <c r="O51" s="246" t="s">
        <v>197</v>
      </c>
      <c r="P51" s="85"/>
      <c r="Q51" s="85"/>
      <c r="R51" s="85"/>
      <c r="S51" s="85"/>
      <c r="T51" s="85"/>
      <c r="U51" s="85"/>
    </row>
    <row r="52" spans="1:21" ht="30.75" customHeight="1" x14ac:dyDescent="0.2">
      <c r="A52" s="85"/>
      <c r="B52" s="1087" t="s">
        <v>45</v>
      </c>
      <c r="C52" s="1088"/>
      <c r="D52" s="218"/>
      <c r="E52" s="1085" t="s">
        <v>47</v>
      </c>
      <c r="F52" s="1085"/>
      <c r="G52" s="1085"/>
      <c r="H52" s="1085"/>
      <c r="I52" s="1085"/>
      <c r="J52" s="1086"/>
      <c r="K52" s="228">
        <v>1012</v>
      </c>
      <c r="L52" s="237">
        <v>992</v>
      </c>
      <c r="M52" s="237">
        <v>988</v>
      </c>
      <c r="N52" s="237">
        <v>945</v>
      </c>
      <c r="O52" s="246">
        <v>835</v>
      </c>
      <c r="P52" s="85"/>
      <c r="Q52" s="85"/>
      <c r="R52" s="85"/>
      <c r="S52" s="85"/>
      <c r="T52" s="85"/>
      <c r="U52" s="85"/>
    </row>
    <row r="53" spans="1:21" ht="30.75" customHeight="1" x14ac:dyDescent="0.2">
      <c r="A53" s="85"/>
      <c r="B53" s="1089" t="s">
        <v>49</v>
      </c>
      <c r="C53" s="1090"/>
      <c r="D53" s="219"/>
      <c r="E53" s="1091" t="s">
        <v>52</v>
      </c>
      <c r="F53" s="1091"/>
      <c r="G53" s="1091"/>
      <c r="H53" s="1091"/>
      <c r="I53" s="1091"/>
      <c r="J53" s="1092"/>
      <c r="K53" s="229">
        <v>603</v>
      </c>
      <c r="L53" s="238">
        <v>615</v>
      </c>
      <c r="M53" s="238">
        <v>623</v>
      </c>
      <c r="N53" s="238">
        <v>594</v>
      </c>
      <c r="O53" s="247">
        <v>583</v>
      </c>
      <c r="P53" s="85"/>
      <c r="Q53" s="85"/>
      <c r="R53" s="85"/>
      <c r="S53" s="85"/>
      <c r="T53" s="85"/>
      <c r="U53" s="85"/>
    </row>
    <row r="54" spans="1:21" ht="24" customHeight="1" x14ac:dyDescent="0.2">
      <c r="A54" s="85"/>
      <c r="B54" s="208" t="s">
        <v>54</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7</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
      <c r="A57" s="85"/>
      <c r="B57" s="210"/>
      <c r="C57" s="215"/>
      <c r="D57" s="215"/>
      <c r="E57" s="222"/>
      <c r="F57" s="222"/>
      <c r="G57" s="222"/>
      <c r="H57" s="222"/>
      <c r="I57" s="222"/>
      <c r="J57" s="225" t="s">
        <v>17</v>
      </c>
      <c r="K57" s="231" t="s">
        <v>524</v>
      </c>
      <c r="L57" s="239" t="s">
        <v>525</v>
      </c>
      <c r="M57" s="239" t="s">
        <v>526</v>
      </c>
      <c r="N57" s="239" t="s">
        <v>255</v>
      </c>
      <c r="O57" s="249" t="s">
        <v>527</v>
      </c>
      <c r="P57" s="85"/>
      <c r="Q57" s="85"/>
      <c r="R57" s="85"/>
      <c r="S57" s="85"/>
      <c r="T57" s="85"/>
      <c r="U57" s="85"/>
    </row>
    <row r="58" spans="1:21" ht="31.5" customHeight="1" x14ac:dyDescent="0.2">
      <c r="B58" s="1073" t="s">
        <v>58</v>
      </c>
      <c r="C58" s="1074"/>
      <c r="D58" s="1064" t="s">
        <v>60</v>
      </c>
      <c r="E58" s="1065"/>
      <c r="F58" s="1065"/>
      <c r="G58" s="1065"/>
      <c r="H58" s="1065"/>
      <c r="I58" s="1065"/>
      <c r="J58" s="1066"/>
      <c r="K58" s="232"/>
      <c r="L58" s="240"/>
      <c r="M58" s="240"/>
      <c r="N58" s="240"/>
      <c r="O58" s="250"/>
    </row>
    <row r="59" spans="1:21" ht="31.5" customHeight="1" x14ac:dyDescent="0.2">
      <c r="B59" s="1075"/>
      <c r="C59" s="1076"/>
      <c r="D59" s="1067" t="s">
        <v>14</v>
      </c>
      <c r="E59" s="1068"/>
      <c r="F59" s="1068"/>
      <c r="G59" s="1068"/>
      <c r="H59" s="1068"/>
      <c r="I59" s="1068"/>
      <c r="J59" s="1069"/>
      <c r="K59" s="233"/>
      <c r="L59" s="241"/>
      <c r="M59" s="241"/>
      <c r="N59" s="241"/>
      <c r="O59" s="251"/>
    </row>
    <row r="60" spans="1:21" ht="31.5" customHeight="1" x14ac:dyDescent="0.2">
      <c r="B60" s="1077"/>
      <c r="C60" s="1078"/>
      <c r="D60" s="1070" t="s">
        <v>62</v>
      </c>
      <c r="E60" s="1071"/>
      <c r="F60" s="1071"/>
      <c r="G60" s="1071"/>
      <c r="H60" s="1071"/>
      <c r="I60" s="1071"/>
      <c r="J60" s="1072"/>
      <c r="K60" s="234"/>
      <c r="L60" s="242"/>
      <c r="M60" s="242"/>
      <c r="N60" s="242"/>
      <c r="O60" s="252"/>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40</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on+4+U3001uG4pMcv6C/4F0ClTpkxe8x6dSQbzIhygwzrLemiZwSMCfXvywfC8rizxT+5z6deZxhfRqDvPDDlA==" saltValue="S2QlM9UcFZdmcdn3MErI5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20</v>
      </c>
    </row>
    <row r="40" spans="2:13" ht="27.75" customHeight="1" x14ac:dyDescent="0.2">
      <c r="B40" s="207" t="s">
        <v>21</v>
      </c>
      <c r="C40" s="213"/>
      <c r="D40" s="213"/>
      <c r="E40" s="221"/>
      <c r="F40" s="221"/>
      <c r="G40" s="221"/>
      <c r="H40" s="224" t="s">
        <v>17</v>
      </c>
      <c r="I40" s="226" t="s">
        <v>524</v>
      </c>
      <c r="J40" s="235" t="s">
        <v>525</v>
      </c>
      <c r="K40" s="235" t="s">
        <v>526</v>
      </c>
      <c r="L40" s="235" t="s">
        <v>255</v>
      </c>
      <c r="M40" s="264" t="s">
        <v>527</v>
      </c>
    </row>
    <row r="41" spans="2:13" ht="27.75" customHeight="1" x14ac:dyDescent="0.2">
      <c r="B41" s="1079" t="s">
        <v>36</v>
      </c>
      <c r="C41" s="1080"/>
      <c r="D41" s="216"/>
      <c r="E41" s="1104" t="s">
        <v>56</v>
      </c>
      <c r="F41" s="1104"/>
      <c r="G41" s="1104"/>
      <c r="H41" s="1105"/>
      <c r="I41" s="257">
        <v>9792</v>
      </c>
      <c r="J41" s="261">
        <v>9707</v>
      </c>
      <c r="K41" s="261">
        <v>9220</v>
      </c>
      <c r="L41" s="261">
        <v>8770</v>
      </c>
      <c r="M41" s="265">
        <v>8253</v>
      </c>
    </row>
    <row r="42" spans="2:13" ht="27.75" customHeight="1" x14ac:dyDescent="0.2">
      <c r="B42" s="1081"/>
      <c r="C42" s="1082"/>
      <c r="D42" s="217"/>
      <c r="E42" s="1095" t="s">
        <v>67</v>
      </c>
      <c r="F42" s="1095"/>
      <c r="G42" s="1095"/>
      <c r="H42" s="1096"/>
      <c r="I42" s="258" t="s">
        <v>197</v>
      </c>
      <c r="J42" s="262" t="s">
        <v>197</v>
      </c>
      <c r="K42" s="262" t="s">
        <v>197</v>
      </c>
      <c r="L42" s="262" t="s">
        <v>197</v>
      </c>
      <c r="M42" s="266" t="s">
        <v>197</v>
      </c>
    </row>
    <row r="43" spans="2:13" ht="27.75" customHeight="1" x14ac:dyDescent="0.2">
      <c r="B43" s="1081"/>
      <c r="C43" s="1082"/>
      <c r="D43" s="217"/>
      <c r="E43" s="1095" t="s">
        <v>69</v>
      </c>
      <c r="F43" s="1095"/>
      <c r="G43" s="1095"/>
      <c r="H43" s="1096"/>
      <c r="I43" s="258">
        <v>7854</v>
      </c>
      <c r="J43" s="262">
        <v>7215</v>
      </c>
      <c r="K43" s="262">
        <v>6589</v>
      </c>
      <c r="L43" s="262">
        <v>5796</v>
      </c>
      <c r="M43" s="266">
        <v>5503</v>
      </c>
    </row>
    <row r="44" spans="2:13" ht="27.75" customHeight="1" x14ac:dyDescent="0.2">
      <c r="B44" s="1081"/>
      <c r="C44" s="1082"/>
      <c r="D44" s="217"/>
      <c r="E44" s="1095" t="s">
        <v>71</v>
      </c>
      <c r="F44" s="1095"/>
      <c r="G44" s="1095"/>
      <c r="H44" s="1096"/>
      <c r="I44" s="258">
        <v>1214</v>
      </c>
      <c r="J44" s="262">
        <v>956</v>
      </c>
      <c r="K44" s="262">
        <v>724</v>
      </c>
      <c r="L44" s="262">
        <v>561</v>
      </c>
      <c r="M44" s="266">
        <v>427</v>
      </c>
    </row>
    <row r="45" spans="2:13" ht="27.75" customHeight="1" x14ac:dyDescent="0.2">
      <c r="B45" s="1081"/>
      <c r="C45" s="1082"/>
      <c r="D45" s="217"/>
      <c r="E45" s="1095" t="s">
        <v>73</v>
      </c>
      <c r="F45" s="1095"/>
      <c r="G45" s="1095"/>
      <c r="H45" s="1096"/>
      <c r="I45" s="258">
        <v>801</v>
      </c>
      <c r="J45" s="262">
        <v>738</v>
      </c>
      <c r="K45" s="262">
        <v>759</v>
      </c>
      <c r="L45" s="262">
        <v>721</v>
      </c>
      <c r="M45" s="266">
        <v>708</v>
      </c>
    </row>
    <row r="46" spans="2:13" ht="27.75" customHeight="1" x14ac:dyDescent="0.2">
      <c r="B46" s="1081"/>
      <c r="C46" s="1082"/>
      <c r="D46" s="218"/>
      <c r="E46" s="1095" t="s">
        <v>72</v>
      </c>
      <c r="F46" s="1095"/>
      <c r="G46" s="1095"/>
      <c r="H46" s="1096"/>
      <c r="I46" s="258" t="s">
        <v>197</v>
      </c>
      <c r="J46" s="262" t="s">
        <v>197</v>
      </c>
      <c r="K46" s="262" t="s">
        <v>197</v>
      </c>
      <c r="L46" s="262" t="s">
        <v>197</v>
      </c>
      <c r="M46" s="266" t="s">
        <v>197</v>
      </c>
    </row>
    <row r="47" spans="2:13" ht="27.75" customHeight="1" x14ac:dyDescent="0.2">
      <c r="B47" s="1081"/>
      <c r="C47" s="1082"/>
      <c r="D47" s="254"/>
      <c r="E47" s="1101" t="s">
        <v>75</v>
      </c>
      <c r="F47" s="1102"/>
      <c r="G47" s="1102"/>
      <c r="H47" s="1103"/>
      <c r="I47" s="258" t="s">
        <v>197</v>
      </c>
      <c r="J47" s="262" t="s">
        <v>197</v>
      </c>
      <c r="K47" s="262" t="s">
        <v>197</v>
      </c>
      <c r="L47" s="262" t="s">
        <v>197</v>
      </c>
      <c r="M47" s="266" t="s">
        <v>197</v>
      </c>
    </row>
    <row r="48" spans="2:13" ht="27.75" customHeight="1" x14ac:dyDescent="0.2">
      <c r="B48" s="1081"/>
      <c r="C48" s="1082"/>
      <c r="D48" s="217"/>
      <c r="E48" s="1095" t="s">
        <v>81</v>
      </c>
      <c r="F48" s="1095"/>
      <c r="G48" s="1095"/>
      <c r="H48" s="1096"/>
      <c r="I48" s="258" t="s">
        <v>197</v>
      </c>
      <c r="J48" s="262" t="s">
        <v>197</v>
      </c>
      <c r="K48" s="262" t="s">
        <v>197</v>
      </c>
      <c r="L48" s="262" t="s">
        <v>197</v>
      </c>
      <c r="M48" s="266" t="s">
        <v>197</v>
      </c>
    </row>
    <row r="49" spans="2:13" ht="27.75" customHeight="1" x14ac:dyDescent="0.2">
      <c r="B49" s="1083"/>
      <c r="C49" s="1084"/>
      <c r="D49" s="217"/>
      <c r="E49" s="1095" t="s">
        <v>85</v>
      </c>
      <c r="F49" s="1095"/>
      <c r="G49" s="1095"/>
      <c r="H49" s="1096"/>
      <c r="I49" s="258" t="s">
        <v>197</v>
      </c>
      <c r="J49" s="262" t="s">
        <v>197</v>
      </c>
      <c r="K49" s="262" t="s">
        <v>197</v>
      </c>
      <c r="L49" s="262" t="s">
        <v>197</v>
      </c>
      <c r="M49" s="266" t="s">
        <v>197</v>
      </c>
    </row>
    <row r="50" spans="2:13" ht="27.75" customHeight="1" x14ac:dyDescent="0.2">
      <c r="B50" s="1099" t="s">
        <v>87</v>
      </c>
      <c r="C50" s="1100"/>
      <c r="D50" s="255"/>
      <c r="E50" s="1095" t="s">
        <v>88</v>
      </c>
      <c r="F50" s="1095"/>
      <c r="G50" s="1095"/>
      <c r="H50" s="1096"/>
      <c r="I50" s="258">
        <v>1069</v>
      </c>
      <c r="J50" s="262">
        <v>1245</v>
      </c>
      <c r="K50" s="262">
        <v>1515</v>
      </c>
      <c r="L50" s="262">
        <v>1446</v>
      </c>
      <c r="M50" s="266">
        <v>1475</v>
      </c>
    </row>
    <row r="51" spans="2:13" ht="27.75" customHeight="1" x14ac:dyDescent="0.2">
      <c r="B51" s="1081"/>
      <c r="C51" s="1082"/>
      <c r="D51" s="217"/>
      <c r="E51" s="1095" t="s">
        <v>90</v>
      </c>
      <c r="F51" s="1095"/>
      <c r="G51" s="1095"/>
      <c r="H51" s="1096"/>
      <c r="I51" s="258">
        <v>1278</v>
      </c>
      <c r="J51" s="262">
        <v>1111</v>
      </c>
      <c r="K51" s="262">
        <v>941</v>
      </c>
      <c r="L51" s="262">
        <v>779</v>
      </c>
      <c r="M51" s="266">
        <v>678</v>
      </c>
    </row>
    <row r="52" spans="2:13" ht="27.75" customHeight="1" x14ac:dyDescent="0.2">
      <c r="B52" s="1083"/>
      <c r="C52" s="1084"/>
      <c r="D52" s="217"/>
      <c r="E52" s="1095" t="s">
        <v>43</v>
      </c>
      <c r="F52" s="1095"/>
      <c r="G52" s="1095"/>
      <c r="H52" s="1096"/>
      <c r="I52" s="258">
        <v>10600</v>
      </c>
      <c r="J52" s="262">
        <v>10183</v>
      </c>
      <c r="K52" s="262">
        <v>9593</v>
      </c>
      <c r="L52" s="262">
        <v>8983</v>
      </c>
      <c r="M52" s="266">
        <v>8035</v>
      </c>
    </row>
    <row r="53" spans="2:13" ht="27.75" customHeight="1" x14ac:dyDescent="0.2">
      <c r="B53" s="1089" t="s">
        <v>49</v>
      </c>
      <c r="C53" s="1090"/>
      <c r="D53" s="219"/>
      <c r="E53" s="1097" t="s">
        <v>94</v>
      </c>
      <c r="F53" s="1097"/>
      <c r="G53" s="1097"/>
      <c r="H53" s="1098"/>
      <c r="I53" s="259">
        <v>6715</v>
      </c>
      <c r="J53" s="263">
        <v>6077</v>
      </c>
      <c r="K53" s="263">
        <v>5243</v>
      </c>
      <c r="L53" s="263">
        <v>4640</v>
      </c>
      <c r="M53" s="267">
        <v>4702</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Ks0qTD/xooBoeWQOMEL4ahB8+xBvdv1NRqahRpUS/Y0z6lfCGqBWr0eFVsVv7dDe3YSPDvXC3n1pWv4QJf0m6A==" saltValue="F/1Atq/xly+Kcktveup6A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5" zoomScale="85" zoomScaleNormal="85"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4" t="s">
        <v>92</v>
      </c>
    </row>
    <row r="54" spans="2:8" ht="29.25" customHeight="1" x14ac:dyDescent="0.25">
      <c r="B54" s="268" t="s">
        <v>5</v>
      </c>
      <c r="C54" s="274"/>
      <c r="D54" s="274"/>
      <c r="E54" s="275" t="s">
        <v>17</v>
      </c>
      <c r="F54" s="276" t="s">
        <v>526</v>
      </c>
      <c r="G54" s="276" t="s">
        <v>255</v>
      </c>
      <c r="H54" s="285" t="s">
        <v>527</v>
      </c>
    </row>
    <row r="55" spans="2:8" ht="52.5" customHeight="1" x14ac:dyDescent="0.2">
      <c r="B55" s="269"/>
      <c r="C55" s="1114" t="s">
        <v>98</v>
      </c>
      <c r="D55" s="1114"/>
      <c r="E55" s="1115"/>
      <c r="F55" s="277">
        <v>845</v>
      </c>
      <c r="G55" s="277">
        <v>761</v>
      </c>
      <c r="H55" s="286">
        <v>822</v>
      </c>
    </row>
    <row r="56" spans="2:8" ht="52.5" customHeight="1" x14ac:dyDescent="0.2">
      <c r="B56" s="270"/>
      <c r="C56" s="1116" t="s">
        <v>101</v>
      </c>
      <c r="D56" s="1116"/>
      <c r="E56" s="1117"/>
      <c r="F56" s="278">
        <v>1</v>
      </c>
      <c r="G56" s="278">
        <v>1</v>
      </c>
      <c r="H56" s="287">
        <v>1</v>
      </c>
    </row>
    <row r="57" spans="2:8" ht="53.25" customHeight="1" x14ac:dyDescent="0.2">
      <c r="B57" s="270"/>
      <c r="C57" s="1118" t="s">
        <v>65</v>
      </c>
      <c r="D57" s="1118"/>
      <c r="E57" s="1119"/>
      <c r="F57" s="279">
        <v>350</v>
      </c>
      <c r="G57" s="279">
        <v>342</v>
      </c>
      <c r="H57" s="288">
        <v>306</v>
      </c>
    </row>
    <row r="58" spans="2:8" ht="45.75" customHeight="1" x14ac:dyDescent="0.2">
      <c r="B58" s="271"/>
      <c r="C58" s="1106" t="s">
        <v>529</v>
      </c>
      <c r="D58" s="1107"/>
      <c r="E58" s="1108"/>
      <c r="F58" s="280">
        <v>111</v>
      </c>
      <c r="G58" s="283">
        <v>127</v>
      </c>
      <c r="H58" s="289">
        <v>125</v>
      </c>
    </row>
    <row r="59" spans="2:8" ht="45.75" customHeight="1" x14ac:dyDescent="0.2">
      <c r="B59" s="271"/>
      <c r="C59" s="1106" t="s">
        <v>530</v>
      </c>
      <c r="D59" s="1107"/>
      <c r="E59" s="1108"/>
      <c r="F59" s="280">
        <v>155</v>
      </c>
      <c r="G59" s="283">
        <v>133</v>
      </c>
      <c r="H59" s="289">
        <v>97</v>
      </c>
    </row>
    <row r="60" spans="2:8" ht="45.75" customHeight="1" x14ac:dyDescent="0.2">
      <c r="B60" s="271"/>
      <c r="C60" s="1106" t="s">
        <v>531</v>
      </c>
      <c r="D60" s="1107"/>
      <c r="E60" s="1108"/>
      <c r="F60" s="280">
        <v>26</v>
      </c>
      <c r="G60" s="283">
        <v>23</v>
      </c>
      <c r="H60" s="289">
        <v>20</v>
      </c>
    </row>
    <row r="61" spans="2:8" ht="45.75" customHeight="1" x14ac:dyDescent="0.2">
      <c r="B61" s="271"/>
      <c r="C61" s="1106" t="s">
        <v>12</v>
      </c>
      <c r="D61" s="1107"/>
      <c r="E61" s="1108"/>
      <c r="F61" s="280">
        <v>20</v>
      </c>
      <c r="G61" s="283">
        <v>19</v>
      </c>
      <c r="H61" s="289">
        <v>19</v>
      </c>
    </row>
    <row r="62" spans="2:8" ht="45.75" customHeight="1" x14ac:dyDescent="0.2">
      <c r="B62" s="272"/>
      <c r="C62" s="1109" t="s">
        <v>532</v>
      </c>
      <c r="D62" s="1110"/>
      <c r="E62" s="1111"/>
      <c r="F62" s="281">
        <v>0</v>
      </c>
      <c r="G62" s="281">
        <v>1</v>
      </c>
      <c r="H62" s="290">
        <v>12</v>
      </c>
    </row>
    <row r="63" spans="2:8" ht="52.5" customHeight="1" x14ac:dyDescent="0.2">
      <c r="B63" s="273"/>
      <c r="C63" s="1112" t="s">
        <v>103</v>
      </c>
      <c r="D63" s="1112"/>
      <c r="E63" s="1113"/>
      <c r="F63" s="282">
        <v>1196</v>
      </c>
      <c r="G63" s="282">
        <v>1104</v>
      </c>
      <c r="H63" s="291">
        <v>1130</v>
      </c>
    </row>
    <row r="64" spans="2:8" ht="13.2" x14ac:dyDescent="0.2"/>
  </sheetData>
  <sheetProtection algorithmName="SHA-512" hashValue="sRYRvUWUAGcBJXbSTVU0hWVZoG2ls4xiArQulrW5Ey5Xq7SdzOi+Z4P/PyTvtagKv25zJO4kpVnnFpJwHCai8g==" saltValue="J1z/sIrKNPqmGS8Mu1RP4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AB9E5-AEBD-4700-905F-461F1F3E6682}">
  <sheetPr>
    <pageSetUpPr fitToPage="1"/>
  </sheetPr>
  <dimension ref="A1:DE85"/>
  <sheetViews>
    <sheetView showGridLines="0" topLeftCell="A3" zoomScaleNormal="100" zoomScaleSheetLayoutView="55" workbookViewId="0">
      <selection activeCell="AN43" sqref="AN43:DC47"/>
    </sheetView>
  </sheetViews>
  <sheetFormatPr defaultColWidth="0" defaultRowHeight="0" customHeight="1" zeroHeight="1" x14ac:dyDescent="0.2"/>
  <cols>
    <col min="1" max="1" width="6.33203125" style="315" customWidth="1"/>
    <col min="2" max="107" width="2.44140625" style="315" customWidth="1"/>
    <col min="108" max="108" width="6.109375" style="317" customWidth="1"/>
    <col min="109" max="109" width="5.88671875" style="316" customWidth="1"/>
    <col min="110" max="16384" width="8.6640625" style="315" hidden="1"/>
  </cols>
  <sheetData>
    <row r="1" spans="1:109" ht="42.75" customHeight="1" x14ac:dyDescent="0.2">
      <c r="A1" s="351"/>
      <c r="B1" s="350"/>
      <c r="DD1" s="315"/>
      <c r="DE1" s="315"/>
    </row>
    <row r="2" spans="1:109" ht="25.5" customHeight="1" x14ac:dyDescent="0.2">
      <c r="A2" s="349"/>
      <c r="C2" s="349"/>
      <c r="O2" s="349"/>
      <c r="P2" s="349"/>
      <c r="Q2" s="349"/>
      <c r="R2" s="349"/>
      <c r="S2" s="349"/>
      <c r="T2" s="349"/>
      <c r="U2" s="349"/>
      <c r="V2" s="349"/>
      <c r="W2" s="349"/>
      <c r="X2" s="349"/>
      <c r="Y2" s="349"/>
      <c r="Z2" s="349"/>
      <c r="AA2" s="349"/>
      <c r="AB2" s="349"/>
      <c r="AC2" s="349"/>
      <c r="AD2" s="349"/>
      <c r="AE2" s="349"/>
      <c r="AF2" s="349"/>
      <c r="AG2" s="349"/>
      <c r="AH2" s="349"/>
      <c r="AI2" s="349"/>
      <c r="AU2" s="349"/>
      <c r="BG2" s="349"/>
      <c r="BS2" s="349"/>
      <c r="CE2" s="349"/>
      <c r="CQ2" s="349"/>
      <c r="DD2" s="315"/>
      <c r="DE2" s="315"/>
    </row>
    <row r="3" spans="1:109" ht="25.5" customHeight="1" x14ac:dyDescent="0.2">
      <c r="A3" s="349"/>
      <c r="C3" s="349"/>
      <c r="O3" s="349"/>
      <c r="P3" s="349"/>
      <c r="Q3" s="349"/>
      <c r="R3" s="349"/>
      <c r="S3" s="349"/>
      <c r="T3" s="349"/>
      <c r="U3" s="349"/>
      <c r="V3" s="349"/>
      <c r="W3" s="349"/>
      <c r="X3" s="349"/>
      <c r="Y3" s="349"/>
      <c r="Z3" s="349"/>
      <c r="AA3" s="349"/>
      <c r="AB3" s="349"/>
      <c r="AC3" s="349"/>
      <c r="AD3" s="349"/>
      <c r="AE3" s="349"/>
      <c r="AF3" s="349"/>
      <c r="AG3" s="349"/>
      <c r="AH3" s="349"/>
      <c r="AI3" s="349"/>
      <c r="AU3" s="349"/>
      <c r="BG3" s="349"/>
      <c r="BS3" s="349"/>
      <c r="CE3" s="349"/>
      <c r="CQ3" s="349"/>
      <c r="DD3" s="315"/>
      <c r="DE3" s="315"/>
    </row>
    <row r="4" spans="1:109" s="348" customFormat="1" ht="13.2" x14ac:dyDescent="0.2">
      <c r="A4" s="349"/>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c r="BQ4" s="349"/>
      <c r="BR4" s="349"/>
      <c r="BS4" s="349"/>
      <c r="BT4" s="349"/>
      <c r="BU4" s="349"/>
      <c r="BV4" s="349"/>
      <c r="BW4" s="349"/>
      <c r="BX4" s="349"/>
      <c r="BY4" s="349"/>
      <c r="BZ4" s="349"/>
      <c r="CA4" s="349"/>
      <c r="CB4" s="349"/>
      <c r="CC4" s="349"/>
      <c r="CD4" s="349"/>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row>
    <row r="5" spans="1:109" s="348" customFormat="1" ht="13.2" x14ac:dyDescent="0.2">
      <c r="A5" s="349"/>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c r="BJ5" s="349"/>
      <c r="BK5" s="349"/>
      <c r="BL5" s="349"/>
      <c r="BM5" s="349"/>
      <c r="BN5" s="349"/>
      <c r="BO5" s="349"/>
      <c r="BP5" s="349"/>
      <c r="BQ5" s="349"/>
      <c r="BR5" s="349"/>
      <c r="BS5" s="349"/>
      <c r="BT5" s="349"/>
      <c r="BU5" s="349"/>
      <c r="BV5" s="349"/>
      <c r="BW5" s="349"/>
      <c r="BX5" s="349"/>
      <c r="BY5" s="349"/>
      <c r="BZ5" s="349"/>
      <c r="CA5" s="349"/>
      <c r="CB5" s="349"/>
      <c r="CC5" s="349"/>
      <c r="CD5" s="349"/>
      <c r="CE5" s="349"/>
      <c r="CF5" s="349"/>
      <c r="CG5" s="349"/>
      <c r="CH5" s="349"/>
      <c r="CI5" s="349"/>
      <c r="CJ5" s="349"/>
      <c r="CK5" s="349"/>
      <c r="CL5" s="349"/>
      <c r="CM5" s="349"/>
      <c r="CN5" s="349"/>
      <c r="CO5" s="349"/>
      <c r="CP5" s="349"/>
      <c r="CQ5" s="349"/>
      <c r="CR5" s="349"/>
      <c r="CS5" s="349"/>
      <c r="CT5" s="349"/>
      <c r="CU5" s="349"/>
      <c r="CV5" s="349"/>
      <c r="CW5" s="349"/>
      <c r="CX5" s="349"/>
      <c r="CY5" s="349"/>
      <c r="CZ5" s="349"/>
      <c r="DA5" s="349"/>
      <c r="DB5" s="349"/>
      <c r="DC5" s="349"/>
      <c r="DD5" s="349"/>
      <c r="DE5" s="349"/>
    </row>
    <row r="6" spans="1:109" s="348" customFormat="1" ht="13.2" x14ac:dyDescent="0.2">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349"/>
      <c r="BH6" s="349"/>
      <c r="BI6" s="349"/>
      <c r="BJ6" s="349"/>
      <c r="BK6" s="349"/>
      <c r="BL6" s="349"/>
      <c r="BM6" s="349"/>
      <c r="BN6" s="349"/>
      <c r="BO6" s="349"/>
      <c r="BP6" s="349"/>
      <c r="BQ6" s="349"/>
      <c r="BR6" s="349"/>
      <c r="BS6" s="349"/>
      <c r="BT6" s="349"/>
      <c r="BU6" s="349"/>
      <c r="BV6" s="349"/>
      <c r="BW6" s="349"/>
      <c r="BX6" s="349"/>
      <c r="BY6" s="349"/>
      <c r="BZ6" s="349"/>
      <c r="CA6" s="349"/>
      <c r="CB6" s="349"/>
      <c r="CC6" s="349"/>
      <c r="CD6" s="349"/>
      <c r="CE6" s="349"/>
      <c r="CF6" s="349"/>
      <c r="CG6" s="349"/>
      <c r="CH6" s="349"/>
      <c r="CI6" s="349"/>
      <c r="CJ6" s="349"/>
      <c r="CK6" s="349"/>
      <c r="CL6" s="349"/>
      <c r="CM6" s="349"/>
      <c r="CN6" s="349"/>
      <c r="CO6" s="349"/>
      <c r="CP6" s="349"/>
      <c r="CQ6" s="349"/>
      <c r="CR6" s="349"/>
      <c r="CS6" s="349"/>
      <c r="CT6" s="349"/>
      <c r="CU6" s="349"/>
      <c r="CV6" s="349"/>
      <c r="CW6" s="349"/>
      <c r="CX6" s="349"/>
      <c r="CY6" s="349"/>
      <c r="CZ6" s="349"/>
      <c r="DA6" s="349"/>
      <c r="DB6" s="349"/>
      <c r="DC6" s="349"/>
      <c r="DD6" s="349"/>
      <c r="DE6" s="349"/>
    </row>
    <row r="7" spans="1:109" s="348" customFormat="1" ht="13.2" x14ac:dyDescent="0.2">
      <c r="A7" s="349"/>
      <c r="B7" s="349"/>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c r="BM7" s="349"/>
      <c r="BN7" s="349"/>
      <c r="BO7" s="349"/>
      <c r="BP7" s="349"/>
      <c r="BQ7" s="349"/>
      <c r="BR7" s="349"/>
      <c r="BS7" s="349"/>
      <c r="BT7" s="349"/>
      <c r="BU7" s="349"/>
      <c r="BV7" s="349"/>
      <c r="BW7" s="349"/>
      <c r="BX7" s="349"/>
      <c r="BY7" s="349"/>
      <c r="BZ7" s="349"/>
      <c r="CA7" s="349"/>
      <c r="CB7" s="349"/>
      <c r="CC7" s="349"/>
      <c r="CD7" s="349"/>
      <c r="CE7" s="349"/>
      <c r="CF7" s="349"/>
      <c r="CG7" s="349"/>
      <c r="CH7" s="349"/>
      <c r="CI7" s="349"/>
      <c r="CJ7" s="349"/>
      <c r="CK7" s="349"/>
      <c r="CL7" s="349"/>
      <c r="CM7" s="349"/>
      <c r="CN7" s="349"/>
      <c r="CO7" s="349"/>
      <c r="CP7" s="349"/>
      <c r="CQ7" s="349"/>
      <c r="CR7" s="349"/>
      <c r="CS7" s="349"/>
      <c r="CT7" s="349"/>
      <c r="CU7" s="349"/>
      <c r="CV7" s="349"/>
      <c r="CW7" s="349"/>
      <c r="CX7" s="349"/>
      <c r="CY7" s="349"/>
      <c r="CZ7" s="349"/>
      <c r="DA7" s="349"/>
      <c r="DB7" s="349"/>
      <c r="DC7" s="349"/>
      <c r="DD7" s="349"/>
      <c r="DE7" s="349"/>
    </row>
    <row r="8" spans="1:109" s="348" customFormat="1" ht="13.2" x14ac:dyDescent="0.2">
      <c r="A8" s="349"/>
      <c r="B8" s="349"/>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349"/>
      <c r="AM8" s="349"/>
      <c r="AN8" s="349"/>
      <c r="AO8" s="349"/>
      <c r="AP8" s="349"/>
      <c r="AQ8" s="349"/>
      <c r="AR8" s="349"/>
      <c r="AS8" s="349"/>
      <c r="AT8" s="349"/>
      <c r="AU8" s="349"/>
      <c r="AV8" s="349"/>
      <c r="AW8" s="349"/>
      <c r="AX8" s="349"/>
      <c r="AY8" s="349"/>
      <c r="AZ8" s="349"/>
      <c r="BA8" s="349"/>
      <c r="BB8" s="349"/>
      <c r="BC8" s="349"/>
      <c r="BD8" s="349"/>
      <c r="BE8" s="349"/>
      <c r="BF8" s="349"/>
      <c r="BG8" s="349"/>
      <c r="BH8" s="349"/>
      <c r="BI8" s="349"/>
      <c r="BJ8" s="349"/>
      <c r="BK8" s="349"/>
      <c r="BL8" s="349"/>
      <c r="BM8" s="349"/>
      <c r="BN8" s="349"/>
      <c r="BO8" s="349"/>
      <c r="BP8" s="349"/>
      <c r="BQ8" s="349"/>
      <c r="BR8" s="349"/>
      <c r="BS8" s="349"/>
      <c r="BT8" s="349"/>
      <c r="BU8" s="349"/>
      <c r="BV8" s="349"/>
      <c r="BW8" s="349"/>
      <c r="BX8" s="349"/>
      <c r="BY8" s="349"/>
      <c r="BZ8" s="349"/>
      <c r="CA8" s="349"/>
      <c r="CB8" s="349"/>
      <c r="CC8" s="349"/>
      <c r="CD8" s="349"/>
      <c r="CE8" s="349"/>
      <c r="CF8" s="349"/>
      <c r="CG8" s="349"/>
      <c r="CH8" s="349"/>
      <c r="CI8" s="349"/>
      <c r="CJ8" s="349"/>
      <c r="CK8" s="349"/>
      <c r="CL8" s="349"/>
      <c r="CM8" s="349"/>
      <c r="CN8" s="349"/>
      <c r="CO8" s="349"/>
      <c r="CP8" s="349"/>
      <c r="CQ8" s="349"/>
      <c r="CR8" s="349"/>
      <c r="CS8" s="349"/>
      <c r="CT8" s="349"/>
      <c r="CU8" s="349"/>
      <c r="CV8" s="349"/>
      <c r="CW8" s="349"/>
      <c r="CX8" s="349"/>
      <c r="CY8" s="349"/>
      <c r="CZ8" s="349"/>
      <c r="DA8" s="349"/>
      <c r="DB8" s="349"/>
      <c r="DC8" s="349"/>
      <c r="DD8" s="349"/>
      <c r="DE8" s="349"/>
    </row>
    <row r="9" spans="1:109" s="348" customFormat="1" ht="13.2" x14ac:dyDescent="0.2">
      <c r="A9" s="349"/>
      <c r="B9" s="349"/>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49"/>
      <c r="AJ9" s="349"/>
      <c r="AK9" s="349"/>
      <c r="AL9" s="349"/>
      <c r="AM9" s="349"/>
      <c r="AN9" s="349"/>
      <c r="AO9" s="349"/>
      <c r="AP9" s="349"/>
      <c r="AQ9" s="349"/>
      <c r="AR9" s="349"/>
      <c r="AS9" s="349"/>
      <c r="AT9" s="349"/>
      <c r="AU9" s="349"/>
      <c r="AV9" s="349"/>
      <c r="AW9" s="349"/>
      <c r="AX9" s="349"/>
      <c r="AY9" s="349"/>
      <c r="AZ9" s="349"/>
      <c r="BA9" s="349"/>
      <c r="BB9" s="349"/>
      <c r="BC9" s="349"/>
      <c r="BD9" s="349"/>
      <c r="BE9" s="349"/>
      <c r="BF9" s="349"/>
      <c r="BG9" s="349"/>
      <c r="BH9" s="349"/>
      <c r="BI9" s="349"/>
      <c r="BJ9" s="349"/>
      <c r="BK9" s="349"/>
      <c r="BL9" s="349"/>
      <c r="BM9" s="349"/>
      <c r="BN9" s="349"/>
      <c r="BO9" s="349"/>
      <c r="BP9" s="349"/>
      <c r="BQ9" s="349"/>
      <c r="BR9" s="349"/>
      <c r="BS9" s="349"/>
      <c r="BT9" s="349"/>
      <c r="BU9" s="349"/>
      <c r="BV9" s="349"/>
      <c r="BW9" s="349"/>
      <c r="BX9" s="349"/>
      <c r="BY9" s="349"/>
      <c r="BZ9" s="349"/>
      <c r="CA9" s="349"/>
      <c r="CB9" s="349"/>
      <c r="CC9" s="349"/>
      <c r="CD9" s="349"/>
      <c r="CE9" s="349"/>
      <c r="CF9" s="349"/>
      <c r="CG9" s="349"/>
      <c r="CH9" s="349"/>
      <c r="CI9" s="349"/>
      <c r="CJ9" s="349"/>
      <c r="CK9" s="349"/>
      <c r="CL9" s="349"/>
      <c r="CM9" s="349"/>
      <c r="CN9" s="349"/>
      <c r="CO9" s="349"/>
      <c r="CP9" s="349"/>
      <c r="CQ9" s="349"/>
      <c r="CR9" s="349"/>
      <c r="CS9" s="349"/>
      <c r="CT9" s="349"/>
      <c r="CU9" s="349"/>
      <c r="CV9" s="349"/>
      <c r="CW9" s="349"/>
      <c r="CX9" s="349"/>
      <c r="CY9" s="349"/>
      <c r="CZ9" s="349"/>
      <c r="DA9" s="349"/>
      <c r="DB9" s="349"/>
      <c r="DC9" s="349"/>
      <c r="DD9" s="349"/>
      <c r="DE9" s="349"/>
    </row>
    <row r="10" spans="1:109" s="348" customFormat="1" ht="13.2" x14ac:dyDescent="0.2">
      <c r="A10" s="349"/>
      <c r="B10" s="349"/>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49"/>
      <c r="AO10" s="349"/>
      <c r="AP10" s="349"/>
      <c r="AQ10" s="349"/>
      <c r="AR10" s="349"/>
      <c r="AS10" s="349"/>
      <c r="AT10" s="349"/>
      <c r="AU10" s="349"/>
      <c r="AV10" s="349"/>
      <c r="AW10" s="349"/>
      <c r="AX10" s="349"/>
      <c r="AY10" s="349"/>
      <c r="AZ10" s="349"/>
      <c r="BA10" s="349"/>
      <c r="BB10" s="349"/>
      <c r="BC10" s="349"/>
      <c r="BD10" s="349"/>
      <c r="BE10" s="349"/>
      <c r="BF10" s="349"/>
      <c r="BG10" s="349"/>
      <c r="BH10" s="349"/>
      <c r="BI10" s="349"/>
      <c r="BJ10" s="349"/>
      <c r="BK10" s="349"/>
      <c r="BL10" s="349"/>
      <c r="BM10" s="349"/>
      <c r="BN10" s="349"/>
      <c r="BO10" s="349"/>
      <c r="BP10" s="349"/>
      <c r="BQ10" s="349"/>
      <c r="BR10" s="349"/>
      <c r="BS10" s="349"/>
      <c r="BT10" s="349"/>
      <c r="BU10" s="349"/>
      <c r="BV10" s="349"/>
      <c r="BW10" s="349"/>
      <c r="BX10" s="349"/>
      <c r="BY10" s="349"/>
      <c r="BZ10" s="349"/>
      <c r="CA10" s="349"/>
      <c r="CB10" s="349"/>
      <c r="CC10" s="349"/>
      <c r="CD10" s="349"/>
      <c r="CE10" s="349"/>
      <c r="CF10" s="349"/>
      <c r="CG10" s="349"/>
      <c r="CH10" s="349"/>
      <c r="CI10" s="349"/>
      <c r="CJ10" s="349"/>
      <c r="CK10" s="349"/>
      <c r="CL10" s="349"/>
      <c r="CM10" s="349"/>
      <c r="CN10" s="349"/>
      <c r="CO10" s="349"/>
      <c r="CP10" s="349"/>
      <c r="CQ10" s="349"/>
      <c r="CR10" s="349"/>
      <c r="CS10" s="349"/>
      <c r="CT10" s="349"/>
      <c r="CU10" s="349"/>
      <c r="CV10" s="349"/>
      <c r="CW10" s="349"/>
      <c r="CX10" s="349"/>
      <c r="CY10" s="349"/>
      <c r="CZ10" s="349"/>
      <c r="DA10" s="349"/>
      <c r="DB10" s="349"/>
      <c r="DC10" s="349"/>
      <c r="DD10" s="349"/>
      <c r="DE10" s="349"/>
    </row>
    <row r="11" spans="1:109" s="348" customFormat="1" ht="13.2" x14ac:dyDescent="0.2">
      <c r="A11" s="349"/>
      <c r="B11" s="349"/>
      <c r="C11" s="349"/>
      <c r="D11" s="349"/>
      <c r="E11" s="349"/>
      <c r="F11" s="349"/>
      <c r="G11" s="349"/>
      <c r="H11" s="349"/>
      <c r="I11" s="349"/>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49"/>
      <c r="AJ11" s="349"/>
      <c r="AK11" s="349"/>
      <c r="AL11" s="349"/>
      <c r="AM11" s="349"/>
      <c r="AN11" s="349"/>
      <c r="AO11" s="349"/>
      <c r="AP11" s="349"/>
      <c r="AQ11" s="349"/>
      <c r="AR11" s="349"/>
      <c r="AS11" s="349"/>
      <c r="AT11" s="349"/>
      <c r="AU11" s="349"/>
      <c r="AV11" s="349"/>
      <c r="AW11" s="349"/>
      <c r="AX11" s="349"/>
      <c r="AY11" s="349"/>
      <c r="AZ11" s="349"/>
      <c r="BA11" s="349"/>
      <c r="BB11" s="349"/>
      <c r="BC11" s="349"/>
      <c r="BD11" s="349"/>
      <c r="BE11" s="349"/>
      <c r="BF11" s="349"/>
      <c r="BG11" s="349"/>
      <c r="BH11" s="349"/>
      <c r="BI11" s="349"/>
      <c r="BJ11" s="349"/>
      <c r="BK11" s="349"/>
      <c r="BL11" s="349"/>
      <c r="BM11" s="349"/>
      <c r="BN11" s="349"/>
      <c r="BO11" s="349"/>
      <c r="BP11" s="349"/>
      <c r="BQ11" s="349"/>
      <c r="BR11" s="349"/>
      <c r="BS11" s="349"/>
      <c r="BT11" s="349"/>
      <c r="BU11" s="349"/>
      <c r="BV11" s="349"/>
      <c r="BW11" s="349"/>
      <c r="BX11" s="349"/>
      <c r="BY11" s="349"/>
      <c r="BZ11" s="349"/>
      <c r="CA11" s="349"/>
      <c r="CB11" s="349"/>
      <c r="CC11" s="349"/>
      <c r="CD11" s="349"/>
      <c r="CE11" s="349"/>
      <c r="CF11" s="349"/>
      <c r="CG11" s="349"/>
      <c r="CH11" s="349"/>
      <c r="CI11" s="349"/>
      <c r="CJ11" s="349"/>
      <c r="CK11" s="349"/>
      <c r="CL11" s="349"/>
      <c r="CM11" s="349"/>
      <c r="CN11" s="349"/>
      <c r="CO11" s="349"/>
      <c r="CP11" s="349"/>
      <c r="CQ11" s="349"/>
      <c r="CR11" s="349"/>
      <c r="CS11" s="349"/>
      <c r="CT11" s="349"/>
      <c r="CU11" s="349"/>
      <c r="CV11" s="349"/>
      <c r="CW11" s="349"/>
      <c r="CX11" s="349"/>
      <c r="CY11" s="349"/>
      <c r="CZ11" s="349"/>
      <c r="DA11" s="349"/>
      <c r="DB11" s="349"/>
      <c r="DC11" s="349"/>
      <c r="DD11" s="349"/>
      <c r="DE11" s="349"/>
    </row>
    <row r="12" spans="1:109" s="348" customFormat="1" ht="13.2" x14ac:dyDescent="0.2">
      <c r="A12" s="349"/>
      <c r="B12" s="349"/>
      <c r="C12" s="349"/>
      <c r="D12" s="349"/>
      <c r="E12" s="349"/>
      <c r="F12" s="349"/>
      <c r="G12" s="349"/>
      <c r="H12" s="349"/>
      <c r="I12" s="349"/>
      <c r="J12" s="349"/>
      <c r="K12" s="349"/>
      <c r="L12" s="349"/>
      <c r="M12" s="349"/>
      <c r="N12" s="349"/>
      <c r="O12" s="349"/>
      <c r="P12" s="349"/>
      <c r="Q12" s="349"/>
      <c r="R12" s="349"/>
      <c r="S12" s="349"/>
      <c r="T12" s="349"/>
      <c r="U12" s="349"/>
      <c r="V12" s="349"/>
      <c r="W12" s="349"/>
      <c r="X12" s="349"/>
      <c r="Y12" s="349"/>
      <c r="Z12" s="349"/>
      <c r="AA12" s="349"/>
      <c r="AB12" s="349"/>
      <c r="AC12" s="349"/>
      <c r="AD12" s="349"/>
      <c r="AE12" s="349"/>
      <c r="AF12" s="349"/>
      <c r="AG12" s="349"/>
      <c r="AH12" s="349"/>
      <c r="AI12" s="349"/>
      <c r="AJ12" s="349"/>
      <c r="AK12" s="349"/>
      <c r="AL12" s="349"/>
      <c r="AM12" s="349"/>
      <c r="AN12" s="349"/>
      <c r="AO12" s="349"/>
      <c r="AP12" s="349"/>
      <c r="AQ12" s="349"/>
      <c r="AR12" s="349"/>
      <c r="AS12" s="349"/>
      <c r="AT12" s="349"/>
      <c r="AU12" s="349"/>
      <c r="AV12" s="349"/>
      <c r="AW12" s="349"/>
      <c r="AX12" s="349"/>
      <c r="AY12" s="349"/>
      <c r="AZ12" s="349"/>
      <c r="BA12" s="349"/>
      <c r="BB12" s="349"/>
      <c r="BC12" s="349"/>
      <c r="BD12" s="349"/>
      <c r="BE12" s="349"/>
      <c r="BF12" s="349"/>
      <c r="BG12" s="349"/>
      <c r="BH12" s="349"/>
      <c r="BI12" s="349"/>
      <c r="BJ12" s="349"/>
      <c r="BK12" s="349"/>
      <c r="BL12" s="349"/>
      <c r="BM12" s="349"/>
      <c r="BN12" s="349"/>
      <c r="BO12" s="349"/>
      <c r="BP12" s="349"/>
      <c r="BQ12" s="349"/>
      <c r="BR12" s="349"/>
      <c r="BS12" s="349"/>
      <c r="BT12" s="349"/>
      <c r="BU12" s="349"/>
      <c r="BV12" s="349"/>
      <c r="BW12" s="349"/>
      <c r="BX12" s="349"/>
      <c r="BY12" s="349"/>
      <c r="BZ12" s="349"/>
      <c r="CA12" s="349"/>
      <c r="CB12" s="349"/>
      <c r="CC12" s="349"/>
      <c r="CD12" s="349"/>
      <c r="CE12" s="349"/>
      <c r="CF12" s="349"/>
      <c r="CG12" s="349"/>
      <c r="CH12" s="349"/>
      <c r="CI12" s="349"/>
      <c r="CJ12" s="349"/>
      <c r="CK12" s="349"/>
      <c r="CL12" s="349"/>
      <c r="CM12" s="349"/>
      <c r="CN12" s="349"/>
      <c r="CO12" s="349"/>
      <c r="CP12" s="349"/>
      <c r="CQ12" s="349"/>
      <c r="CR12" s="349"/>
      <c r="CS12" s="349"/>
      <c r="CT12" s="349"/>
      <c r="CU12" s="349"/>
      <c r="CV12" s="349"/>
      <c r="CW12" s="349"/>
      <c r="CX12" s="349"/>
      <c r="CY12" s="349"/>
      <c r="CZ12" s="349"/>
      <c r="DA12" s="349"/>
      <c r="DB12" s="349"/>
      <c r="DC12" s="349"/>
      <c r="DD12" s="349"/>
      <c r="DE12" s="349"/>
    </row>
    <row r="13" spans="1:109" s="348" customFormat="1" ht="13.2" x14ac:dyDescent="0.2">
      <c r="A13" s="349"/>
      <c r="B13" s="349"/>
      <c r="C13" s="349"/>
      <c r="D13" s="349"/>
      <c r="E13" s="349"/>
      <c r="F13" s="349"/>
      <c r="G13" s="349"/>
      <c r="H13" s="349"/>
      <c r="I13" s="349"/>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49"/>
      <c r="AK13" s="349"/>
      <c r="AL13" s="349"/>
      <c r="AM13" s="349"/>
      <c r="AN13" s="349"/>
      <c r="AO13" s="349"/>
      <c r="AP13" s="349"/>
      <c r="AQ13" s="349"/>
      <c r="AR13" s="349"/>
      <c r="AS13" s="349"/>
      <c r="AT13" s="349"/>
      <c r="AU13" s="349"/>
      <c r="AV13" s="349"/>
      <c r="AW13" s="349"/>
      <c r="AX13" s="349"/>
      <c r="AY13" s="349"/>
      <c r="AZ13" s="349"/>
      <c r="BA13" s="349"/>
      <c r="BB13" s="349"/>
      <c r="BC13" s="349"/>
      <c r="BD13" s="349"/>
      <c r="BE13" s="349"/>
      <c r="BF13" s="349"/>
      <c r="BG13" s="349"/>
      <c r="BH13" s="349"/>
      <c r="BI13" s="349"/>
      <c r="BJ13" s="349"/>
      <c r="BK13" s="349"/>
      <c r="BL13" s="349"/>
      <c r="BM13" s="349"/>
      <c r="BN13" s="349"/>
      <c r="BO13" s="349"/>
      <c r="BP13" s="349"/>
      <c r="BQ13" s="349"/>
      <c r="BR13" s="349"/>
      <c r="BS13" s="349"/>
      <c r="BT13" s="349"/>
      <c r="BU13" s="349"/>
      <c r="BV13" s="349"/>
      <c r="BW13" s="349"/>
      <c r="BX13" s="349"/>
      <c r="BY13" s="349"/>
      <c r="BZ13" s="349"/>
      <c r="CA13" s="349"/>
      <c r="CB13" s="349"/>
      <c r="CC13" s="349"/>
      <c r="CD13" s="349"/>
      <c r="CE13" s="349"/>
      <c r="CF13" s="349"/>
      <c r="CG13" s="349"/>
      <c r="CH13" s="349"/>
      <c r="CI13" s="349"/>
      <c r="CJ13" s="349"/>
      <c r="CK13" s="349"/>
      <c r="CL13" s="349"/>
      <c r="CM13" s="349"/>
      <c r="CN13" s="349"/>
      <c r="CO13" s="349"/>
      <c r="CP13" s="349"/>
      <c r="CQ13" s="349"/>
      <c r="CR13" s="349"/>
      <c r="CS13" s="349"/>
      <c r="CT13" s="349"/>
      <c r="CU13" s="349"/>
      <c r="CV13" s="349"/>
      <c r="CW13" s="349"/>
      <c r="CX13" s="349"/>
      <c r="CY13" s="349"/>
      <c r="CZ13" s="349"/>
      <c r="DA13" s="349"/>
      <c r="DB13" s="349"/>
      <c r="DC13" s="349"/>
      <c r="DD13" s="349"/>
      <c r="DE13" s="349"/>
    </row>
    <row r="14" spans="1:109" s="348" customFormat="1" ht="13.2" x14ac:dyDescent="0.2">
      <c r="A14" s="349"/>
      <c r="B14" s="349"/>
      <c r="C14" s="349"/>
      <c r="D14" s="349"/>
      <c r="E14" s="349"/>
      <c r="F14" s="349"/>
      <c r="G14" s="349"/>
      <c r="H14" s="349"/>
      <c r="I14" s="349"/>
      <c r="J14" s="349"/>
      <c r="K14" s="349"/>
      <c r="L14" s="349"/>
      <c r="M14" s="349"/>
      <c r="N14" s="349"/>
      <c r="O14" s="349"/>
      <c r="P14" s="349"/>
      <c r="Q14" s="349"/>
      <c r="R14" s="349"/>
      <c r="S14" s="349"/>
      <c r="T14" s="349"/>
      <c r="U14" s="349"/>
      <c r="V14" s="349"/>
      <c r="W14" s="349"/>
      <c r="X14" s="349"/>
      <c r="Y14" s="349"/>
      <c r="Z14" s="349"/>
      <c r="AA14" s="349"/>
      <c r="AB14" s="349"/>
      <c r="AC14" s="349"/>
      <c r="AD14" s="349"/>
      <c r="AE14" s="349"/>
      <c r="AF14" s="349"/>
      <c r="AG14" s="349"/>
      <c r="AH14" s="349"/>
      <c r="AI14" s="349"/>
      <c r="AJ14" s="349"/>
      <c r="AK14" s="349"/>
      <c r="AL14" s="349"/>
      <c r="AM14" s="349"/>
      <c r="AN14" s="349"/>
      <c r="AO14" s="349"/>
      <c r="AP14" s="349"/>
      <c r="AQ14" s="349"/>
      <c r="AR14" s="349"/>
      <c r="AS14" s="349"/>
      <c r="AT14" s="349"/>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49"/>
      <c r="BR14" s="349"/>
      <c r="BS14" s="349"/>
      <c r="BT14" s="349"/>
      <c r="BU14" s="349"/>
      <c r="BV14" s="349"/>
      <c r="BW14" s="349"/>
      <c r="BX14" s="349"/>
      <c r="BY14" s="349"/>
      <c r="BZ14" s="349"/>
      <c r="CA14" s="349"/>
      <c r="CB14" s="349"/>
      <c r="CC14" s="349"/>
      <c r="CD14" s="349"/>
      <c r="CE14" s="349"/>
      <c r="CF14" s="349"/>
      <c r="CG14" s="349"/>
      <c r="CH14" s="349"/>
      <c r="CI14" s="349"/>
      <c r="CJ14" s="349"/>
      <c r="CK14" s="349"/>
      <c r="CL14" s="349"/>
      <c r="CM14" s="349"/>
      <c r="CN14" s="349"/>
      <c r="CO14" s="349"/>
      <c r="CP14" s="349"/>
      <c r="CQ14" s="349"/>
      <c r="CR14" s="349"/>
      <c r="CS14" s="349"/>
      <c r="CT14" s="349"/>
      <c r="CU14" s="349"/>
      <c r="CV14" s="349"/>
      <c r="CW14" s="349"/>
      <c r="CX14" s="349"/>
      <c r="CY14" s="349"/>
      <c r="CZ14" s="349"/>
      <c r="DA14" s="349"/>
      <c r="DB14" s="349"/>
      <c r="DC14" s="349"/>
      <c r="DD14" s="349"/>
      <c r="DE14" s="349"/>
    </row>
    <row r="15" spans="1:109" s="348" customFormat="1" ht="13.2" x14ac:dyDescent="0.2">
      <c r="A15" s="315"/>
      <c r="B15" s="349"/>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row>
    <row r="16" spans="1:109" s="348" customFormat="1" ht="13.2" x14ac:dyDescent="0.2">
      <c r="A16" s="315"/>
      <c r="B16" s="349"/>
      <c r="C16" s="349"/>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c r="CQ16" s="349"/>
      <c r="CR16" s="349"/>
      <c r="CS16" s="349"/>
      <c r="CT16" s="349"/>
      <c r="CU16" s="349"/>
      <c r="CV16" s="349"/>
      <c r="CW16" s="349"/>
      <c r="CX16" s="349"/>
      <c r="CY16" s="349"/>
      <c r="CZ16" s="349"/>
      <c r="DA16" s="349"/>
      <c r="DB16" s="349"/>
      <c r="DC16" s="349"/>
      <c r="DD16" s="349"/>
      <c r="DE16" s="349"/>
    </row>
    <row r="17" spans="1:109" s="348" customFormat="1" ht="13.2" x14ac:dyDescent="0.2">
      <c r="A17" s="315"/>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349"/>
      <c r="BZ17" s="349"/>
      <c r="CA17" s="349"/>
      <c r="CB17" s="349"/>
      <c r="CC17" s="349"/>
      <c r="CD17" s="349"/>
      <c r="CE17" s="349"/>
      <c r="CF17" s="349"/>
      <c r="CG17" s="349"/>
      <c r="CH17" s="349"/>
      <c r="CI17" s="349"/>
      <c r="CJ17" s="349"/>
      <c r="CK17" s="349"/>
      <c r="CL17" s="349"/>
      <c r="CM17" s="349"/>
      <c r="CN17" s="349"/>
      <c r="CO17" s="349"/>
      <c r="CP17" s="349"/>
      <c r="CQ17" s="349"/>
      <c r="CR17" s="349"/>
      <c r="CS17" s="349"/>
      <c r="CT17" s="349"/>
      <c r="CU17" s="349"/>
      <c r="CV17" s="349"/>
      <c r="CW17" s="349"/>
      <c r="CX17" s="349"/>
      <c r="CY17" s="349"/>
      <c r="CZ17" s="349"/>
      <c r="DA17" s="349"/>
      <c r="DB17" s="349"/>
      <c r="DC17" s="349"/>
      <c r="DD17" s="349"/>
      <c r="DE17" s="349"/>
    </row>
    <row r="18" spans="1:109" s="348" customFormat="1" ht="13.2" x14ac:dyDescent="0.2">
      <c r="A18" s="315"/>
      <c r="B18" s="349"/>
      <c r="C18" s="349"/>
      <c r="D18" s="349"/>
      <c r="E18" s="349"/>
      <c r="F18" s="349"/>
      <c r="G18" s="349"/>
      <c r="H18" s="349"/>
      <c r="I18" s="349"/>
      <c r="J18" s="349"/>
      <c r="K18" s="349"/>
      <c r="L18" s="349"/>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49"/>
      <c r="AJ18" s="349"/>
      <c r="AK18" s="349"/>
      <c r="AL18" s="349"/>
      <c r="AM18" s="349"/>
      <c r="AN18" s="349"/>
      <c r="AO18" s="349"/>
      <c r="AP18" s="349"/>
      <c r="AQ18" s="349"/>
      <c r="AR18" s="349"/>
      <c r="AS18" s="349"/>
      <c r="AT18" s="349"/>
      <c r="AU18" s="349"/>
      <c r="AV18" s="349"/>
      <c r="AW18" s="349"/>
      <c r="AX18" s="349"/>
      <c r="AY18" s="349"/>
      <c r="AZ18" s="349"/>
      <c r="BA18" s="349"/>
      <c r="BB18" s="349"/>
      <c r="BC18" s="349"/>
      <c r="BD18" s="349"/>
      <c r="BE18" s="349"/>
      <c r="BF18" s="349"/>
      <c r="BG18" s="349"/>
      <c r="BH18" s="349"/>
      <c r="BI18" s="349"/>
      <c r="BJ18" s="349"/>
      <c r="BK18" s="349"/>
      <c r="BL18" s="349"/>
      <c r="BM18" s="349"/>
      <c r="BN18" s="349"/>
      <c r="BO18" s="349"/>
      <c r="BP18" s="349"/>
      <c r="BQ18" s="349"/>
      <c r="BR18" s="349"/>
      <c r="BS18" s="349"/>
      <c r="BT18" s="349"/>
      <c r="BU18" s="349"/>
      <c r="BV18" s="349"/>
      <c r="BW18" s="349"/>
      <c r="BX18" s="349"/>
      <c r="BY18" s="349"/>
      <c r="BZ18" s="349"/>
      <c r="CA18" s="349"/>
      <c r="CB18" s="349"/>
      <c r="CC18" s="349"/>
      <c r="CD18" s="349"/>
      <c r="CE18" s="349"/>
      <c r="CF18" s="349"/>
      <c r="CG18" s="349"/>
      <c r="CH18" s="349"/>
      <c r="CI18" s="349"/>
      <c r="CJ18" s="349"/>
      <c r="CK18" s="349"/>
      <c r="CL18" s="349"/>
      <c r="CM18" s="349"/>
      <c r="CN18" s="349"/>
      <c r="CO18" s="349"/>
      <c r="CP18" s="349"/>
      <c r="CQ18" s="349"/>
      <c r="CR18" s="349"/>
      <c r="CS18" s="349"/>
      <c r="CT18" s="349"/>
      <c r="CU18" s="349"/>
      <c r="CV18" s="349"/>
      <c r="CW18" s="349"/>
      <c r="CX18" s="349"/>
      <c r="CY18" s="349"/>
      <c r="CZ18" s="349"/>
      <c r="DA18" s="349"/>
      <c r="DB18" s="349"/>
      <c r="DC18" s="349"/>
      <c r="DD18" s="349"/>
      <c r="DE18" s="349"/>
    </row>
    <row r="19" spans="1:109" ht="13.2" x14ac:dyDescent="0.2">
      <c r="DD19" s="315"/>
      <c r="DE19" s="315"/>
    </row>
    <row r="20" spans="1:109" ht="13.2" x14ac:dyDescent="0.2">
      <c r="DD20" s="315"/>
      <c r="DE20" s="315"/>
    </row>
    <row r="21" spans="1:109" ht="17.25" customHeight="1" x14ac:dyDescent="0.2">
      <c r="B21" s="347"/>
      <c r="C21" s="344"/>
      <c r="D21" s="344"/>
      <c r="E21" s="344"/>
      <c r="F21" s="344"/>
      <c r="G21" s="344"/>
      <c r="H21" s="344"/>
      <c r="I21" s="344"/>
      <c r="J21" s="344"/>
      <c r="K21" s="344"/>
      <c r="L21" s="344"/>
      <c r="M21" s="344"/>
      <c r="N21" s="346"/>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4"/>
      <c r="AL21" s="344"/>
      <c r="AM21" s="344"/>
      <c r="AN21" s="344"/>
      <c r="AO21" s="344"/>
      <c r="AP21" s="344"/>
      <c r="AQ21" s="344"/>
      <c r="AR21" s="344"/>
      <c r="AS21" s="344"/>
      <c r="AT21" s="346"/>
      <c r="AU21" s="344"/>
      <c r="AV21" s="344"/>
      <c r="AW21" s="344"/>
      <c r="AX21" s="344"/>
      <c r="AY21" s="344"/>
      <c r="AZ21" s="344"/>
      <c r="BA21" s="344"/>
      <c r="BB21" s="344"/>
      <c r="BC21" s="344"/>
      <c r="BD21" s="344"/>
      <c r="BE21" s="344"/>
      <c r="BF21" s="346"/>
      <c r="BG21" s="344"/>
      <c r="BH21" s="344"/>
      <c r="BI21" s="344"/>
      <c r="BJ21" s="344"/>
      <c r="BK21" s="344"/>
      <c r="BL21" s="344"/>
      <c r="BM21" s="344"/>
      <c r="BN21" s="344"/>
      <c r="BO21" s="344"/>
      <c r="BP21" s="344"/>
      <c r="BQ21" s="344"/>
      <c r="BR21" s="346"/>
      <c r="BS21" s="344"/>
      <c r="BT21" s="344"/>
      <c r="BU21" s="344"/>
      <c r="BV21" s="344"/>
      <c r="BW21" s="344"/>
      <c r="BX21" s="344"/>
      <c r="BY21" s="344"/>
      <c r="BZ21" s="344"/>
      <c r="CA21" s="344"/>
      <c r="CB21" s="344"/>
      <c r="CC21" s="344"/>
      <c r="CD21" s="346"/>
      <c r="CE21" s="344"/>
      <c r="CF21" s="344"/>
      <c r="CG21" s="344"/>
      <c r="CH21" s="344"/>
      <c r="CI21" s="344"/>
      <c r="CJ21" s="344"/>
      <c r="CK21" s="344"/>
      <c r="CL21" s="344"/>
      <c r="CM21" s="344"/>
      <c r="CN21" s="344"/>
      <c r="CO21" s="344"/>
      <c r="CP21" s="346"/>
      <c r="CQ21" s="344"/>
      <c r="CR21" s="344"/>
      <c r="CS21" s="344"/>
      <c r="CT21" s="344"/>
      <c r="CU21" s="344"/>
      <c r="CV21" s="344"/>
      <c r="CW21" s="344"/>
      <c r="CX21" s="344"/>
      <c r="CY21" s="344"/>
      <c r="CZ21" s="344"/>
      <c r="DA21" s="344"/>
      <c r="DB21" s="346"/>
      <c r="DC21" s="344"/>
      <c r="DD21" s="343"/>
      <c r="DE21" s="315"/>
    </row>
    <row r="22" spans="1:109" ht="17.25" customHeight="1" x14ac:dyDescent="0.2">
      <c r="B22" s="316"/>
    </row>
    <row r="23" spans="1:109" ht="13.2" x14ac:dyDescent="0.2">
      <c r="B23" s="316"/>
    </row>
    <row r="24" spans="1:109" ht="13.2" x14ac:dyDescent="0.2">
      <c r="B24" s="316"/>
    </row>
    <row r="25" spans="1:109" ht="13.2" x14ac:dyDescent="0.2">
      <c r="B25" s="316"/>
    </row>
    <row r="26" spans="1:109" ht="13.2" x14ac:dyDescent="0.2">
      <c r="B26" s="316"/>
    </row>
    <row r="27" spans="1:109" ht="13.2" x14ac:dyDescent="0.2">
      <c r="B27" s="316"/>
    </row>
    <row r="28" spans="1:109" ht="13.2" x14ac:dyDescent="0.2">
      <c r="B28" s="316"/>
    </row>
    <row r="29" spans="1:109" ht="13.2" x14ac:dyDescent="0.2">
      <c r="B29" s="316"/>
    </row>
    <row r="30" spans="1:109" ht="13.2" x14ac:dyDescent="0.2">
      <c r="B30" s="316"/>
    </row>
    <row r="31" spans="1:109" ht="13.2" x14ac:dyDescent="0.2">
      <c r="B31" s="316"/>
    </row>
    <row r="32" spans="1:109" ht="13.2" x14ac:dyDescent="0.2">
      <c r="B32" s="316"/>
    </row>
    <row r="33" spans="2:109" ht="13.2" x14ac:dyDescent="0.2">
      <c r="B33" s="316"/>
    </row>
    <row r="34" spans="2:109" ht="13.2" x14ac:dyDescent="0.2">
      <c r="B34" s="316"/>
    </row>
    <row r="35" spans="2:109" ht="13.2" x14ac:dyDescent="0.2">
      <c r="B35" s="316"/>
    </row>
    <row r="36" spans="2:109" ht="13.2" x14ac:dyDescent="0.2">
      <c r="B36" s="316"/>
    </row>
    <row r="37" spans="2:109" ht="13.2" x14ac:dyDescent="0.2">
      <c r="B37" s="316"/>
    </row>
    <row r="38" spans="2:109" ht="13.2" x14ac:dyDescent="0.2">
      <c r="B38" s="316"/>
    </row>
    <row r="39" spans="2:109" ht="13.2" x14ac:dyDescent="0.2">
      <c r="B39" s="320"/>
      <c r="C39" s="319"/>
      <c r="D39" s="319"/>
      <c r="E39" s="319"/>
      <c r="F39" s="31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19"/>
      <c r="BN39" s="319"/>
      <c r="BO39" s="319"/>
      <c r="BP39" s="319"/>
      <c r="BQ39" s="319"/>
      <c r="BR39" s="319"/>
      <c r="BS39" s="319"/>
      <c r="BT39" s="319"/>
      <c r="BU39" s="319"/>
      <c r="BV39" s="319"/>
      <c r="BW39" s="319"/>
      <c r="BX39" s="319"/>
      <c r="BY39" s="319"/>
      <c r="BZ39" s="319"/>
      <c r="CA39" s="319"/>
      <c r="CB39" s="319"/>
      <c r="CC39" s="319"/>
      <c r="CD39" s="319"/>
      <c r="CE39" s="319"/>
      <c r="CF39" s="319"/>
      <c r="CG39" s="319"/>
      <c r="CH39" s="319"/>
      <c r="CI39" s="319"/>
      <c r="CJ39" s="319"/>
      <c r="CK39" s="319"/>
      <c r="CL39" s="319"/>
      <c r="CM39" s="319"/>
      <c r="CN39" s="319"/>
      <c r="CO39" s="319"/>
      <c r="CP39" s="319"/>
      <c r="CQ39" s="319"/>
      <c r="CR39" s="319"/>
      <c r="CS39" s="319"/>
      <c r="CT39" s="319"/>
      <c r="CU39" s="319"/>
      <c r="CV39" s="319"/>
      <c r="CW39" s="319"/>
      <c r="CX39" s="319"/>
      <c r="CY39" s="319"/>
      <c r="CZ39" s="319"/>
      <c r="DA39" s="319"/>
      <c r="DB39" s="319"/>
      <c r="DC39" s="319"/>
      <c r="DD39" s="318"/>
    </row>
    <row r="40" spans="2:109" ht="13.2" x14ac:dyDescent="0.2">
      <c r="B40" s="335"/>
      <c r="DD40" s="335"/>
      <c r="DE40" s="315"/>
    </row>
    <row r="41" spans="2:109" ht="16.2" x14ac:dyDescent="0.2">
      <c r="B41" s="345" t="s">
        <v>546</v>
      </c>
      <c r="C41" s="344"/>
      <c r="D41" s="344"/>
      <c r="E41" s="344"/>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344"/>
      <c r="AQ41" s="344"/>
      <c r="AR41" s="344"/>
      <c r="AS41" s="344"/>
      <c r="AT41" s="344"/>
      <c r="AU41" s="344"/>
      <c r="AV41" s="344"/>
      <c r="AW41" s="344"/>
      <c r="AX41" s="344"/>
      <c r="AY41" s="344"/>
      <c r="AZ41" s="344"/>
      <c r="BA41" s="344"/>
      <c r="BB41" s="344"/>
      <c r="BC41" s="344"/>
      <c r="BD41" s="344"/>
      <c r="BE41" s="344"/>
      <c r="BF41" s="344"/>
      <c r="BG41" s="344"/>
      <c r="BH41" s="344"/>
      <c r="BI41" s="344"/>
      <c r="BJ41" s="344"/>
      <c r="BK41" s="344"/>
      <c r="BL41" s="344"/>
      <c r="BM41" s="344"/>
      <c r="BN41" s="344"/>
      <c r="BO41" s="344"/>
      <c r="BP41" s="344"/>
      <c r="BQ41" s="344"/>
      <c r="BR41" s="344"/>
      <c r="BS41" s="344"/>
      <c r="BT41" s="344"/>
      <c r="BU41" s="344"/>
      <c r="BV41" s="344"/>
      <c r="BW41" s="344"/>
      <c r="BX41" s="344"/>
      <c r="BY41" s="344"/>
      <c r="BZ41" s="344"/>
      <c r="CA41" s="344"/>
      <c r="CB41" s="344"/>
      <c r="CC41" s="344"/>
      <c r="CD41" s="344"/>
      <c r="CE41" s="344"/>
      <c r="CF41" s="344"/>
      <c r="CG41" s="344"/>
      <c r="CH41" s="344"/>
      <c r="CI41" s="344"/>
      <c r="CJ41" s="344"/>
      <c r="CK41" s="344"/>
      <c r="CL41" s="344"/>
      <c r="CM41" s="344"/>
      <c r="CN41" s="344"/>
      <c r="CO41" s="344"/>
      <c r="CP41" s="344"/>
      <c r="CQ41" s="344"/>
      <c r="CR41" s="344"/>
      <c r="CS41" s="344"/>
      <c r="CT41" s="344"/>
      <c r="CU41" s="344"/>
      <c r="CV41" s="344"/>
      <c r="CW41" s="344"/>
      <c r="CX41" s="344"/>
      <c r="CY41" s="344"/>
      <c r="CZ41" s="344"/>
      <c r="DA41" s="344"/>
      <c r="DB41" s="344"/>
      <c r="DC41" s="344"/>
      <c r="DD41" s="343"/>
    </row>
    <row r="42" spans="2:109" ht="13.2" x14ac:dyDescent="0.2">
      <c r="B42" s="316"/>
      <c r="G42" s="331"/>
      <c r="I42" s="330"/>
      <c r="J42" s="330"/>
      <c r="K42" s="330"/>
      <c r="AM42" s="331"/>
      <c r="AN42" s="331" t="s">
        <v>543</v>
      </c>
      <c r="AP42" s="330"/>
      <c r="AQ42" s="330"/>
      <c r="AR42" s="330"/>
      <c r="AY42" s="331"/>
      <c r="BA42" s="330"/>
      <c r="BB42" s="330"/>
      <c r="BC42" s="330"/>
      <c r="BK42" s="331"/>
      <c r="BM42" s="330"/>
      <c r="BN42" s="330"/>
      <c r="BO42" s="330"/>
      <c r="BW42" s="331"/>
      <c r="BY42" s="330"/>
      <c r="BZ42" s="330"/>
      <c r="CA42" s="330"/>
      <c r="CI42" s="331"/>
      <c r="CK42" s="330"/>
      <c r="CL42" s="330"/>
      <c r="CM42" s="330"/>
      <c r="CU42" s="331"/>
      <c r="CW42" s="330"/>
      <c r="CX42" s="330"/>
      <c r="CY42" s="330"/>
    </row>
    <row r="43" spans="2:109" ht="13.5" customHeight="1" x14ac:dyDescent="0.2">
      <c r="B43" s="316"/>
      <c r="AN43" s="1120" t="s">
        <v>548</v>
      </c>
      <c r="AO43" s="1121"/>
      <c r="AP43" s="1121"/>
      <c r="AQ43" s="1121"/>
      <c r="AR43" s="1121"/>
      <c r="AS43" s="1121"/>
      <c r="AT43" s="1121"/>
      <c r="AU43" s="1121"/>
      <c r="AV43" s="1121"/>
      <c r="AW43" s="1121"/>
      <c r="AX43" s="1121"/>
      <c r="AY43" s="1121"/>
      <c r="AZ43" s="1121"/>
      <c r="BA43" s="1121"/>
      <c r="BB43" s="1121"/>
      <c r="BC43" s="1121"/>
      <c r="BD43" s="1121"/>
      <c r="BE43" s="1121"/>
      <c r="BF43" s="1121"/>
      <c r="BG43" s="1121"/>
      <c r="BH43" s="1121"/>
      <c r="BI43" s="1121"/>
      <c r="BJ43" s="1121"/>
      <c r="BK43" s="1121"/>
      <c r="BL43" s="1121"/>
      <c r="BM43" s="1121"/>
      <c r="BN43" s="1121"/>
      <c r="BO43" s="1121"/>
      <c r="BP43" s="1121"/>
      <c r="BQ43" s="1121"/>
      <c r="BR43" s="1121"/>
      <c r="BS43" s="1121"/>
      <c r="BT43" s="1121"/>
      <c r="BU43" s="1121"/>
      <c r="BV43" s="1121"/>
      <c r="BW43" s="1121"/>
      <c r="BX43" s="1121"/>
      <c r="BY43" s="1121"/>
      <c r="BZ43" s="1121"/>
      <c r="CA43" s="1121"/>
      <c r="CB43" s="1121"/>
      <c r="CC43" s="1121"/>
      <c r="CD43" s="1121"/>
      <c r="CE43" s="1121"/>
      <c r="CF43" s="1121"/>
      <c r="CG43" s="1121"/>
      <c r="CH43" s="1121"/>
      <c r="CI43" s="1121"/>
      <c r="CJ43" s="1121"/>
      <c r="CK43" s="1121"/>
      <c r="CL43" s="1121"/>
      <c r="CM43" s="1121"/>
      <c r="CN43" s="1121"/>
      <c r="CO43" s="1121"/>
      <c r="CP43" s="1121"/>
      <c r="CQ43" s="1121"/>
      <c r="CR43" s="1121"/>
      <c r="CS43" s="1121"/>
      <c r="CT43" s="1121"/>
      <c r="CU43" s="1121"/>
      <c r="CV43" s="1121"/>
      <c r="CW43" s="1121"/>
      <c r="CX43" s="1121"/>
      <c r="CY43" s="1121"/>
      <c r="CZ43" s="1121"/>
      <c r="DA43" s="1121"/>
      <c r="DB43" s="1121"/>
      <c r="DC43" s="1122"/>
    </row>
    <row r="44" spans="2:109" ht="13.2" x14ac:dyDescent="0.2">
      <c r="B44" s="316"/>
      <c r="AN44" s="1123"/>
      <c r="AO44" s="1124"/>
      <c r="AP44" s="1124"/>
      <c r="AQ44" s="1124"/>
      <c r="AR44" s="1124"/>
      <c r="AS44" s="1124"/>
      <c r="AT44" s="1124"/>
      <c r="AU44" s="1124"/>
      <c r="AV44" s="1124"/>
      <c r="AW44" s="1124"/>
      <c r="AX44" s="1124"/>
      <c r="AY44" s="1124"/>
      <c r="AZ44" s="1124"/>
      <c r="BA44" s="1124"/>
      <c r="BB44" s="1124"/>
      <c r="BC44" s="1124"/>
      <c r="BD44" s="1124"/>
      <c r="BE44" s="1124"/>
      <c r="BF44" s="1124"/>
      <c r="BG44" s="1124"/>
      <c r="BH44" s="1124"/>
      <c r="BI44" s="1124"/>
      <c r="BJ44" s="1124"/>
      <c r="BK44" s="1124"/>
      <c r="BL44" s="1124"/>
      <c r="BM44" s="1124"/>
      <c r="BN44" s="1124"/>
      <c r="BO44" s="1124"/>
      <c r="BP44" s="1124"/>
      <c r="BQ44" s="1124"/>
      <c r="BR44" s="1124"/>
      <c r="BS44" s="1124"/>
      <c r="BT44" s="1124"/>
      <c r="BU44" s="1124"/>
      <c r="BV44" s="1124"/>
      <c r="BW44" s="1124"/>
      <c r="BX44" s="1124"/>
      <c r="BY44" s="1124"/>
      <c r="BZ44" s="1124"/>
      <c r="CA44" s="1124"/>
      <c r="CB44" s="1124"/>
      <c r="CC44" s="1124"/>
      <c r="CD44" s="1124"/>
      <c r="CE44" s="1124"/>
      <c r="CF44" s="1124"/>
      <c r="CG44" s="1124"/>
      <c r="CH44" s="1124"/>
      <c r="CI44" s="1124"/>
      <c r="CJ44" s="1124"/>
      <c r="CK44" s="1124"/>
      <c r="CL44" s="1124"/>
      <c r="CM44" s="1124"/>
      <c r="CN44" s="1124"/>
      <c r="CO44" s="1124"/>
      <c r="CP44" s="1124"/>
      <c r="CQ44" s="1124"/>
      <c r="CR44" s="1124"/>
      <c r="CS44" s="1124"/>
      <c r="CT44" s="1124"/>
      <c r="CU44" s="1124"/>
      <c r="CV44" s="1124"/>
      <c r="CW44" s="1124"/>
      <c r="CX44" s="1124"/>
      <c r="CY44" s="1124"/>
      <c r="CZ44" s="1124"/>
      <c r="DA44" s="1124"/>
      <c r="DB44" s="1124"/>
      <c r="DC44" s="1125"/>
    </row>
    <row r="45" spans="2:109" ht="13.2" x14ac:dyDescent="0.2">
      <c r="B45" s="316"/>
      <c r="AN45" s="1123"/>
      <c r="AO45" s="1124"/>
      <c r="AP45" s="1124"/>
      <c r="AQ45" s="1124"/>
      <c r="AR45" s="1124"/>
      <c r="AS45" s="1124"/>
      <c r="AT45" s="1124"/>
      <c r="AU45" s="1124"/>
      <c r="AV45" s="1124"/>
      <c r="AW45" s="1124"/>
      <c r="AX45" s="1124"/>
      <c r="AY45" s="1124"/>
      <c r="AZ45" s="1124"/>
      <c r="BA45" s="1124"/>
      <c r="BB45" s="1124"/>
      <c r="BC45" s="1124"/>
      <c r="BD45" s="1124"/>
      <c r="BE45" s="1124"/>
      <c r="BF45" s="1124"/>
      <c r="BG45" s="1124"/>
      <c r="BH45" s="1124"/>
      <c r="BI45" s="1124"/>
      <c r="BJ45" s="1124"/>
      <c r="BK45" s="1124"/>
      <c r="BL45" s="1124"/>
      <c r="BM45" s="1124"/>
      <c r="BN45" s="1124"/>
      <c r="BO45" s="1124"/>
      <c r="BP45" s="1124"/>
      <c r="BQ45" s="1124"/>
      <c r="BR45" s="1124"/>
      <c r="BS45" s="1124"/>
      <c r="BT45" s="1124"/>
      <c r="BU45" s="1124"/>
      <c r="BV45" s="1124"/>
      <c r="BW45" s="1124"/>
      <c r="BX45" s="1124"/>
      <c r="BY45" s="1124"/>
      <c r="BZ45" s="1124"/>
      <c r="CA45" s="1124"/>
      <c r="CB45" s="1124"/>
      <c r="CC45" s="1124"/>
      <c r="CD45" s="1124"/>
      <c r="CE45" s="1124"/>
      <c r="CF45" s="1124"/>
      <c r="CG45" s="1124"/>
      <c r="CH45" s="1124"/>
      <c r="CI45" s="1124"/>
      <c r="CJ45" s="1124"/>
      <c r="CK45" s="1124"/>
      <c r="CL45" s="1124"/>
      <c r="CM45" s="1124"/>
      <c r="CN45" s="1124"/>
      <c r="CO45" s="1124"/>
      <c r="CP45" s="1124"/>
      <c r="CQ45" s="1124"/>
      <c r="CR45" s="1124"/>
      <c r="CS45" s="1124"/>
      <c r="CT45" s="1124"/>
      <c r="CU45" s="1124"/>
      <c r="CV45" s="1124"/>
      <c r="CW45" s="1124"/>
      <c r="CX45" s="1124"/>
      <c r="CY45" s="1124"/>
      <c r="CZ45" s="1124"/>
      <c r="DA45" s="1124"/>
      <c r="DB45" s="1124"/>
      <c r="DC45" s="1125"/>
    </row>
    <row r="46" spans="2:109" ht="13.2" x14ac:dyDescent="0.2">
      <c r="B46" s="316"/>
      <c r="AN46" s="1123"/>
      <c r="AO46" s="1124"/>
      <c r="AP46" s="1124"/>
      <c r="AQ46" s="1124"/>
      <c r="AR46" s="1124"/>
      <c r="AS46" s="1124"/>
      <c r="AT46" s="1124"/>
      <c r="AU46" s="1124"/>
      <c r="AV46" s="1124"/>
      <c r="AW46" s="1124"/>
      <c r="AX46" s="1124"/>
      <c r="AY46" s="1124"/>
      <c r="AZ46" s="1124"/>
      <c r="BA46" s="1124"/>
      <c r="BB46" s="1124"/>
      <c r="BC46" s="1124"/>
      <c r="BD46" s="1124"/>
      <c r="BE46" s="1124"/>
      <c r="BF46" s="1124"/>
      <c r="BG46" s="1124"/>
      <c r="BH46" s="1124"/>
      <c r="BI46" s="1124"/>
      <c r="BJ46" s="1124"/>
      <c r="BK46" s="1124"/>
      <c r="BL46" s="1124"/>
      <c r="BM46" s="1124"/>
      <c r="BN46" s="1124"/>
      <c r="BO46" s="1124"/>
      <c r="BP46" s="1124"/>
      <c r="BQ46" s="1124"/>
      <c r="BR46" s="1124"/>
      <c r="BS46" s="1124"/>
      <c r="BT46" s="1124"/>
      <c r="BU46" s="1124"/>
      <c r="BV46" s="1124"/>
      <c r="BW46" s="1124"/>
      <c r="BX46" s="1124"/>
      <c r="BY46" s="1124"/>
      <c r="BZ46" s="1124"/>
      <c r="CA46" s="1124"/>
      <c r="CB46" s="1124"/>
      <c r="CC46" s="1124"/>
      <c r="CD46" s="1124"/>
      <c r="CE46" s="1124"/>
      <c r="CF46" s="1124"/>
      <c r="CG46" s="1124"/>
      <c r="CH46" s="1124"/>
      <c r="CI46" s="1124"/>
      <c r="CJ46" s="1124"/>
      <c r="CK46" s="1124"/>
      <c r="CL46" s="1124"/>
      <c r="CM46" s="1124"/>
      <c r="CN46" s="1124"/>
      <c r="CO46" s="1124"/>
      <c r="CP46" s="1124"/>
      <c r="CQ46" s="1124"/>
      <c r="CR46" s="1124"/>
      <c r="CS46" s="1124"/>
      <c r="CT46" s="1124"/>
      <c r="CU46" s="1124"/>
      <c r="CV46" s="1124"/>
      <c r="CW46" s="1124"/>
      <c r="CX46" s="1124"/>
      <c r="CY46" s="1124"/>
      <c r="CZ46" s="1124"/>
      <c r="DA46" s="1124"/>
      <c r="DB46" s="1124"/>
      <c r="DC46" s="1125"/>
    </row>
    <row r="47" spans="2:109" ht="13.2" x14ac:dyDescent="0.2">
      <c r="B47" s="316"/>
      <c r="AN47" s="1126"/>
      <c r="AO47" s="1127"/>
      <c r="AP47" s="1127"/>
      <c r="AQ47" s="1127"/>
      <c r="AR47" s="1127"/>
      <c r="AS47" s="1127"/>
      <c r="AT47" s="1127"/>
      <c r="AU47" s="1127"/>
      <c r="AV47" s="1127"/>
      <c r="AW47" s="1127"/>
      <c r="AX47" s="1127"/>
      <c r="AY47" s="1127"/>
      <c r="AZ47" s="1127"/>
      <c r="BA47" s="1127"/>
      <c r="BB47" s="1127"/>
      <c r="BC47" s="1127"/>
      <c r="BD47" s="1127"/>
      <c r="BE47" s="1127"/>
      <c r="BF47" s="1127"/>
      <c r="BG47" s="1127"/>
      <c r="BH47" s="1127"/>
      <c r="BI47" s="1127"/>
      <c r="BJ47" s="1127"/>
      <c r="BK47" s="1127"/>
      <c r="BL47" s="1127"/>
      <c r="BM47" s="1127"/>
      <c r="BN47" s="1127"/>
      <c r="BO47" s="1127"/>
      <c r="BP47" s="1127"/>
      <c r="BQ47" s="1127"/>
      <c r="BR47" s="1127"/>
      <c r="BS47" s="1127"/>
      <c r="BT47" s="1127"/>
      <c r="BU47" s="1127"/>
      <c r="BV47" s="1127"/>
      <c r="BW47" s="1127"/>
      <c r="BX47" s="1127"/>
      <c r="BY47" s="1127"/>
      <c r="BZ47" s="1127"/>
      <c r="CA47" s="1127"/>
      <c r="CB47" s="1127"/>
      <c r="CC47" s="1127"/>
      <c r="CD47" s="1127"/>
      <c r="CE47" s="1127"/>
      <c r="CF47" s="1127"/>
      <c r="CG47" s="1127"/>
      <c r="CH47" s="1127"/>
      <c r="CI47" s="1127"/>
      <c r="CJ47" s="1127"/>
      <c r="CK47" s="1127"/>
      <c r="CL47" s="1127"/>
      <c r="CM47" s="1127"/>
      <c r="CN47" s="1127"/>
      <c r="CO47" s="1127"/>
      <c r="CP47" s="1127"/>
      <c r="CQ47" s="1127"/>
      <c r="CR47" s="1127"/>
      <c r="CS47" s="1127"/>
      <c r="CT47" s="1127"/>
      <c r="CU47" s="1127"/>
      <c r="CV47" s="1127"/>
      <c r="CW47" s="1127"/>
      <c r="CX47" s="1127"/>
      <c r="CY47" s="1127"/>
      <c r="CZ47" s="1127"/>
      <c r="DA47" s="1127"/>
      <c r="DB47" s="1127"/>
      <c r="DC47" s="1128"/>
    </row>
    <row r="48" spans="2:109" ht="13.2" x14ac:dyDescent="0.2">
      <c r="B48" s="316"/>
      <c r="H48" s="322"/>
      <c r="I48" s="322"/>
      <c r="J48" s="322"/>
      <c r="AN48" s="322"/>
      <c r="AO48" s="322"/>
      <c r="AP48" s="322"/>
      <c r="AZ48" s="322"/>
      <c r="BA48" s="322"/>
      <c r="BB48" s="322"/>
      <c r="BL48" s="322"/>
      <c r="BM48" s="322"/>
      <c r="BN48" s="322"/>
      <c r="BX48" s="322"/>
      <c r="BY48" s="322"/>
      <c r="BZ48" s="322"/>
      <c r="CJ48" s="322"/>
      <c r="CK48" s="322"/>
      <c r="CL48" s="322"/>
      <c r="CV48" s="322"/>
      <c r="CW48" s="322"/>
      <c r="CX48" s="322"/>
    </row>
    <row r="49" spans="1:109" ht="13.2" x14ac:dyDescent="0.2">
      <c r="B49" s="316"/>
      <c r="AN49" s="315" t="s">
        <v>542</v>
      </c>
    </row>
    <row r="50" spans="1:109" ht="13.2" x14ac:dyDescent="0.2">
      <c r="B50" s="316"/>
      <c r="G50" s="1129"/>
      <c r="H50" s="1129"/>
      <c r="I50" s="1129"/>
      <c r="J50" s="1129"/>
      <c r="K50" s="324"/>
      <c r="L50" s="324"/>
      <c r="M50" s="323"/>
      <c r="N50" s="323"/>
      <c r="AN50" s="1130"/>
      <c r="AO50" s="1131"/>
      <c r="AP50" s="1131"/>
      <c r="AQ50" s="1131"/>
      <c r="AR50" s="1131"/>
      <c r="AS50" s="1131"/>
      <c r="AT50" s="1131"/>
      <c r="AU50" s="1131"/>
      <c r="AV50" s="1131"/>
      <c r="AW50" s="1131"/>
      <c r="AX50" s="1131"/>
      <c r="AY50" s="1131"/>
      <c r="AZ50" s="1131"/>
      <c r="BA50" s="1131"/>
      <c r="BB50" s="1131"/>
      <c r="BC50" s="1131"/>
      <c r="BD50" s="1131"/>
      <c r="BE50" s="1131"/>
      <c r="BF50" s="1131"/>
      <c r="BG50" s="1131"/>
      <c r="BH50" s="1131"/>
      <c r="BI50" s="1131"/>
      <c r="BJ50" s="1131"/>
      <c r="BK50" s="1131"/>
      <c r="BL50" s="1131"/>
      <c r="BM50" s="1131"/>
      <c r="BN50" s="1131"/>
      <c r="BO50" s="1132"/>
      <c r="BP50" s="1133" t="s">
        <v>524</v>
      </c>
      <c r="BQ50" s="1133"/>
      <c r="BR50" s="1133"/>
      <c r="BS50" s="1133"/>
      <c r="BT50" s="1133"/>
      <c r="BU50" s="1133"/>
      <c r="BV50" s="1133"/>
      <c r="BW50" s="1133"/>
      <c r="BX50" s="1133" t="s">
        <v>525</v>
      </c>
      <c r="BY50" s="1133"/>
      <c r="BZ50" s="1133"/>
      <c r="CA50" s="1133"/>
      <c r="CB50" s="1133"/>
      <c r="CC50" s="1133"/>
      <c r="CD50" s="1133"/>
      <c r="CE50" s="1133"/>
      <c r="CF50" s="1133" t="s">
        <v>526</v>
      </c>
      <c r="CG50" s="1133"/>
      <c r="CH50" s="1133"/>
      <c r="CI50" s="1133"/>
      <c r="CJ50" s="1133"/>
      <c r="CK50" s="1133"/>
      <c r="CL50" s="1133"/>
      <c r="CM50" s="1133"/>
      <c r="CN50" s="1133" t="s">
        <v>255</v>
      </c>
      <c r="CO50" s="1133"/>
      <c r="CP50" s="1133"/>
      <c r="CQ50" s="1133"/>
      <c r="CR50" s="1133"/>
      <c r="CS50" s="1133"/>
      <c r="CT50" s="1133"/>
      <c r="CU50" s="1133"/>
      <c r="CV50" s="1133" t="s">
        <v>527</v>
      </c>
      <c r="CW50" s="1133"/>
      <c r="CX50" s="1133"/>
      <c r="CY50" s="1133"/>
      <c r="CZ50" s="1133"/>
      <c r="DA50" s="1133"/>
      <c r="DB50" s="1133"/>
      <c r="DC50" s="1133"/>
    </row>
    <row r="51" spans="1:109" ht="13.5" customHeight="1" x14ac:dyDescent="0.2">
      <c r="B51" s="316"/>
      <c r="G51" s="1138"/>
      <c r="H51" s="1138"/>
      <c r="I51" s="1139"/>
      <c r="J51" s="1139"/>
      <c r="K51" s="1136"/>
      <c r="L51" s="1136"/>
      <c r="M51" s="1136"/>
      <c r="N51" s="1136"/>
      <c r="AM51" s="322"/>
      <c r="AN51" s="1134" t="s">
        <v>541</v>
      </c>
      <c r="AO51" s="1134"/>
      <c r="AP51" s="1134"/>
      <c r="AQ51" s="1134"/>
      <c r="AR51" s="1134"/>
      <c r="AS51" s="1134"/>
      <c r="AT51" s="1134"/>
      <c r="AU51" s="1134"/>
      <c r="AV51" s="1134"/>
      <c r="AW51" s="1134"/>
      <c r="AX51" s="1134"/>
      <c r="AY51" s="1134"/>
      <c r="AZ51" s="1134"/>
      <c r="BA51" s="1134"/>
      <c r="BB51" s="1134" t="s">
        <v>539</v>
      </c>
      <c r="BC51" s="1134"/>
      <c r="BD51" s="1134"/>
      <c r="BE51" s="1134"/>
      <c r="BF51" s="1134"/>
      <c r="BG51" s="1134"/>
      <c r="BH51" s="1134"/>
      <c r="BI51" s="1134"/>
      <c r="BJ51" s="1134"/>
      <c r="BK51" s="1134"/>
      <c r="BL51" s="1134"/>
      <c r="BM51" s="1134"/>
      <c r="BN51" s="1134"/>
      <c r="BO51" s="1134"/>
      <c r="BP51" s="1135">
        <v>164.8</v>
      </c>
      <c r="BQ51" s="1135"/>
      <c r="BR51" s="1135"/>
      <c r="BS51" s="1135"/>
      <c r="BT51" s="1135"/>
      <c r="BU51" s="1135"/>
      <c r="BV51" s="1135"/>
      <c r="BW51" s="1135"/>
      <c r="BX51" s="1135">
        <v>139</v>
      </c>
      <c r="BY51" s="1135"/>
      <c r="BZ51" s="1135"/>
      <c r="CA51" s="1135"/>
      <c r="CB51" s="1135"/>
      <c r="CC51" s="1135"/>
      <c r="CD51" s="1135"/>
      <c r="CE51" s="1135"/>
      <c r="CF51" s="1135">
        <v>124.4</v>
      </c>
      <c r="CG51" s="1135"/>
      <c r="CH51" s="1135"/>
      <c r="CI51" s="1135"/>
      <c r="CJ51" s="1135"/>
      <c r="CK51" s="1135"/>
      <c r="CL51" s="1135"/>
      <c r="CM51" s="1135"/>
      <c r="CN51" s="1135">
        <v>108.2</v>
      </c>
      <c r="CO51" s="1135"/>
      <c r="CP51" s="1135"/>
      <c r="CQ51" s="1135"/>
      <c r="CR51" s="1135"/>
      <c r="CS51" s="1135"/>
      <c r="CT51" s="1135"/>
      <c r="CU51" s="1135"/>
      <c r="CV51" s="1135">
        <v>106</v>
      </c>
      <c r="CW51" s="1135"/>
      <c r="CX51" s="1135"/>
      <c r="CY51" s="1135"/>
      <c r="CZ51" s="1135"/>
      <c r="DA51" s="1135"/>
      <c r="DB51" s="1135"/>
      <c r="DC51" s="1135"/>
    </row>
    <row r="52" spans="1:109" ht="13.2" x14ac:dyDescent="0.2">
      <c r="B52" s="316"/>
      <c r="G52" s="1138"/>
      <c r="H52" s="1138"/>
      <c r="I52" s="1139"/>
      <c r="J52" s="1139"/>
      <c r="K52" s="1136"/>
      <c r="L52" s="1136"/>
      <c r="M52" s="1136"/>
      <c r="N52" s="1136"/>
      <c r="AM52" s="322"/>
      <c r="AN52" s="1134"/>
      <c r="AO52" s="1134"/>
      <c r="AP52" s="1134"/>
      <c r="AQ52" s="1134"/>
      <c r="AR52" s="1134"/>
      <c r="AS52" s="1134"/>
      <c r="AT52" s="1134"/>
      <c r="AU52" s="1134"/>
      <c r="AV52" s="1134"/>
      <c r="AW52" s="1134"/>
      <c r="AX52" s="1134"/>
      <c r="AY52" s="1134"/>
      <c r="AZ52" s="1134"/>
      <c r="BA52" s="1134"/>
      <c r="BB52" s="1134"/>
      <c r="BC52" s="1134"/>
      <c r="BD52" s="1134"/>
      <c r="BE52" s="1134"/>
      <c r="BF52" s="1134"/>
      <c r="BG52" s="1134"/>
      <c r="BH52" s="1134"/>
      <c r="BI52" s="1134"/>
      <c r="BJ52" s="1134"/>
      <c r="BK52" s="1134"/>
      <c r="BL52" s="1134"/>
      <c r="BM52" s="1134"/>
      <c r="BN52" s="1134"/>
      <c r="BO52" s="1134"/>
      <c r="BP52" s="1135"/>
      <c r="BQ52" s="1135"/>
      <c r="BR52" s="1135"/>
      <c r="BS52" s="1135"/>
      <c r="BT52" s="1135"/>
      <c r="BU52" s="1135"/>
      <c r="BV52" s="1135"/>
      <c r="BW52" s="1135"/>
      <c r="BX52" s="1135"/>
      <c r="BY52" s="1135"/>
      <c r="BZ52" s="1135"/>
      <c r="CA52" s="1135"/>
      <c r="CB52" s="1135"/>
      <c r="CC52" s="1135"/>
      <c r="CD52" s="1135"/>
      <c r="CE52" s="1135"/>
      <c r="CF52" s="1135"/>
      <c r="CG52" s="1135"/>
      <c r="CH52" s="1135"/>
      <c r="CI52" s="1135"/>
      <c r="CJ52" s="1135"/>
      <c r="CK52" s="1135"/>
      <c r="CL52" s="1135"/>
      <c r="CM52" s="1135"/>
      <c r="CN52" s="1135"/>
      <c r="CO52" s="1135"/>
      <c r="CP52" s="1135"/>
      <c r="CQ52" s="1135"/>
      <c r="CR52" s="1135"/>
      <c r="CS52" s="1135"/>
      <c r="CT52" s="1135"/>
      <c r="CU52" s="1135"/>
      <c r="CV52" s="1135"/>
      <c r="CW52" s="1135"/>
      <c r="CX52" s="1135"/>
      <c r="CY52" s="1135"/>
      <c r="CZ52" s="1135"/>
      <c r="DA52" s="1135"/>
      <c r="DB52" s="1135"/>
      <c r="DC52" s="1135"/>
    </row>
    <row r="53" spans="1:109" ht="13.2" x14ac:dyDescent="0.2">
      <c r="A53" s="330"/>
      <c r="B53" s="316"/>
      <c r="G53" s="1138"/>
      <c r="H53" s="1138"/>
      <c r="I53" s="1129"/>
      <c r="J53" s="1129"/>
      <c r="K53" s="1136"/>
      <c r="L53" s="1136"/>
      <c r="M53" s="1136"/>
      <c r="N53" s="1136"/>
      <c r="AM53" s="322"/>
      <c r="AN53" s="1134"/>
      <c r="AO53" s="1134"/>
      <c r="AP53" s="1134"/>
      <c r="AQ53" s="1134"/>
      <c r="AR53" s="1134"/>
      <c r="AS53" s="1134"/>
      <c r="AT53" s="1134"/>
      <c r="AU53" s="1134"/>
      <c r="AV53" s="1134"/>
      <c r="AW53" s="1134"/>
      <c r="AX53" s="1134"/>
      <c r="AY53" s="1134"/>
      <c r="AZ53" s="1134"/>
      <c r="BA53" s="1134"/>
      <c r="BB53" s="1134" t="s">
        <v>545</v>
      </c>
      <c r="BC53" s="1134"/>
      <c r="BD53" s="1134"/>
      <c r="BE53" s="1134"/>
      <c r="BF53" s="1134"/>
      <c r="BG53" s="1134"/>
      <c r="BH53" s="1134"/>
      <c r="BI53" s="1134"/>
      <c r="BJ53" s="1134"/>
      <c r="BK53" s="1134"/>
      <c r="BL53" s="1134"/>
      <c r="BM53" s="1134"/>
      <c r="BN53" s="1134"/>
      <c r="BO53" s="1134"/>
      <c r="BP53" s="1135">
        <v>63.5</v>
      </c>
      <c r="BQ53" s="1135"/>
      <c r="BR53" s="1135"/>
      <c r="BS53" s="1135"/>
      <c r="BT53" s="1135"/>
      <c r="BU53" s="1135"/>
      <c r="BV53" s="1135"/>
      <c r="BW53" s="1135"/>
      <c r="BX53" s="1135">
        <v>64.400000000000006</v>
      </c>
      <c r="BY53" s="1135"/>
      <c r="BZ53" s="1135"/>
      <c r="CA53" s="1135"/>
      <c r="CB53" s="1135"/>
      <c r="CC53" s="1135"/>
      <c r="CD53" s="1135"/>
      <c r="CE53" s="1135"/>
      <c r="CF53" s="1135">
        <v>66.2</v>
      </c>
      <c r="CG53" s="1135"/>
      <c r="CH53" s="1135"/>
      <c r="CI53" s="1135"/>
      <c r="CJ53" s="1135"/>
      <c r="CK53" s="1135"/>
      <c r="CL53" s="1135"/>
      <c r="CM53" s="1135"/>
      <c r="CN53" s="1135">
        <v>66</v>
      </c>
      <c r="CO53" s="1135"/>
      <c r="CP53" s="1135"/>
      <c r="CQ53" s="1135"/>
      <c r="CR53" s="1135"/>
      <c r="CS53" s="1135"/>
      <c r="CT53" s="1135"/>
      <c r="CU53" s="1135"/>
      <c r="CV53" s="1135">
        <v>69.5</v>
      </c>
      <c r="CW53" s="1135"/>
      <c r="CX53" s="1135"/>
      <c r="CY53" s="1135"/>
      <c r="CZ53" s="1135"/>
      <c r="DA53" s="1135"/>
      <c r="DB53" s="1135"/>
      <c r="DC53" s="1135"/>
    </row>
    <row r="54" spans="1:109" ht="13.2" x14ac:dyDescent="0.2">
      <c r="A54" s="330"/>
      <c r="B54" s="316"/>
      <c r="G54" s="1138"/>
      <c r="H54" s="1138"/>
      <c r="I54" s="1129"/>
      <c r="J54" s="1129"/>
      <c r="K54" s="1136"/>
      <c r="L54" s="1136"/>
      <c r="M54" s="1136"/>
      <c r="N54" s="1136"/>
      <c r="AM54" s="322"/>
      <c r="AN54" s="1134"/>
      <c r="AO54" s="1134"/>
      <c r="AP54" s="1134"/>
      <c r="AQ54" s="1134"/>
      <c r="AR54" s="1134"/>
      <c r="AS54" s="1134"/>
      <c r="AT54" s="1134"/>
      <c r="AU54" s="1134"/>
      <c r="AV54" s="1134"/>
      <c r="AW54" s="1134"/>
      <c r="AX54" s="1134"/>
      <c r="AY54" s="1134"/>
      <c r="AZ54" s="1134"/>
      <c r="BA54" s="1134"/>
      <c r="BB54" s="1134"/>
      <c r="BC54" s="1134"/>
      <c r="BD54" s="1134"/>
      <c r="BE54" s="1134"/>
      <c r="BF54" s="1134"/>
      <c r="BG54" s="1134"/>
      <c r="BH54" s="1134"/>
      <c r="BI54" s="1134"/>
      <c r="BJ54" s="1134"/>
      <c r="BK54" s="1134"/>
      <c r="BL54" s="1134"/>
      <c r="BM54" s="1134"/>
      <c r="BN54" s="1134"/>
      <c r="BO54" s="1134"/>
      <c r="BP54" s="1135"/>
      <c r="BQ54" s="1135"/>
      <c r="BR54" s="1135"/>
      <c r="BS54" s="1135"/>
      <c r="BT54" s="1135"/>
      <c r="BU54" s="1135"/>
      <c r="BV54" s="1135"/>
      <c r="BW54" s="1135"/>
      <c r="BX54" s="1135"/>
      <c r="BY54" s="1135"/>
      <c r="BZ54" s="1135"/>
      <c r="CA54" s="1135"/>
      <c r="CB54" s="1135"/>
      <c r="CC54" s="1135"/>
      <c r="CD54" s="1135"/>
      <c r="CE54" s="1135"/>
      <c r="CF54" s="1135"/>
      <c r="CG54" s="1135"/>
      <c r="CH54" s="1135"/>
      <c r="CI54" s="1135"/>
      <c r="CJ54" s="1135"/>
      <c r="CK54" s="1135"/>
      <c r="CL54" s="1135"/>
      <c r="CM54" s="1135"/>
      <c r="CN54" s="1135"/>
      <c r="CO54" s="1135"/>
      <c r="CP54" s="1135"/>
      <c r="CQ54" s="1135"/>
      <c r="CR54" s="1135"/>
      <c r="CS54" s="1135"/>
      <c r="CT54" s="1135"/>
      <c r="CU54" s="1135"/>
      <c r="CV54" s="1135"/>
      <c r="CW54" s="1135"/>
      <c r="CX54" s="1135"/>
      <c r="CY54" s="1135"/>
      <c r="CZ54" s="1135"/>
      <c r="DA54" s="1135"/>
      <c r="DB54" s="1135"/>
      <c r="DC54" s="1135"/>
    </row>
    <row r="55" spans="1:109" ht="13.2" x14ac:dyDescent="0.2">
      <c r="A55" s="330"/>
      <c r="B55" s="316"/>
      <c r="G55" s="1129"/>
      <c r="H55" s="1129"/>
      <c r="I55" s="1129"/>
      <c r="J55" s="1129"/>
      <c r="K55" s="1136"/>
      <c r="L55" s="1136"/>
      <c r="M55" s="1136"/>
      <c r="N55" s="1136"/>
      <c r="AN55" s="1133" t="s">
        <v>540</v>
      </c>
      <c r="AO55" s="1133"/>
      <c r="AP55" s="1133"/>
      <c r="AQ55" s="1133"/>
      <c r="AR55" s="1133"/>
      <c r="AS55" s="1133"/>
      <c r="AT55" s="1133"/>
      <c r="AU55" s="1133"/>
      <c r="AV55" s="1133"/>
      <c r="AW55" s="1133"/>
      <c r="AX55" s="1133"/>
      <c r="AY55" s="1133"/>
      <c r="AZ55" s="1133"/>
      <c r="BA55" s="1133"/>
      <c r="BB55" s="1134" t="s">
        <v>539</v>
      </c>
      <c r="BC55" s="1134"/>
      <c r="BD55" s="1134"/>
      <c r="BE55" s="1134"/>
      <c r="BF55" s="1134"/>
      <c r="BG55" s="1134"/>
      <c r="BH55" s="1134"/>
      <c r="BI55" s="1134"/>
      <c r="BJ55" s="1134"/>
      <c r="BK55" s="1134"/>
      <c r="BL55" s="1134"/>
      <c r="BM55" s="1134"/>
      <c r="BN55" s="1134"/>
      <c r="BO55" s="1134"/>
      <c r="BP55" s="1135">
        <v>13.7</v>
      </c>
      <c r="BQ55" s="1135"/>
      <c r="BR55" s="1135"/>
      <c r="BS55" s="1135"/>
      <c r="BT55" s="1135"/>
      <c r="BU55" s="1135"/>
      <c r="BV55" s="1135"/>
      <c r="BW55" s="1135"/>
      <c r="BX55" s="1135">
        <v>6.9</v>
      </c>
      <c r="BY55" s="1135"/>
      <c r="BZ55" s="1135"/>
      <c r="CA55" s="1135"/>
      <c r="CB55" s="1135"/>
      <c r="CC55" s="1135"/>
      <c r="CD55" s="1135"/>
      <c r="CE55" s="1135"/>
      <c r="CF55" s="1135">
        <v>0</v>
      </c>
      <c r="CG55" s="1135"/>
      <c r="CH55" s="1135"/>
      <c r="CI55" s="1135"/>
      <c r="CJ55" s="1135"/>
      <c r="CK55" s="1135"/>
      <c r="CL55" s="1135"/>
      <c r="CM55" s="1135"/>
      <c r="CN55" s="1135">
        <v>0</v>
      </c>
      <c r="CO55" s="1135"/>
      <c r="CP55" s="1135"/>
      <c r="CQ55" s="1135"/>
      <c r="CR55" s="1135"/>
      <c r="CS55" s="1135"/>
      <c r="CT55" s="1135"/>
      <c r="CU55" s="1135"/>
      <c r="CV55" s="1135">
        <v>0</v>
      </c>
      <c r="CW55" s="1135"/>
      <c r="CX55" s="1135"/>
      <c r="CY55" s="1135"/>
      <c r="CZ55" s="1135"/>
      <c r="DA55" s="1135"/>
      <c r="DB55" s="1135"/>
      <c r="DC55" s="1135"/>
    </row>
    <row r="56" spans="1:109" ht="13.2" x14ac:dyDescent="0.2">
      <c r="A56" s="330"/>
      <c r="B56" s="316"/>
      <c r="G56" s="1129"/>
      <c r="H56" s="1129"/>
      <c r="I56" s="1129"/>
      <c r="J56" s="1129"/>
      <c r="K56" s="1136"/>
      <c r="L56" s="1136"/>
      <c r="M56" s="1136"/>
      <c r="N56" s="1136"/>
      <c r="AN56" s="1133"/>
      <c r="AO56" s="1133"/>
      <c r="AP56" s="1133"/>
      <c r="AQ56" s="1133"/>
      <c r="AR56" s="1133"/>
      <c r="AS56" s="1133"/>
      <c r="AT56" s="1133"/>
      <c r="AU56" s="1133"/>
      <c r="AV56" s="1133"/>
      <c r="AW56" s="1133"/>
      <c r="AX56" s="1133"/>
      <c r="AY56" s="1133"/>
      <c r="AZ56" s="1133"/>
      <c r="BA56" s="1133"/>
      <c r="BB56" s="1134"/>
      <c r="BC56" s="1134"/>
      <c r="BD56" s="1134"/>
      <c r="BE56" s="1134"/>
      <c r="BF56" s="1134"/>
      <c r="BG56" s="1134"/>
      <c r="BH56" s="1134"/>
      <c r="BI56" s="1134"/>
      <c r="BJ56" s="1134"/>
      <c r="BK56" s="1134"/>
      <c r="BL56" s="1134"/>
      <c r="BM56" s="1134"/>
      <c r="BN56" s="1134"/>
      <c r="BO56" s="1134"/>
      <c r="BP56" s="1135"/>
      <c r="BQ56" s="1135"/>
      <c r="BR56" s="1135"/>
      <c r="BS56" s="1135"/>
      <c r="BT56" s="1135"/>
      <c r="BU56" s="1135"/>
      <c r="BV56" s="1135"/>
      <c r="BW56" s="1135"/>
      <c r="BX56" s="1135"/>
      <c r="BY56" s="1135"/>
      <c r="BZ56" s="1135"/>
      <c r="CA56" s="1135"/>
      <c r="CB56" s="1135"/>
      <c r="CC56" s="1135"/>
      <c r="CD56" s="1135"/>
      <c r="CE56" s="1135"/>
      <c r="CF56" s="1135"/>
      <c r="CG56" s="1135"/>
      <c r="CH56" s="1135"/>
      <c r="CI56" s="1135"/>
      <c r="CJ56" s="1135"/>
      <c r="CK56" s="1135"/>
      <c r="CL56" s="1135"/>
      <c r="CM56" s="1135"/>
      <c r="CN56" s="1135"/>
      <c r="CO56" s="1135"/>
      <c r="CP56" s="1135"/>
      <c r="CQ56" s="1135"/>
      <c r="CR56" s="1135"/>
      <c r="CS56" s="1135"/>
      <c r="CT56" s="1135"/>
      <c r="CU56" s="1135"/>
      <c r="CV56" s="1135"/>
      <c r="CW56" s="1135"/>
      <c r="CX56" s="1135"/>
      <c r="CY56" s="1135"/>
      <c r="CZ56" s="1135"/>
      <c r="DA56" s="1135"/>
      <c r="DB56" s="1135"/>
      <c r="DC56" s="1135"/>
    </row>
    <row r="57" spans="1:109" s="330" customFormat="1" ht="13.2" x14ac:dyDescent="0.2">
      <c r="B57" s="336"/>
      <c r="G57" s="1129"/>
      <c r="H57" s="1129"/>
      <c r="I57" s="1137"/>
      <c r="J57" s="1137"/>
      <c r="K57" s="1136"/>
      <c r="L57" s="1136"/>
      <c r="M57" s="1136"/>
      <c r="N57" s="1136"/>
      <c r="AM57" s="315"/>
      <c r="AN57" s="1133"/>
      <c r="AO57" s="1133"/>
      <c r="AP57" s="1133"/>
      <c r="AQ57" s="1133"/>
      <c r="AR57" s="1133"/>
      <c r="AS57" s="1133"/>
      <c r="AT57" s="1133"/>
      <c r="AU57" s="1133"/>
      <c r="AV57" s="1133"/>
      <c r="AW57" s="1133"/>
      <c r="AX57" s="1133"/>
      <c r="AY57" s="1133"/>
      <c r="AZ57" s="1133"/>
      <c r="BA57" s="1133"/>
      <c r="BB57" s="1134" t="s">
        <v>545</v>
      </c>
      <c r="BC57" s="1134"/>
      <c r="BD57" s="1134"/>
      <c r="BE57" s="1134"/>
      <c r="BF57" s="1134"/>
      <c r="BG57" s="1134"/>
      <c r="BH57" s="1134"/>
      <c r="BI57" s="1134"/>
      <c r="BJ57" s="1134"/>
      <c r="BK57" s="1134"/>
      <c r="BL57" s="1134"/>
      <c r="BM57" s="1134"/>
      <c r="BN57" s="1134"/>
      <c r="BO57" s="1134"/>
      <c r="BP57" s="1135">
        <v>62</v>
      </c>
      <c r="BQ57" s="1135"/>
      <c r="BR57" s="1135"/>
      <c r="BS57" s="1135"/>
      <c r="BT57" s="1135"/>
      <c r="BU57" s="1135"/>
      <c r="BV57" s="1135"/>
      <c r="BW57" s="1135"/>
      <c r="BX57" s="1135">
        <v>62.9</v>
      </c>
      <c r="BY57" s="1135"/>
      <c r="BZ57" s="1135"/>
      <c r="CA57" s="1135"/>
      <c r="CB57" s="1135"/>
      <c r="CC57" s="1135"/>
      <c r="CD57" s="1135"/>
      <c r="CE57" s="1135"/>
      <c r="CF57" s="1135">
        <v>63.3</v>
      </c>
      <c r="CG57" s="1135"/>
      <c r="CH57" s="1135"/>
      <c r="CI57" s="1135"/>
      <c r="CJ57" s="1135"/>
      <c r="CK57" s="1135"/>
      <c r="CL57" s="1135"/>
      <c r="CM57" s="1135"/>
      <c r="CN57" s="1135">
        <v>64.400000000000006</v>
      </c>
      <c r="CO57" s="1135"/>
      <c r="CP57" s="1135"/>
      <c r="CQ57" s="1135"/>
      <c r="CR57" s="1135"/>
      <c r="CS57" s="1135"/>
      <c r="CT57" s="1135"/>
      <c r="CU57" s="1135"/>
      <c r="CV57" s="1135">
        <v>65.2</v>
      </c>
      <c r="CW57" s="1135"/>
      <c r="CX57" s="1135"/>
      <c r="CY57" s="1135"/>
      <c r="CZ57" s="1135"/>
      <c r="DA57" s="1135"/>
      <c r="DB57" s="1135"/>
      <c r="DC57" s="1135"/>
      <c r="DD57" s="341"/>
      <c r="DE57" s="336"/>
    </row>
    <row r="58" spans="1:109" s="330" customFormat="1" ht="13.2" x14ac:dyDescent="0.2">
      <c r="A58" s="315"/>
      <c r="B58" s="336"/>
      <c r="G58" s="1129"/>
      <c r="H58" s="1129"/>
      <c r="I58" s="1137"/>
      <c r="J58" s="1137"/>
      <c r="K58" s="1136"/>
      <c r="L58" s="1136"/>
      <c r="M58" s="1136"/>
      <c r="N58" s="1136"/>
      <c r="AM58" s="315"/>
      <c r="AN58" s="1133"/>
      <c r="AO58" s="1133"/>
      <c r="AP58" s="1133"/>
      <c r="AQ58" s="1133"/>
      <c r="AR58" s="1133"/>
      <c r="AS58" s="1133"/>
      <c r="AT58" s="1133"/>
      <c r="AU58" s="1133"/>
      <c r="AV58" s="1133"/>
      <c r="AW58" s="1133"/>
      <c r="AX58" s="1133"/>
      <c r="AY58" s="1133"/>
      <c r="AZ58" s="1133"/>
      <c r="BA58" s="1133"/>
      <c r="BB58" s="1134"/>
      <c r="BC58" s="1134"/>
      <c r="BD58" s="1134"/>
      <c r="BE58" s="1134"/>
      <c r="BF58" s="1134"/>
      <c r="BG58" s="1134"/>
      <c r="BH58" s="1134"/>
      <c r="BI58" s="1134"/>
      <c r="BJ58" s="1134"/>
      <c r="BK58" s="1134"/>
      <c r="BL58" s="1134"/>
      <c r="BM58" s="1134"/>
      <c r="BN58" s="1134"/>
      <c r="BO58" s="1134"/>
      <c r="BP58" s="1135"/>
      <c r="BQ58" s="1135"/>
      <c r="BR58" s="1135"/>
      <c r="BS58" s="1135"/>
      <c r="BT58" s="1135"/>
      <c r="BU58" s="1135"/>
      <c r="BV58" s="1135"/>
      <c r="BW58" s="1135"/>
      <c r="BX58" s="1135"/>
      <c r="BY58" s="1135"/>
      <c r="BZ58" s="1135"/>
      <c r="CA58" s="1135"/>
      <c r="CB58" s="1135"/>
      <c r="CC58" s="1135"/>
      <c r="CD58" s="1135"/>
      <c r="CE58" s="1135"/>
      <c r="CF58" s="1135"/>
      <c r="CG58" s="1135"/>
      <c r="CH58" s="1135"/>
      <c r="CI58" s="1135"/>
      <c r="CJ58" s="1135"/>
      <c r="CK58" s="1135"/>
      <c r="CL58" s="1135"/>
      <c r="CM58" s="1135"/>
      <c r="CN58" s="1135"/>
      <c r="CO58" s="1135"/>
      <c r="CP58" s="1135"/>
      <c r="CQ58" s="1135"/>
      <c r="CR58" s="1135"/>
      <c r="CS58" s="1135"/>
      <c r="CT58" s="1135"/>
      <c r="CU58" s="1135"/>
      <c r="CV58" s="1135"/>
      <c r="CW58" s="1135"/>
      <c r="CX58" s="1135"/>
      <c r="CY58" s="1135"/>
      <c r="CZ58" s="1135"/>
      <c r="DA58" s="1135"/>
      <c r="DB58" s="1135"/>
      <c r="DC58" s="1135"/>
      <c r="DD58" s="341"/>
      <c r="DE58" s="336"/>
    </row>
    <row r="59" spans="1:109" s="330" customFormat="1" ht="13.2" x14ac:dyDescent="0.2">
      <c r="A59" s="315"/>
      <c r="B59" s="336"/>
      <c r="K59" s="342"/>
      <c r="L59" s="342"/>
      <c r="M59" s="342"/>
      <c r="N59" s="342"/>
      <c r="AQ59" s="342"/>
      <c r="AR59" s="342"/>
      <c r="AS59" s="342"/>
      <c r="AT59" s="342"/>
      <c r="BC59" s="342"/>
      <c r="BD59" s="342"/>
      <c r="BE59" s="342"/>
      <c r="BF59" s="342"/>
      <c r="BO59" s="342"/>
      <c r="BP59" s="342"/>
      <c r="BQ59" s="342"/>
      <c r="BR59" s="342"/>
      <c r="CA59" s="342"/>
      <c r="CB59" s="342"/>
      <c r="CC59" s="342"/>
      <c r="CD59" s="342"/>
      <c r="CM59" s="342"/>
      <c r="CN59" s="342"/>
      <c r="CO59" s="342"/>
      <c r="CP59" s="342"/>
      <c r="CY59" s="342"/>
      <c r="CZ59" s="342"/>
      <c r="DA59" s="342"/>
      <c r="DB59" s="342"/>
      <c r="DC59" s="342"/>
      <c r="DD59" s="341"/>
      <c r="DE59" s="336"/>
    </row>
    <row r="60" spans="1:109" s="330" customFormat="1" ht="13.2" x14ac:dyDescent="0.2">
      <c r="A60" s="315"/>
      <c r="B60" s="336"/>
      <c r="K60" s="342"/>
      <c r="L60" s="342"/>
      <c r="M60" s="342"/>
      <c r="N60" s="342"/>
      <c r="AQ60" s="342"/>
      <c r="AR60" s="342"/>
      <c r="AS60" s="342"/>
      <c r="AT60" s="342"/>
      <c r="BC60" s="342"/>
      <c r="BD60" s="342"/>
      <c r="BE60" s="342"/>
      <c r="BF60" s="342"/>
      <c r="BO60" s="342"/>
      <c r="BP60" s="342"/>
      <c r="BQ60" s="342"/>
      <c r="BR60" s="342"/>
      <c r="CA60" s="342"/>
      <c r="CB60" s="342"/>
      <c r="CC60" s="342"/>
      <c r="CD60" s="342"/>
      <c r="CM60" s="342"/>
      <c r="CN60" s="342"/>
      <c r="CO60" s="342"/>
      <c r="CP60" s="342"/>
      <c r="CY60" s="342"/>
      <c r="CZ60" s="342"/>
      <c r="DA60" s="342"/>
      <c r="DB60" s="342"/>
      <c r="DC60" s="342"/>
      <c r="DD60" s="341"/>
      <c r="DE60" s="336"/>
    </row>
    <row r="61" spans="1:109" s="330" customFormat="1" ht="13.2" x14ac:dyDescent="0.2">
      <c r="A61" s="315"/>
      <c r="B61" s="340"/>
      <c r="C61" s="339"/>
      <c r="D61" s="339"/>
      <c r="E61" s="339"/>
      <c r="F61" s="339"/>
      <c r="G61" s="339"/>
      <c r="H61" s="339"/>
      <c r="I61" s="339"/>
      <c r="J61" s="339"/>
      <c r="K61" s="339"/>
      <c r="L61" s="339"/>
      <c r="M61" s="338"/>
      <c r="N61" s="338"/>
      <c r="O61" s="339"/>
      <c r="P61" s="339"/>
      <c r="Q61" s="339"/>
      <c r="R61" s="339"/>
      <c r="S61" s="339"/>
      <c r="T61" s="339"/>
      <c r="U61" s="339"/>
      <c r="V61" s="339"/>
      <c r="W61" s="339"/>
      <c r="X61" s="339"/>
      <c r="Y61" s="339"/>
      <c r="Z61" s="339"/>
      <c r="AA61" s="339"/>
      <c r="AB61" s="339"/>
      <c r="AC61" s="339"/>
      <c r="AD61" s="339"/>
      <c r="AE61" s="339"/>
      <c r="AF61" s="339"/>
      <c r="AG61" s="339"/>
      <c r="AH61" s="339"/>
      <c r="AI61" s="339"/>
      <c r="AJ61" s="339"/>
      <c r="AK61" s="339"/>
      <c r="AL61" s="339"/>
      <c r="AM61" s="339"/>
      <c r="AN61" s="339"/>
      <c r="AO61" s="339"/>
      <c r="AP61" s="339"/>
      <c r="AQ61" s="339"/>
      <c r="AR61" s="339"/>
      <c r="AS61" s="338"/>
      <c r="AT61" s="338"/>
      <c r="AU61" s="339"/>
      <c r="AV61" s="339"/>
      <c r="AW61" s="339"/>
      <c r="AX61" s="339"/>
      <c r="AY61" s="339"/>
      <c r="AZ61" s="339"/>
      <c r="BA61" s="339"/>
      <c r="BB61" s="339"/>
      <c r="BC61" s="339"/>
      <c r="BD61" s="339"/>
      <c r="BE61" s="338"/>
      <c r="BF61" s="338"/>
      <c r="BG61" s="339"/>
      <c r="BH61" s="339"/>
      <c r="BI61" s="339"/>
      <c r="BJ61" s="339"/>
      <c r="BK61" s="339"/>
      <c r="BL61" s="339"/>
      <c r="BM61" s="339"/>
      <c r="BN61" s="339"/>
      <c r="BO61" s="339"/>
      <c r="BP61" s="339"/>
      <c r="BQ61" s="338"/>
      <c r="BR61" s="338"/>
      <c r="BS61" s="339"/>
      <c r="BT61" s="339"/>
      <c r="BU61" s="339"/>
      <c r="BV61" s="339"/>
      <c r="BW61" s="339"/>
      <c r="BX61" s="339"/>
      <c r="BY61" s="339"/>
      <c r="BZ61" s="339"/>
      <c r="CA61" s="339"/>
      <c r="CB61" s="339"/>
      <c r="CC61" s="338"/>
      <c r="CD61" s="338"/>
      <c r="CE61" s="339"/>
      <c r="CF61" s="339"/>
      <c r="CG61" s="339"/>
      <c r="CH61" s="339"/>
      <c r="CI61" s="339"/>
      <c r="CJ61" s="339"/>
      <c r="CK61" s="339"/>
      <c r="CL61" s="339"/>
      <c r="CM61" s="339"/>
      <c r="CN61" s="339"/>
      <c r="CO61" s="338"/>
      <c r="CP61" s="338"/>
      <c r="CQ61" s="339"/>
      <c r="CR61" s="339"/>
      <c r="CS61" s="339"/>
      <c r="CT61" s="339"/>
      <c r="CU61" s="339"/>
      <c r="CV61" s="339"/>
      <c r="CW61" s="339"/>
      <c r="CX61" s="339"/>
      <c r="CY61" s="339"/>
      <c r="CZ61" s="339"/>
      <c r="DA61" s="338"/>
      <c r="DB61" s="338"/>
      <c r="DC61" s="338"/>
      <c r="DD61" s="337"/>
      <c r="DE61" s="336"/>
    </row>
    <row r="62" spans="1:109" ht="13.2" x14ac:dyDescent="0.2">
      <c r="B62" s="335"/>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c r="AG62" s="335"/>
      <c r="AH62" s="335"/>
      <c r="AI62" s="335"/>
      <c r="AJ62" s="335"/>
      <c r="AK62" s="335"/>
      <c r="AL62" s="335"/>
      <c r="AM62" s="335"/>
      <c r="AN62" s="335"/>
      <c r="AO62" s="335"/>
      <c r="AP62" s="335"/>
      <c r="AQ62" s="335"/>
      <c r="AR62" s="335"/>
      <c r="AS62" s="335"/>
      <c r="AT62" s="335"/>
      <c r="AU62" s="335"/>
      <c r="AV62" s="335"/>
      <c r="AW62" s="335"/>
      <c r="AX62" s="335"/>
      <c r="AY62" s="335"/>
      <c r="AZ62" s="335"/>
      <c r="BA62" s="335"/>
      <c r="BB62" s="335"/>
      <c r="BC62" s="335"/>
      <c r="BD62" s="335"/>
      <c r="BE62" s="335"/>
      <c r="BF62" s="335"/>
      <c r="BG62" s="335"/>
      <c r="BH62" s="335"/>
      <c r="BI62" s="335"/>
      <c r="BJ62" s="335"/>
      <c r="BK62" s="335"/>
      <c r="BL62" s="335"/>
      <c r="BM62" s="335"/>
      <c r="BN62" s="335"/>
      <c r="BO62" s="335"/>
      <c r="BP62" s="335"/>
      <c r="BQ62" s="335"/>
      <c r="BR62" s="335"/>
      <c r="BS62" s="335"/>
      <c r="BT62" s="335"/>
      <c r="BU62" s="335"/>
      <c r="BV62" s="335"/>
      <c r="BW62" s="335"/>
      <c r="BX62" s="335"/>
      <c r="BY62" s="335"/>
      <c r="BZ62" s="335"/>
      <c r="CA62" s="335"/>
      <c r="CB62" s="335"/>
      <c r="CC62" s="335"/>
      <c r="CD62" s="335"/>
      <c r="CE62" s="335"/>
      <c r="CF62" s="335"/>
      <c r="CG62" s="335"/>
      <c r="CH62" s="335"/>
      <c r="CI62" s="335"/>
      <c r="CJ62" s="335"/>
      <c r="CK62" s="335"/>
      <c r="CL62" s="335"/>
      <c r="CM62" s="335"/>
      <c r="CN62" s="335"/>
      <c r="CO62" s="335"/>
      <c r="CP62" s="335"/>
      <c r="CQ62" s="335"/>
      <c r="CR62" s="335"/>
      <c r="CS62" s="335"/>
      <c r="CT62" s="335"/>
      <c r="CU62" s="335"/>
      <c r="CV62" s="335"/>
      <c r="CW62" s="335"/>
      <c r="CX62" s="335"/>
      <c r="CY62" s="335"/>
      <c r="CZ62" s="335"/>
      <c r="DA62" s="335"/>
      <c r="DB62" s="335"/>
      <c r="DC62" s="335"/>
      <c r="DD62" s="335"/>
      <c r="DE62" s="315"/>
    </row>
    <row r="63" spans="1:109" ht="16.2" x14ac:dyDescent="0.2">
      <c r="B63" s="334" t="s">
        <v>544</v>
      </c>
    </row>
    <row r="64" spans="1:109" ht="13.2" x14ac:dyDescent="0.2">
      <c r="B64" s="316"/>
      <c r="G64" s="331"/>
      <c r="I64" s="333"/>
      <c r="J64" s="333"/>
      <c r="K64" s="333"/>
      <c r="L64" s="333"/>
      <c r="M64" s="333"/>
      <c r="N64" s="332"/>
      <c r="AM64" s="331"/>
      <c r="AN64" s="331" t="s">
        <v>543</v>
      </c>
      <c r="AP64" s="330"/>
      <c r="AQ64" s="330"/>
      <c r="AR64" s="330"/>
      <c r="AY64" s="331"/>
      <c r="BA64" s="330"/>
      <c r="BB64" s="330"/>
      <c r="BC64" s="330"/>
      <c r="BK64" s="331"/>
      <c r="BM64" s="330"/>
      <c r="BN64" s="330"/>
      <c r="BO64" s="330"/>
      <c r="BW64" s="331"/>
      <c r="BY64" s="330"/>
      <c r="BZ64" s="330"/>
      <c r="CA64" s="330"/>
      <c r="CI64" s="331"/>
      <c r="CK64" s="330"/>
      <c r="CL64" s="330"/>
      <c r="CM64" s="330"/>
      <c r="CU64" s="331"/>
      <c r="CW64" s="330"/>
      <c r="CX64" s="330"/>
      <c r="CY64" s="330"/>
    </row>
    <row r="65" spans="2:107" ht="13.2" x14ac:dyDescent="0.2">
      <c r="B65" s="316"/>
      <c r="AN65" s="1120" t="s">
        <v>549</v>
      </c>
      <c r="AO65" s="1121"/>
      <c r="AP65" s="1121"/>
      <c r="AQ65" s="1121"/>
      <c r="AR65" s="1121"/>
      <c r="AS65" s="1121"/>
      <c r="AT65" s="1121"/>
      <c r="AU65" s="1121"/>
      <c r="AV65" s="1121"/>
      <c r="AW65" s="1121"/>
      <c r="AX65" s="1121"/>
      <c r="AY65" s="1121"/>
      <c r="AZ65" s="1121"/>
      <c r="BA65" s="1121"/>
      <c r="BB65" s="1121"/>
      <c r="BC65" s="1121"/>
      <c r="BD65" s="1121"/>
      <c r="BE65" s="1121"/>
      <c r="BF65" s="1121"/>
      <c r="BG65" s="1121"/>
      <c r="BH65" s="1121"/>
      <c r="BI65" s="1121"/>
      <c r="BJ65" s="1121"/>
      <c r="BK65" s="1121"/>
      <c r="BL65" s="1121"/>
      <c r="BM65" s="1121"/>
      <c r="BN65" s="1121"/>
      <c r="BO65" s="1121"/>
      <c r="BP65" s="1121"/>
      <c r="BQ65" s="1121"/>
      <c r="BR65" s="1121"/>
      <c r="BS65" s="1121"/>
      <c r="BT65" s="1121"/>
      <c r="BU65" s="1121"/>
      <c r="BV65" s="1121"/>
      <c r="BW65" s="1121"/>
      <c r="BX65" s="1121"/>
      <c r="BY65" s="1121"/>
      <c r="BZ65" s="1121"/>
      <c r="CA65" s="1121"/>
      <c r="CB65" s="1121"/>
      <c r="CC65" s="1121"/>
      <c r="CD65" s="1121"/>
      <c r="CE65" s="1121"/>
      <c r="CF65" s="1121"/>
      <c r="CG65" s="1121"/>
      <c r="CH65" s="1121"/>
      <c r="CI65" s="1121"/>
      <c r="CJ65" s="1121"/>
      <c r="CK65" s="1121"/>
      <c r="CL65" s="1121"/>
      <c r="CM65" s="1121"/>
      <c r="CN65" s="1121"/>
      <c r="CO65" s="1121"/>
      <c r="CP65" s="1121"/>
      <c r="CQ65" s="1121"/>
      <c r="CR65" s="1121"/>
      <c r="CS65" s="1121"/>
      <c r="CT65" s="1121"/>
      <c r="CU65" s="1121"/>
      <c r="CV65" s="1121"/>
      <c r="CW65" s="1121"/>
      <c r="CX65" s="1121"/>
      <c r="CY65" s="1121"/>
      <c r="CZ65" s="1121"/>
      <c r="DA65" s="1121"/>
      <c r="DB65" s="1121"/>
      <c r="DC65" s="1122"/>
    </row>
    <row r="66" spans="2:107" ht="13.2" x14ac:dyDescent="0.2">
      <c r="B66" s="316"/>
      <c r="AN66" s="1123"/>
      <c r="AO66" s="1124"/>
      <c r="AP66" s="1124"/>
      <c r="AQ66" s="1124"/>
      <c r="AR66" s="1124"/>
      <c r="AS66" s="1124"/>
      <c r="AT66" s="1124"/>
      <c r="AU66" s="1124"/>
      <c r="AV66" s="1124"/>
      <c r="AW66" s="1124"/>
      <c r="AX66" s="1124"/>
      <c r="AY66" s="1124"/>
      <c r="AZ66" s="1124"/>
      <c r="BA66" s="1124"/>
      <c r="BB66" s="1124"/>
      <c r="BC66" s="1124"/>
      <c r="BD66" s="1124"/>
      <c r="BE66" s="1124"/>
      <c r="BF66" s="1124"/>
      <c r="BG66" s="1124"/>
      <c r="BH66" s="1124"/>
      <c r="BI66" s="1124"/>
      <c r="BJ66" s="1124"/>
      <c r="BK66" s="1124"/>
      <c r="BL66" s="1124"/>
      <c r="BM66" s="1124"/>
      <c r="BN66" s="1124"/>
      <c r="BO66" s="1124"/>
      <c r="BP66" s="1124"/>
      <c r="BQ66" s="1124"/>
      <c r="BR66" s="1124"/>
      <c r="BS66" s="1124"/>
      <c r="BT66" s="1124"/>
      <c r="BU66" s="1124"/>
      <c r="BV66" s="1124"/>
      <c r="BW66" s="1124"/>
      <c r="BX66" s="1124"/>
      <c r="BY66" s="1124"/>
      <c r="BZ66" s="1124"/>
      <c r="CA66" s="1124"/>
      <c r="CB66" s="1124"/>
      <c r="CC66" s="1124"/>
      <c r="CD66" s="1124"/>
      <c r="CE66" s="1124"/>
      <c r="CF66" s="1124"/>
      <c r="CG66" s="1124"/>
      <c r="CH66" s="1124"/>
      <c r="CI66" s="1124"/>
      <c r="CJ66" s="1124"/>
      <c r="CK66" s="1124"/>
      <c r="CL66" s="1124"/>
      <c r="CM66" s="1124"/>
      <c r="CN66" s="1124"/>
      <c r="CO66" s="1124"/>
      <c r="CP66" s="1124"/>
      <c r="CQ66" s="1124"/>
      <c r="CR66" s="1124"/>
      <c r="CS66" s="1124"/>
      <c r="CT66" s="1124"/>
      <c r="CU66" s="1124"/>
      <c r="CV66" s="1124"/>
      <c r="CW66" s="1124"/>
      <c r="CX66" s="1124"/>
      <c r="CY66" s="1124"/>
      <c r="CZ66" s="1124"/>
      <c r="DA66" s="1124"/>
      <c r="DB66" s="1124"/>
      <c r="DC66" s="1125"/>
    </row>
    <row r="67" spans="2:107" ht="13.2" x14ac:dyDescent="0.2">
      <c r="B67" s="316"/>
      <c r="AN67" s="1123"/>
      <c r="AO67" s="1124"/>
      <c r="AP67" s="1124"/>
      <c r="AQ67" s="1124"/>
      <c r="AR67" s="1124"/>
      <c r="AS67" s="1124"/>
      <c r="AT67" s="1124"/>
      <c r="AU67" s="1124"/>
      <c r="AV67" s="1124"/>
      <c r="AW67" s="1124"/>
      <c r="AX67" s="1124"/>
      <c r="AY67" s="1124"/>
      <c r="AZ67" s="1124"/>
      <c r="BA67" s="1124"/>
      <c r="BB67" s="1124"/>
      <c r="BC67" s="1124"/>
      <c r="BD67" s="1124"/>
      <c r="BE67" s="1124"/>
      <c r="BF67" s="1124"/>
      <c r="BG67" s="1124"/>
      <c r="BH67" s="1124"/>
      <c r="BI67" s="1124"/>
      <c r="BJ67" s="1124"/>
      <c r="BK67" s="1124"/>
      <c r="BL67" s="1124"/>
      <c r="BM67" s="1124"/>
      <c r="BN67" s="1124"/>
      <c r="BO67" s="1124"/>
      <c r="BP67" s="1124"/>
      <c r="BQ67" s="1124"/>
      <c r="BR67" s="1124"/>
      <c r="BS67" s="1124"/>
      <c r="BT67" s="1124"/>
      <c r="BU67" s="1124"/>
      <c r="BV67" s="1124"/>
      <c r="BW67" s="1124"/>
      <c r="BX67" s="1124"/>
      <c r="BY67" s="1124"/>
      <c r="BZ67" s="1124"/>
      <c r="CA67" s="1124"/>
      <c r="CB67" s="1124"/>
      <c r="CC67" s="1124"/>
      <c r="CD67" s="1124"/>
      <c r="CE67" s="1124"/>
      <c r="CF67" s="1124"/>
      <c r="CG67" s="1124"/>
      <c r="CH67" s="1124"/>
      <c r="CI67" s="1124"/>
      <c r="CJ67" s="1124"/>
      <c r="CK67" s="1124"/>
      <c r="CL67" s="1124"/>
      <c r="CM67" s="1124"/>
      <c r="CN67" s="1124"/>
      <c r="CO67" s="1124"/>
      <c r="CP67" s="1124"/>
      <c r="CQ67" s="1124"/>
      <c r="CR67" s="1124"/>
      <c r="CS67" s="1124"/>
      <c r="CT67" s="1124"/>
      <c r="CU67" s="1124"/>
      <c r="CV67" s="1124"/>
      <c r="CW67" s="1124"/>
      <c r="CX67" s="1124"/>
      <c r="CY67" s="1124"/>
      <c r="CZ67" s="1124"/>
      <c r="DA67" s="1124"/>
      <c r="DB67" s="1124"/>
      <c r="DC67" s="1125"/>
    </row>
    <row r="68" spans="2:107" ht="13.2" x14ac:dyDescent="0.2">
      <c r="B68" s="316"/>
      <c r="AN68" s="1123"/>
      <c r="AO68" s="1124"/>
      <c r="AP68" s="1124"/>
      <c r="AQ68" s="1124"/>
      <c r="AR68" s="1124"/>
      <c r="AS68" s="1124"/>
      <c r="AT68" s="1124"/>
      <c r="AU68" s="1124"/>
      <c r="AV68" s="1124"/>
      <c r="AW68" s="1124"/>
      <c r="AX68" s="1124"/>
      <c r="AY68" s="1124"/>
      <c r="AZ68" s="1124"/>
      <c r="BA68" s="1124"/>
      <c r="BB68" s="1124"/>
      <c r="BC68" s="1124"/>
      <c r="BD68" s="1124"/>
      <c r="BE68" s="1124"/>
      <c r="BF68" s="1124"/>
      <c r="BG68" s="1124"/>
      <c r="BH68" s="1124"/>
      <c r="BI68" s="1124"/>
      <c r="BJ68" s="1124"/>
      <c r="BK68" s="1124"/>
      <c r="BL68" s="1124"/>
      <c r="BM68" s="1124"/>
      <c r="BN68" s="1124"/>
      <c r="BO68" s="1124"/>
      <c r="BP68" s="1124"/>
      <c r="BQ68" s="1124"/>
      <c r="BR68" s="1124"/>
      <c r="BS68" s="1124"/>
      <c r="BT68" s="1124"/>
      <c r="BU68" s="1124"/>
      <c r="BV68" s="1124"/>
      <c r="BW68" s="1124"/>
      <c r="BX68" s="1124"/>
      <c r="BY68" s="1124"/>
      <c r="BZ68" s="1124"/>
      <c r="CA68" s="1124"/>
      <c r="CB68" s="1124"/>
      <c r="CC68" s="1124"/>
      <c r="CD68" s="1124"/>
      <c r="CE68" s="1124"/>
      <c r="CF68" s="1124"/>
      <c r="CG68" s="1124"/>
      <c r="CH68" s="1124"/>
      <c r="CI68" s="1124"/>
      <c r="CJ68" s="1124"/>
      <c r="CK68" s="1124"/>
      <c r="CL68" s="1124"/>
      <c r="CM68" s="1124"/>
      <c r="CN68" s="1124"/>
      <c r="CO68" s="1124"/>
      <c r="CP68" s="1124"/>
      <c r="CQ68" s="1124"/>
      <c r="CR68" s="1124"/>
      <c r="CS68" s="1124"/>
      <c r="CT68" s="1124"/>
      <c r="CU68" s="1124"/>
      <c r="CV68" s="1124"/>
      <c r="CW68" s="1124"/>
      <c r="CX68" s="1124"/>
      <c r="CY68" s="1124"/>
      <c r="CZ68" s="1124"/>
      <c r="DA68" s="1124"/>
      <c r="DB68" s="1124"/>
      <c r="DC68" s="1125"/>
    </row>
    <row r="69" spans="2:107" ht="13.2" x14ac:dyDescent="0.2">
      <c r="B69" s="316"/>
      <c r="AN69" s="1126"/>
      <c r="AO69" s="1127"/>
      <c r="AP69" s="1127"/>
      <c r="AQ69" s="1127"/>
      <c r="AR69" s="1127"/>
      <c r="AS69" s="1127"/>
      <c r="AT69" s="1127"/>
      <c r="AU69" s="1127"/>
      <c r="AV69" s="1127"/>
      <c r="AW69" s="1127"/>
      <c r="AX69" s="1127"/>
      <c r="AY69" s="1127"/>
      <c r="AZ69" s="1127"/>
      <c r="BA69" s="1127"/>
      <c r="BB69" s="1127"/>
      <c r="BC69" s="1127"/>
      <c r="BD69" s="1127"/>
      <c r="BE69" s="1127"/>
      <c r="BF69" s="1127"/>
      <c r="BG69" s="1127"/>
      <c r="BH69" s="1127"/>
      <c r="BI69" s="1127"/>
      <c r="BJ69" s="1127"/>
      <c r="BK69" s="1127"/>
      <c r="BL69" s="1127"/>
      <c r="BM69" s="1127"/>
      <c r="BN69" s="1127"/>
      <c r="BO69" s="1127"/>
      <c r="BP69" s="1127"/>
      <c r="BQ69" s="1127"/>
      <c r="BR69" s="1127"/>
      <c r="BS69" s="1127"/>
      <c r="BT69" s="1127"/>
      <c r="BU69" s="1127"/>
      <c r="BV69" s="1127"/>
      <c r="BW69" s="1127"/>
      <c r="BX69" s="1127"/>
      <c r="BY69" s="1127"/>
      <c r="BZ69" s="1127"/>
      <c r="CA69" s="1127"/>
      <c r="CB69" s="1127"/>
      <c r="CC69" s="1127"/>
      <c r="CD69" s="1127"/>
      <c r="CE69" s="1127"/>
      <c r="CF69" s="1127"/>
      <c r="CG69" s="1127"/>
      <c r="CH69" s="1127"/>
      <c r="CI69" s="1127"/>
      <c r="CJ69" s="1127"/>
      <c r="CK69" s="1127"/>
      <c r="CL69" s="1127"/>
      <c r="CM69" s="1127"/>
      <c r="CN69" s="1127"/>
      <c r="CO69" s="1127"/>
      <c r="CP69" s="1127"/>
      <c r="CQ69" s="1127"/>
      <c r="CR69" s="1127"/>
      <c r="CS69" s="1127"/>
      <c r="CT69" s="1127"/>
      <c r="CU69" s="1127"/>
      <c r="CV69" s="1127"/>
      <c r="CW69" s="1127"/>
      <c r="CX69" s="1127"/>
      <c r="CY69" s="1127"/>
      <c r="CZ69" s="1127"/>
      <c r="DA69" s="1127"/>
      <c r="DB69" s="1127"/>
      <c r="DC69" s="1128"/>
    </row>
    <row r="70" spans="2:107" ht="13.2" x14ac:dyDescent="0.2">
      <c r="B70" s="316"/>
      <c r="H70" s="329"/>
      <c r="I70" s="329"/>
      <c r="J70" s="327"/>
      <c r="K70" s="327"/>
      <c r="L70" s="326"/>
      <c r="M70" s="327"/>
      <c r="N70" s="326"/>
      <c r="AN70" s="322"/>
      <c r="AO70" s="322"/>
      <c r="AP70" s="322"/>
      <c r="AZ70" s="322"/>
      <c r="BA70" s="322"/>
      <c r="BB70" s="322"/>
      <c r="BL70" s="322"/>
      <c r="BM70" s="322"/>
      <c r="BN70" s="322"/>
      <c r="BX70" s="322"/>
      <c r="BY70" s="322"/>
      <c r="BZ70" s="322"/>
      <c r="CJ70" s="322"/>
      <c r="CK70" s="322"/>
      <c r="CL70" s="322"/>
      <c r="CV70" s="322"/>
      <c r="CW70" s="322"/>
      <c r="CX70" s="322"/>
    </row>
    <row r="71" spans="2:107" ht="13.2" x14ac:dyDescent="0.2">
      <c r="B71" s="316"/>
      <c r="G71" s="325"/>
      <c r="I71" s="328"/>
      <c r="J71" s="327"/>
      <c r="K71" s="327"/>
      <c r="L71" s="326"/>
      <c r="M71" s="327"/>
      <c r="N71" s="326"/>
      <c r="AM71" s="325"/>
      <c r="AN71" s="315" t="s">
        <v>542</v>
      </c>
    </row>
    <row r="72" spans="2:107" ht="13.2" x14ac:dyDescent="0.2">
      <c r="B72" s="316"/>
      <c r="G72" s="1129"/>
      <c r="H72" s="1129"/>
      <c r="I72" s="1129"/>
      <c r="J72" s="1129"/>
      <c r="K72" s="324"/>
      <c r="L72" s="324"/>
      <c r="M72" s="323"/>
      <c r="N72" s="323"/>
      <c r="AN72" s="1130"/>
      <c r="AO72" s="1131"/>
      <c r="AP72" s="1131"/>
      <c r="AQ72" s="1131"/>
      <c r="AR72" s="1131"/>
      <c r="AS72" s="1131"/>
      <c r="AT72" s="1131"/>
      <c r="AU72" s="1131"/>
      <c r="AV72" s="1131"/>
      <c r="AW72" s="1131"/>
      <c r="AX72" s="1131"/>
      <c r="AY72" s="1131"/>
      <c r="AZ72" s="1131"/>
      <c r="BA72" s="1131"/>
      <c r="BB72" s="1131"/>
      <c r="BC72" s="1131"/>
      <c r="BD72" s="1131"/>
      <c r="BE72" s="1131"/>
      <c r="BF72" s="1131"/>
      <c r="BG72" s="1131"/>
      <c r="BH72" s="1131"/>
      <c r="BI72" s="1131"/>
      <c r="BJ72" s="1131"/>
      <c r="BK72" s="1131"/>
      <c r="BL72" s="1131"/>
      <c r="BM72" s="1131"/>
      <c r="BN72" s="1131"/>
      <c r="BO72" s="1132"/>
      <c r="BP72" s="1133" t="s">
        <v>524</v>
      </c>
      <c r="BQ72" s="1133"/>
      <c r="BR72" s="1133"/>
      <c r="BS72" s="1133"/>
      <c r="BT72" s="1133"/>
      <c r="BU72" s="1133"/>
      <c r="BV72" s="1133"/>
      <c r="BW72" s="1133"/>
      <c r="BX72" s="1133" t="s">
        <v>525</v>
      </c>
      <c r="BY72" s="1133"/>
      <c r="BZ72" s="1133"/>
      <c r="CA72" s="1133"/>
      <c r="CB72" s="1133"/>
      <c r="CC72" s="1133"/>
      <c r="CD72" s="1133"/>
      <c r="CE72" s="1133"/>
      <c r="CF72" s="1133" t="s">
        <v>526</v>
      </c>
      <c r="CG72" s="1133"/>
      <c r="CH72" s="1133"/>
      <c r="CI72" s="1133"/>
      <c r="CJ72" s="1133"/>
      <c r="CK72" s="1133"/>
      <c r="CL72" s="1133"/>
      <c r="CM72" s="1133"/>
      <c r="CN72" s="1133" t="s">
        <v>255</v>
      </c>
      <c r="CO72" s="1133"/>
      <c r="CP72" s="1133"/>
      <c r="CQ72" s="1133"/>
      <c r="CR72" s="1133"/>
      <c r="CS72" s="1133"/>
      <c r="CT72" s="1133"/>
      <c r="CU72" s="1133"/>
      <c r="CV72" s="1133" t="s">
        <v>527</v>
      </c>
      <c r="CW72" s="1133"/>
      <c r="CX72" s="1133"/>
      <c r="CY72" s="1133"/>
      <c r="CZ72" s="1133"/>
      <c r="DA72" s="1133"/>
      <c r="DB72" s="1133"/>
      <c r="DC72" s="1133"/>
    </row>
    <row r="73" spans="2:107" ht="13.2" x14ac:dyDescent="0.2">
      <c r="B73" s="316"/>
      <c r="G73" s="1138"/>
      <c r="H73" s="1138"/>
      <c r="I73" s="1138"/>
      <c r="J73" s="1138"/>
      <c r="K73" s="1140"/>
      <c r="L73" s="1140"/>
      <c r="M73" s="1140"/>
      <c r="N73" s="1140"/>
      <c r="AM73" s="322"/>
      <c r="AN73" s="1134" t="s">
        <v>541</v>
      </c>
      <c r="AO73" s="1134"/>
      <c r="AP73" s="1134"/>
      <c r="AQ73" s="1134"/>
      <c r="AR73" s="1134"/>
      <c r="AS73" s="1134"/>
      <c r="AT73" s="1134"/>
      <c r="AU73" s="1134"/>
      <c r="AV73" s="1134"/>
      <c r="AW73" s="1134"/>
      <c r="AX73" s="1134"/>
      <c r="AY73" s="1134"/>
      <c r="AZ73" s="1134"/>
      <c r="BA73" s="1134"/>
      <c r="BB73" s="1134" t="s">
        <v>539</v>
      </c>
      <c r="BC73" s="1134"/>
      <c r="BD73" s="1134"/>
      <c r="BE73" s="1134"/>
      <c r="BF73" s="1134"/>
      <c r="BG73" s="1134"/>
      <c r="BH73" s="1134"/>
      <c r="BI73" s="1134"/>
      <c r="BJ73" s="1134"/>
      <c r="BK73" s="1134"/>
      <c r="BL73" s="1134"/>
      <c r="BM73" s="1134"/>
      <c r="BN73" s="1134"/>
      <c r="BO73" s="1134"/>
      <c r="BP73" s="1135">
        <v>164.8</v>
      </c>
      <c r="BQ73" s="1135"/>
      <c r="BR73" s="1135"/>
      <c r="BS73" s="1135"/>
      <c r="BT73" s="1135"/>
      <c r="BU73" s="1135"/>
      <c r="BV73" s="1135"/>
      <c r="BW73" s="1135"/>
      <c r="BX73" s="1135">
        <v>139</v>
      </c>
      <c r="BY73" s="1135"/>
      <c r="BZ73" s="1135"/>
      <c r="CA73" s="1135"/>
      <c r="CB73" s="1135"/>
      <c r="CC73" s="1135"/>
      <c r="CD73" s="1135"/>
      <c r="CE73" s="1135"/>
      <c r="CF73" s="1135">
        <v>124.4</v>
      </c>
      <c r="CG73" s="1135"/>
      <c r="CH73" s="1135"/>
      <c r="CI73" s="1135"/>
      <c r="CJ73" s="1135"/>
      <c r="CK73" s="1135"/>
      <c r="CL73" s="1135"/>
      <c r="CM73" s="1135"/>
      <c r="CN73" s="1135">
        <v>108.2</v>
      </c>
      <c r="CO73" s="1135"/>
      <c r="CP73" s="1135"/>
      <c r="CQ73" s="1135"/>
      <c r="CR73" s="1135"/>
      <c r="CS73" s="1135"/>
      <c r="CT73" s="1135"/>
      <c r="CU73" s="1135"/>
      <c r="CV73" s="1135">
        <v>106</v>
      </c>
      <c r="CW73" s="1135"/>
      <c r="CX73" s="1135"/>
      <c r="CY73" s="1135"/>
      <c r="CZ73" s="1135"/>
      <c r="DA73" s="1135"/>
      <c r="DB73" s="1135"/>
      <c r="DC73" s="1135"/>
    </row>
    <row r="74" spans="2:107" ht="13.2" x14ac:dyDescent="0.2">
      <c r="B74" s="316"/>
      <c r="G74" s="1138"/>
      <c r="H74" s="1138"/>
      <c r="I74" s="1138"/>
      <c r="J74" s="1138"/>
      <c r="K74" s="1140"/>
      <c r="L74" s="1140"/>
      <c r="M74" s="1140"/>
      <c r="N74" s="1140"/>
      <c r="AM74" s="322"/>
      <c r="AN74" s="1134"/>
      <c r="AO74" s="1134"/>
      <c r="AP74" s="1134"/>
      <c r="AQ74" s="1134"/>
      <c r="AR74" s="1134"/>
      <c r="AS74" s="1134"/>
      <c r="AT74" s="1134"/>
      <c r="AU74" s="1134"/>
      <c r="AV74" s="1134"/>
      <c r="AW74" s="1134"/>
      <c r="AX74" s="1134"/>
      <c r="AY74" s="1134"/>
      <c r="AZ74" s="1134"/>
      <c r="BA74" s="1134"/>
      <c r="BB74" s="1134"/>
      <c r="BC74" s="1134"/>
      <c r="BD74" s="1134"/>
      <c r="BE74" s="1134"/>
      <c r="BF74" s="1134"/>
      <c r="BG74" s="1134"/>
      <c r="BH74" s="1134"/>
      <c r="BI74" s="1134"/>
      <c r="BJ74" s="1134"/>
      <c r="BK74" s="1134"/>
      <c r="BL74" s="1134"/>
      <c r="BM74" s="1134"/>
      <c r="BN74" s="1134"/>
      <c r="BO74" s="1134"/>
      <c r="BP74" s="1135"/>
      <c r="BQ74" s="1135"/>
      <c r="BR74" s="1135"/>
      <c r="BS74" s="1135"/>
      <c r="BT74" s="1135"/>
      <c r="BU74" s="1135"/>
      <c r="BV74" s="1135"/>
      <c r="BW74" s="1135"/>
      <c r="BX74" s="1135"/>
      <c r="BY74" s="1135"/>
      <c r="BZ74" s="1135"/>
      <c r="CA74" s="1135"/>
      <c r="CB74" s="1135"/>
      <c r="CC74" s="1135"/>
      <c r="CD74" s="1135"/>
      <c r="CE74" s="1135"/>
      <c r="CF74" s="1135"/>
      <c r="CG74" s="1135"/>
      <c r="CH74" s="1135"/>
      <c r="CI74" s="1135"/>
      <c r="CJ74" s="1135"/>
      <c r="CK74" s="1135"/>
      <c r="CL74" s="1135"/>
      <c r="CM74" s="1135"/>
      <c r="CN74" s="1135"/>
      <c r="CO74" s="1135"/>
      <c r="CP74" s="1135"/>
      <c r="CQ74" s="1135"/>
      <c r="CR74" s="1135"/>
      <c r="CS74" s="1135"/>
      <c r="CT74" s="1135"/>
      <c r="CU74" s="1135"/>
      <c r="CV74" s="1135"/>
      <c r="CW74" s="1135"/>
      <c r="CX74" s="1135"/>
      <c r="CY74" s="1135"/>
      <c r="CZ74" s="1135"/>
      <c r="DA74" s="1135"/>
      <c r="DB74" s="1135"/>
      <c r="DC74" s="1135"/>
    </row>
    <row r="75" spans="2:107" ht="13.2" x14ac:dyDescent="0.2">
      <c r="B75" s="316"/>
      <c r="G75" s="1138"/>
      <c r="H75" s="1138"/>
      <c r="I75" s="1129"/>
      <c r="J75" s="1129"/>
      <c r="K75" s="1136"/>
      <c r="L75" s="1136"/>
      <c r="M75" s="1136"/>
      <c r="N75" s="1136"/>
      <c r="AM75" s="322"/>
      <c r="AN75" s="1134"/>
      <c r="AO75" s="1134"/>
      <c r="AP75" s="1134"/>
      <c r="AQ75" s="1134"/>
      <c r="AR75" s="1134"/>
      <c r="AS75" s="1134"/>
      <c r="AT75" s="1134"/>
      <c r="AU75" s="1134"/>
      <c r="AV75" s="1134"/>
      <c r="AW75" s="1134"/>
      <c r="AX75" s="1134"/>
      <c r="AY75" s="1134"/>
      <c r="AZ75" s="1134"/>
      <c r="BA75" s="1134"/>
      <c r="BB75" s="1134" t="s">
        <v>538</v>
      </c>
      <c r="BC75" s="1134"/>
      <c r="BD75" s="1134"/>
      <c r="BE75" s="1134"/>
      <c r="BF75" s="1134"/>
      <c r="BG75" s="1134"/>
      <c r="BH75" s="1134"/>
      <c r="BI75" s="1134"/>
      <c r="BJ75" s="1134"/>
      <c r="BK75" s="1134"/>
      <c r="BL75" s="1134"/>
      <c r="BM75" s="1134"/>
      <c r="BN75" s="1134"/>
      <c r="BO75" s="1134"/>
      <c r="BP75" s="1135">
        <v>17.100000000000001</v>
      </c>
      <c r="BQ75" s="1135"/>
      <c r="BR75" s="1135"/>
      <c r="BS75" s="1135"/>
      <c r="BT75" s="1135"/>
      <c r="BU75" s="1135"/>
      <c r="BV75" s="1135"/>
      <c r="BW75" s="1135"/>
      <c r="BX75" s="1135">
        <v>15.6</v>
      </c>
      <c r="BY75" s="1135"/>
      <c r="BZ75" s="1135"/>
      <c r="CA75" s="1135"/>
      <c r="CB75" s="1135"/>
      <c r="CC75" s="1135"/>
      <c r="CD75" s="1135"/>
      <c r="CE75" s="1135"/>
      <c r="CF75" s="1135">
        <v>14.5</v>
      </c>
      <c r="CG75" s="1135"/>
      <c r="CH75" s="1135"/>
      <c r="CI75" s="1135"/>
      <c r="CJ75" s="1135"/>
      <c r="CK75" s="1135"/>
      <c r="CL75" s="1135"/>
      <c r="CM75" s="1135"/>
      <c r="CN75" s="1135">
        <v>14.2</v>
      </c>
      <c r="CO75" s="1135"/>
      <c r="CP75" s="1135"/>
      <c r="CQ75" s="1135"/>
      <c r="CR75" s="1135"/>
      <c r="CS75" s="1135"/>
      <c r="CT75" s="1135"/>
      <c r="CU75" s="1135"/>
      <c r="CV75" s="1135">
        <v>13.9</v>
      </c>
      <c r="CW75" s="1135"/>
      <c r="CX75" s="1135"/>
      <c r="CY75" s="1135"/>
      <c r="CZ75" s="1135"/>
      <c r="DA75" s="1135"/>
      <c r="DB75" s="1135"/>
      <c r="DC75" s="1135"/>
    </row>
    <row r="76" spans="2:107" ht="13.2" x14ac:dyDescent="0.2">
      <c r="B76" s="316"/>
      <c r="G76" s="1138"/>
      <c r="H76" s="1138"/>
      <c r="I76" s="1129"/>
      <c r="J76" s="1129"/>
      <c r="K76" s="1136"/>
      <c r="L76" s="1136"/>
      <c r="M76" s="1136"/>
      <c r="N76" s="1136"/>
      <c r="AM76" s="322"/>
      <c r="AN76" s="1134"/>
      <c r="AO76" s="1134"/>
      <c r="AP76" s="1134"/>
      <c r="AQ76" s="1134"/>
      <c r="AR76" s="1134"/>
      <c r="AS76" s="1134"/>
      <c r="AT76" s="1134"/>
      <c r="AU76" s="1134"/>
      <c r="AV76" s="1134"/>
      <c r="AW76" s="1134"/>
      <c r="AX76" s="1134"/>
      <c r="AY76" s="1134"/>
      <c r="AZ76" s="1134"/>
      <c r="BA76" s="1134"/>
      <c r="BB76" s="1134"/>
      <c r="BC76" s="1134"/>
      <c r="BD76" s="1134"/>
      <c r="BE76" s="1134"/>
      <c r="BF76" s="1134"/>
      <c r="BG76" s="1134"/>
      <c r="BH76" s="1134"/>
      <c r="BI76" s="1134"/>
      <c r="BJ76" s="1134"/>
      <c r="BK76" s="1134"/>
      <c r="BL76" s="1134"/>
      <c r="BM76" s="1134"/>
      <c r="BN76" s="1134"/>
      <c r="BO76" s="1134"/>
      <c r="BP76" s="1135"/>
      <c r="BQ76" s="1135"/>
      <c r="BR76" s="1135"/>
      <c r="BS76" s="1135"/>
      <c r="BT76" s="1135"/>
      <c r="BU76" s="1135"/>
      <c r="BV76" s="1135"/>
      <c r="BW76" s="1135"/>
      <c r="BX76" s="1135"/>
      <c r="BY76" s="1135"/>
      <c r="BZ76" s="1135"/>
      <c r="CA76" s="1135"/>
      <c r="CB76" s="1135"/>
      <c r="CC76" s="1135"/>
      <c r="CD76" s="1135"/>
      <c r="CE76" s="1135"/>
      <c r="CF76" s="1135"/>
      <c r="CG76" s="1135"/>
      <c r="CH76" s="1135"/>
      <c r="CI76" s="1135"/>
      <c r="CJ76" s="1135"/>
      <c r="CK76" s="1135"/>
      <c r="CL76" s="1135"/>
      <c r="CM76" s="1135"/>
      <c r="CN76" s="1135"/>
      <c r="CO76" s="1135"/>
      <c r="CP76" s="1135"/>
      <c r="CQ76" s="1135"/>
      <c r="CR76" s="1135"/>
      <c r="CS76" s="1135"/>
      <c r="CT76" s="1135"/>
      <c r="CU76" s="1135"/>
      <c r="CV76" s="1135"/>
      <c r="CW76" s="1135"/>
      <c r="CX76" s="1135"/>
      <c r="CY76" s="1135"/>
      <c r="CZ76" s="1135"/>
      <c r="DA76" s="1135"/>
      <c r="DB76" s="1135"/>
      <c r="DC76" s="1135"/>
    </row>
    <row r="77" spans="2:107" ht="13.2" x14ac:dyDescent="0.2">
      <c r="B77" s="316"/>
      <c r="G77" s="1129"/>
      <c r="H77" s="1129"/>
      <c r="I77" s="1129"/>
      <c r="J77" s="1129"/>
      <c r="K77" s="1140"/>
      <c r="L77" s="1140"/>
      <c r="M77" s="1140"/>
      <c r="N77" s="1140"/>
      <c r="AN77" s="1133" t="s">
        <v>540</v>
      </c>
      <c r="AO77" s="1133"/>
      <c r="AP77" s="1133"/>
      <c r="AQ77" s="1133"/>
      <c r="AR77" s="1133"/>
      <c r="AS77" s="1133"/>
      <c r="AT77" s="1133"/>
      <c r="AU77" s="1133"/>
      <c r="AV77" s="1133"/>
      <c r="AW77" s="1133"/>
      <c r="AX77" s="1133"/>
      <c r="AY77" s="1133"/>
      <c r="AZ77" s="1133"/>
      <c r="BA77" s="1133"/>
      <c r="BB77" s="1134" t="s">
        <v>539</v>
      </c>
      <c r="BC77" s="1134"/>
      <c r="BD77" s="1134"/>
      <c r="BE77" s="1134"/>
      <c r="BF77" s="1134"/>
      <c r="BG77" s="1134"/>
      <c r="BH77" s="1134"/>
      <c r="BI77" s="1134"/>
      <c r="BJ77" s="1134"/>
      <c r="BK77" s="1134"/>
      <c r="BL77" s="1134"/>
      <c r="BM77" s="1134"/>
      <c r="BN77" s="1134"/>
      <c r="BO77" s="1134"/>
      <c r="BP77" s="1135">
        <v>13.7</v>
      </c>
      <c r="BQ77" s="1135"/>
      <c r="BR77" s="1135"/>
      <c r="BS77" s="1135"/>
      <c r="BT77" s="1135"/>
      <c r="BU77" s="1135"/>
      <c r="BV77" s="1135"/>
      <c r="BW77" s="1135"/>
      <c r="BX77" s="1135">
        <v>6.9</v>
      </c>
      <c r="BY77" s="1135"/>
      <c r="BZ77" s="1135"/>
      <c r="CA77" s="1135"/>
      <c r="CB77" s="1135"/>
      <c r="CC77" s="1135"/>
      <c r="CD77" s="1135"/>
      <c r="CE77" s="1135"/>
      <c r="CF77" s="1135">
        <v>0</v>
      </c>
      <c r="CG77" s="1135"/>
      <c r="CH77" s="1135"/>
      <c r="CI77" s="1135"/>
      <c r="CJ77" s="1135"/>
      <c r="CK77" s="1135"/>
      <c r="CL77" s="1135"/>
      <c r="CM77" s="1135"/>
      <c r="CN77" s="1135">
        <v>0</v>
      </c>
      <c r="CO77" s="1135"/>
      <c r="CP77" s="1135"/>
      <c r="CQ77" s="1135"/>
      <c r="CR77" s="1135"/>
      <c r="CS77" s="1135"/>
      <c r="CT77" s="1135"/>
      <c r="CU77" s="1135"/>
      <c r="CV77" s="1135">
        <v>0</v>
      </c>
      <c r="CW77" s="1135"/>
      <c r="CX77" s="1135"/>
      <c r="CY77" s="1135"/>
      <c r="CZ77" s="1135"/>
      <c r="DA77" s="1135"/>
      <c r="DB77" s="1135"/>
      <c r="DC77" s="1135"/>
    </row>
    <row r="78" spans="2:107" ht="13.2" x14ac:dyDescent="0.2">
      <c r="B78" s="316"/>
      <c r="G78" s="1129"/>
      <c r="H78" s="1129"/>
      <c r="I78" s="1129"/>
      <c r="J78" s="1129"/>
      <c r="K78" s="1140"/>
      <c r="L78" s="1140"/>
      <c r="M78" s="1140"/>
      <c r="N78" s="1140"/>
      <c r="AN78" s="1133"/>
      <c r="AO78" s="1133"/>
      <c r="AP78" s="1133"/>
      <c r="AQ78" s="1133"/>
      <c r="AR78" s="1133"/>
      <c r="AS78" s="1133"/>
      <c r="AT78" s="1133"/>
      <c r="AU78" s="1133"/>
      <c r="AV78" s="1133"/>
      <c r="AW78" s="1133"/>
      <c r="AX78" s="1133"/>
      <c r="AY78" s="1133"/>
      <c r="AZ78" s="1133"/>
      <c r="BA78" s="1133"/>
      <c r="BB78" s="1134"/>
      <c r="BC78" s="1134"/>
      <c r="BD78" s="1134"/>
      <c r="BE78" s="1134"/>
      <c r="BF78" s="1134"/>
      <c r="BG78" s="1134"/>
      <c r="BH78" s="1134"/>
      <c r="BI78" s="1134"/>
      <c r="BJ78" s="1134"/>
      <c r="BK78" s="1134"/>
      <c r="BL78" s="1134"/>
      <c r="BM78" s="1134"/>
      <c r="BN78" s="1134"/>
      <c r="BO78" s="1134"/>
      <c r="BP78" s="1135"/>
      <c r="BQ78" s="1135"/>
      <c r="BR78" s="1135"/>
      <c r="BS78" s="1135"/>
      <c r="BT78" s="1135"/>
      <c r="BU78" s="1135"/>
      <c r="BV78" s="1135"/>
      <c r="BW78" s="1135"/>
      <c r="BX78" s="1135"/>
      <c r="BY78" s="1135"/>
      <c r="BZ78" s="1135"/>
      <c r="CA78" s="1135"/>
      <c r="CB78" s="1135"/>
      <c r="CC78" s="1135"/>
      <c r="CD78" s="1135"/>
      <c r="CE78" s="1135"/>
      <c r="CF78" s="1135"/>
      <c r="CG78" s="1135"/>
      <c r="CH78" s="1135"/>
      <c r="CI78" s="1135"/>
      <c r="CJ78" s="1135"/>
      <c r="CK78" s="1135"/>
      <c r="CL78" s="1135"/>
      <c r="CM78" s="1135"/>
      <c r="CN78" s="1135"/>
      <c r="CO78" s="1135"/>
      <c r="CP78" s="1135"/>
      <c r="CQ78" s="1135"/>
      <c r="CR78" s="1135"/>
      <c r="CS78" s="1135"/>
      <c r="CT78" s="1135"/>
      <c r="CU78" s="1135"/>
      <c r="CV78" s="1135"/>
      <c r="CW78" s="1135"/>
      <c r="CX78" s="1135"/>
      <c r="CY78" s="1135"/>
      <c r="CZ78" s="1135"/>
      <c r="DA78" s="1135"/>
      <c r="DB78" s="1135"/>
      <c r="DC78" s="1135"/>
    </row>
    <row r="79" spans="2:107" ht="13.2" x14ac:dyDescent="0.2">
      <c r="B79" s="316"/>
      <c r="G79" s="1129"/>
      <c r="H79" s="1129"/>
      <c r="I79" s="1137"/>
      <c r="J79" s="1137"/>
      <c r="K79" s="1141"/>
      <c r="L79" s="1141"/>
      <c r="M79" s="1141"/>
      <c r="N79" s="1141"/>
      <c r="AN79" s="1133"/>
      <c r="AO79" s="1133"/>
      <c r="AP79" s="1133"/>
      <c r="AQ79" s="1133"/>
      <c r="AR79" s="1133"/>
      <c r="AS79" s="1133"/>
      <c r="AT79" s="1133"/>
      <c r="AU79" s="1133"/>
      <c r="AV79" s="1133"/>
      <c r="AW79" s="1133"/>
      <c r="AX79" s="1133"/>
      <c r="AY79" s="1133"/>
      <c r="AZ79" s="1133"/>
      <c r="BA79" s="1133"/>
      <c r="BB79" s="1134" t="s">
        <v>538</v>
      </c>
      <c r="BC79" s="1134"/>
      <c r="BD79" s="1134"/>
      <c r="BE79" s="1134"/>
      <c r="BF79" s="1134"/>
      <c r="BG79" s="1134"/>
      <c r="BH79" s="1134"/>
      <c r="BI79" s="1134"/>
      <c r="BJ79" s="1134"/>
      <c r="BK79" s="1134"/>
      <c r="BL79" s="1134"/>
      <c r="BM79" s="1134"/>
      <c r="BN79" s="1134"/>
      <c r="BO79" s="1134"/>
      <c r="BP79" s="1135">
        <v>7.9</v>
      </c>
      <c r="BQ79" s="1135"/>
      <c r="BR79" s="1135"/>
      <c r="BS79" s="1135"/>
      <c r="BT79" s="1135"/>
      <c r="BU79" s="1135"/>
      <c r="BV79" s="1135"/>
      <c r="BW79" s="1135"/>
      <c r="BX79" s="1135">
        <v>8</v>
      </c>
      <c r="BY79" s="1135"/>
      <c r="BZ79" s="1135"/>
      <c r="CA79" s="1135"/>
      <c r="CB79" s="1135"/>
      <c r="CC79" s="1135"/>
      <c r="CD79" s="1135"/>
      <c r="CE79" s="1135"/>
      <c r="CF79" s="1135">
        <v>8</v>
      </c>
      <c r="CG79" s="1135"/>
      <c r="CH79" s="1135"/>
      <c r="CI79" s="1135"/>
      <c r="CJ79" s="1135"/>
      <c r="CK79" s="1135"/>
      <c r="CL79" s="1135"/>
      <c r="CM79" s="1135"/>
      <c r="CN79" s="1135">
        <v>8.1</v>
      </c>
      <c r="CO79" s="1135"/>
      <c r="CP79" s="1135"/>
      <c r="CQ79" s="1135"/>
      <c r="CR79" s="1135"/>
      <c r="CS79" s="1135"/>
      <c r="CT79" s="1135"/>
      <c r="CU79" s="1135"/>
      <c r="CV79" s="1135">
        <v>8.1</v>
      </c>
      <c r="CW79" s="1135"/>
      <c r="CX79" s="1135"/>
      <c r="CY79" s="1135"/>
      <c r="CZ79" s="1135"/>
      <c r="DA79" s="1135"/>
      <c r="DB79" s="1135"/>
      <c r="DC79" s="1135"/>
    </row>
    <row r="80" spans="2:107" ht="13.2" x14ac:dyDescent="0.2">
      <c r="B80" s="316"/>
      <c r="G80" s="1129"/>
      <c r="H80" s="1129"/>
      <c r="I80" s="1137"/>
      <c r="J80" s="1137"/>
      <c r="K80" s="1141"/>
      <c r="L80" s="1141"/>
      <c r="M80" s="1141"/>
      <c r="N80" s="1141"/>
      <c r="AN80" s="1133"/>
      <c r="AO80" s="1133"/>
      <c r="AP80" s="1133"/>
      <c r="AQ80" s="1133"/>
      <c r="AR80" s="1133"/>
      <c r="AS80" s="1133"/>
      <c r="AT80" s="1133"/>
      <c r="AU80" s="1133"/>
      <c r="AV80" s="1133"/>
      <c r="AW80" s="1133"/>
      <c r="AX80" s="1133"/>
      <c r="AY80" s="1133"/>
      <c r="AZ80" s="1133"/>
      <c r="BA80" s="1133"/>
      <c r="BB80" s="1134"/>
      <c r="BC80" s="1134"/>
      <c r="BD80" s="1134"/>
      <c r="BE80" s="1134"/>
      <c r="BF80" s="1134"/>
      <c r="BG80" s="1134"/>
      <c r="BH80" s="1134"/>
      <c r="BI80" s="1134"/>
      <c r="BJ80" s="1134"/>
      <c r="BK80" s="1134"/>
      <c r="BL80" s="1134"/>
      <c r="BM80" s="1134"/>
      <c r="BN80" s="1134"/>
      <c r="BO80" s="1134"/>
      <c r="BP80" s="1135"/>
      <c r="BQ80" s="1135"/>
      <c r="BR80" s="1135"/>
      <c r="BS80" s="1135"/>
      <c r="BT80" s="1135"/>
      <c r="BU80" s="1135"/>
      <c r="BV80" s="1135"/>
      <c r="BW80" s="1135"/>
      <c r="BX80" s="1135"/>
      <c r="BY80" s="1135"/>
      <c r="BZ80" s="1135"/>
      <c r="CA80" s="1135"/>
      <c r="CB80" s="1135"/>
      <c r="CC80" s="1135"/>
      <c r="CD80" s="1135"/>
      <c r="CE80" s="1135"/>
      <c r="CF80" s="1135"/>
      <c r="CG80" s="1135"/>
      <c r="CH80" s="1135"/>
      <c r="CI80" s="1135"/>
      <c r="CJ80" s="1135"/>
      <c r="CK80" s="1135"/>
      <c r="CL80" s="1135"/>
      <c r="CM80" s="1135"/>
      <c r="CN80" s="1135"/>
      <c r="CO80" s="1135"/>
      <c r="CP80" s="1135"/>
      <c r="CQ80" s="1135"/>
      <c r="CR80" s="1135"/>
      <c r="CS80" s="1135"/>
      <c r="CT80" s="1135"/>
      <c r="CU80" s="1135"/>
      <c r="CV80" s="1135"/>
      <c r="CW80" s="1135"/>
      <c r="CX80" s="1135"/>
      <c r="CY80" s="1135"/>
      <c r="CZ80" s="1135"/>
      <c r="DA80" s="1135"/>
      <c r="DB80" s="1135"/>
      <c r="DC80" s="1135"/>
    </row>
    <row r="81" spans="2:109" ht="13.2" x14ac:dyDescent="0.2">
      <c r="B81" s="316"/>
    </row>
    <row r="82" spans="2:109" ht="16.2" x14ac:dyDescent="0.2">
      <c r="B82" s="316"/>
      <c r="K82" s="321"/>
      <c r="L82" s="321"/>
      <c r="M82" s="321"/>
      <c r="N82" s="321"/>
      <c r="AQ82" s="321"/>
      <c r="AR82" s="321"/>
      <c r="AS82" s="321"/>
      <c r="AT82" s="321"/>
      <c r="BC82" s="321"/>
      <c r="BD82" s="321"/>
      <c r="BE82" s="321"/>
      <c r="BF82" s="321"/>
      <c r="BO82" s="321"/>
      <c r="BP82" s="321"/>
      <c r="BQ82" s="321"/>
      <c r="BR82" s="321"/>
      <c r="CA82" s="321"/>
      <c r="CB82" s="321"/>
      <c r="CC82" s="321"/>
      <c r="CD82" s="321"/>
      <c r="CM82" s="321"/>
      <c r="CN82" s="321"/>
      <c r="CO82" s="321"/>
      <c r="CP82" s="321"/>
      <c r="CY82" s="321"/>
      <c r="CZ82" s="321"/>
      <c r="DA82" s="321"/>
      <c r="DB82" s="321"/>
      <c r="DC82" s="321"/>
    </row>
    <row r="83" spans="2:109" ht="13.2" x14ac:dyDescent="0.2">
      <c r="B83" s="320"/>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19"/>
      <c r="BM83" s="319"/>
      <c r="BN83" s="319"/>
      <c r="BO83" s="319"/>
      <c r="BP83" s="319"/>
      <c r="BQ83" s="319"/>
      <c r="BR83" s="319"/>
      <c r="BS83" s="319"/>
      <c r="BT83" s="319"/>
      <c r="BU83" s="319"/>
      <c r="BV83" s="319"/>
      <c r="BW83" s="319"/>
      <c r="BX83" s="319"/>
      <c r="BY83" s="319"/>
      <c r="BZ83" s="319"/>
      <c r="CA83" s="319"/>
      <c r="CB83" s="319"/>
      <c r="CC83" s="319"/>
      <c r="CD83" s="319"/>
      <c r="CE83" s="319"/>
      <c r="CF83" s="319"/>
      <c r="CG83" s="319"/>
      <c r="CH83" s="319"/>
      <c r="CI83" s="319"/>
      <c r="CJ83" s="319"/>
      <c r="CK83" s="319"/>
      <c r="CL83" s="319"/>
      <c r="CM83" s="319"/>
      <c r="CN83" s="319"/>
      <c r="CO83" s="319"/>
      <c r="CP83" s="319"/>
      <c r="CQ83" s="319"/>
      <c r="CR83" s="319"/>
      <c r="CS83" s="319"/>
      <c r="CT83" s="319"/>
      <c r="CU83" s="319"/>
      <c r="CV83" s="319"/>
      <c r="CW83" s="319"/>
      <c r="CX83" s="319"/>
      <c r="CY83" s="319"/>
      <c r="CZ83" s="319"/>
      <c r="DA83" s="319"/>
      <c r="DB83" s="319"/>
      <c r="DC83" s="319"/>
      <c r="DD83" s="318"/>
    </row>
    <row r="84" spans="2:109" ht="13.2" x14ac:dyDescent="0.2">
      <c r="DD84" s="315"/>
      <c r="DE84" s="315"/>
    </row>
    <row r="85" spans="2:109" ht="13.2" x14ac:dyDescent="0.2">
      <c r="DD85" s="315"/>
      <c r="DE85" s="315"/>
    </row>
  </sheetData>
  <sheetProtection algorithmName="SHA-512" hashValue="3vDIqDQM7QtBiEt7mFWme+I94ET0V9+oMxJZXzOmnCTDKDotIK1sDnvkMaz+FJPHEr4btVpTso/7a7VVoPCtXw==" saltValue="gGbM8BmRUPsWMi1SvyQ17w=="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4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2841-C5F3-4B93-9615-C32CAEA93498}">
  <sheetPr>
    <pageSetUpPr fitToPage="1"/>
  </sheetPr>
  <dimension ref="A1:DR125"/>
  <sheetViews>
    <sheetView showGridLines="0" topLeftCell="A91" zoomScaleNormal="100" zoomScaleSheetLayoutView="70" workbookViewId="0"/>
  </sheetViews>
  <sheetFormatPr defaultColWidth="0" defaultRowHeight="13.5" customHeight="1" zeroHeight="1" x14ac:dyDescent="0.2"/>
  <cols>
    <col min="1" max="34" width="2.44140625" style="352" customWidth="1"/>
    <col min="35" max="122" width="2.44140625" style="348" customWidth="1"/>
    <col min="123" max="16384" width="2.44140625" style="348" hidden="1"/>
  </cols>
  <sheetData>
    <row r="1" spans="1:34" ht="13.5" customHeight="1" x14ac:dyDescent="0.2">
      <c r="A1" s="348"/>
      <c r="B1" s="348"/>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row>
    <row r="2" spans="1:34" ht="13.2" x14ac:dyDescent="0.2">
      <c r="S2" s="348"/>
      <c r="AH2" s="348"/>
    </row>
    <row r="3" spans="1:34" ht="13.2" x14ac:dyDescent="0.2">
      <c r="C3" s="348"/>
      <c r="D3" s="348"/>
      <c r="E3" s="348"/>
      <c r="F3" s="348"/>
      <c r="G3" s="348"/>
      <c r="H3" s="348"/>
      <c r="I3" s="348"/>
      <c r="J3" s="348"/>
      <c r="K3" s="348"/>
      <c r="L3" s="348"/>
      <c r="M3" s="348"/>
      <c r="N3" s="348"/>
      <c r="O3" s="348"/>
      <c r="P3" s="348"/>
      <c r="Q3" s="348"/>
      <c r="R3" s="348"/>
      <c r="S3" s="348"/>
      <c r="U3" s="348"/>
      <c r="V3" s="348"/>
      <c r="W3" s="348"/>
      <c r="X3" s="348"/>
      <c r="Y3" s="348"/>
      <c r="Z3" s="348"/>
      <c r="AA3" s="348"/>
      <c r="AB3" s="348"/>
      <c r="AC3" s="348"/>
      <c r="AD3" s="348"/>
      <c r="AE3" s="348"/>
      <c r="AF3" s="348"/>
      <c r="AG3" s="348"/>
      <c r="AH3" s="348"/>
    </row>
    <row r="4" spans="1:34" ht="13.2" x14ac:dyDescent="0.2"/>
    <row r="5" spans="1:34" ht="13.2" x14ac:dyDescent="0.2"/>
    <row r="6" spans="1:34" ht="13.2" x14ac:dyDescent="0.2"/>
    <row r="7" spans="1:34" ht="13.2" x14ac:dyDescent="0.2"/>
    <row r="8" spans="1:34" ht="13.2" x14ac:dyDescent="0.2"/>
    <row r="9" spans="1:34" ht="13.2" x14ac:dyDescent="0.2">
      <c r="AH9" s="34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348"/>
    </row>
    <row r="18" spans="12:34" ht="13.2" x14ac:dyDescent="0.2"/>
    <row r="19" spans="12:34" ht="13.2" x14ac:dyDescent="0.2"/>
    <row r="20" spans="12:34" ht="13.2" x14ac:dyDescent="0.2">
      <c r="AH20" s="348"/>
    </row>
    <row r="21" spans="12:34" ht="13.2" x14ac:dyDescent="0.2">
      <c r="AH21" s="348"/>
    </row>
    <row r="22" spans="12:34" ht="13.2" x14ac:dyDescent="0.2"/>
    <row r="23" spans="12:34" ht="13.2" x14ac:dyDescent="0.2"/>
    <row r="24" spans="12:34" ht="13.2" x14ac:dyDescent="0.2">
      <c r="Q24" s="348"/>
    </row>
    <row r="25" spans="12:34" ht="13.2" x14ac:dyDescent="0.2"/>
    <row r="26" spans="12:34" ht="13.2" x14ac:dyDescent="0.2"/>
    <row r="27" spans="12:34" ht="13.2" x14ac:dyDescent="0.2"/>
    <row r="28" spans="12:34" ht="13.2" x14ac:dyDescent="0.2">
      <c r="O28" s="348"/>
      <c r="T28" s="348"/>
      <c r="AH28" s="348"/>
    </row>
    <row r="29" spans="12:34" ht="13.2" x14ac:dyDescent="0.2"/>
    <row r="30" spans="12:34" ht="13.2" x14ac:dyDescent="0.2"/>
    <row r="31" spans="12:34" ht="13.2" x14ac:dyDescent="0.2">
      <c r="Q31" s="348"/>
    </row>
    <row r="32" spans="12:34" ht="13.2" x14ac:dyDescent="0.2">
      <c r="L32" s="348"/>
    </row>
    <row r="33" spans="2:34" ht="13.2" x14ac:dyDescent="0.2">
      <c r="C33" s="348"/>
      <c r="E33" s="348"/>
      <c r="G33" s="348"/>
      <c r="I33" s="348"/>
      <c r="X33" s="348"/>
    </row>
    <row r="34" spans="2:34" ht="13.2" x14ac:dyDescent="0.2">
      <c r="B34" s="348"/>
      <c r="P34" s="348"/>
      <c r="R34" s="348"/>
      <c r="T34" s="348"/>
    </row>
    <row r="35" spans="2:34" ht="13.2" x14ac:dyDescent="0.2">
      <c r="D35" s="348"/>
      <c r="W35" s="348"/>
      <c r="AC35" s="348"/>
      <c r="AD35" s="348"/>
      <c r="AE35" s="348"/>
      <c r="AF35" s="348"/>
      <c r="AG35" s="348"/>
      <c r="AH35" s="348"/>
    </row>
    <row r="36" spans="2:34" ht="13.2" x14ac:dyDescent="0.2">
      <c r="H36" s="348"/>
      <c r="J36" s="348"/>
      <c r="K36" s="348"/>
      <c r="M36" s="348"/>
      <c r="Y36" s="348"/>
      <c r="Z36" s="348"/>
      <c r="AA36" s="348"/>
      <c r="AB36" s="348"/>
      <c r="AC36" s="348"/>
      <c r="AD36" s="348"/>
      <c r="AE36" s="348"/>
      <c r="AF36" s="348"/>
      <c r="AG36" s="348"/>
      <c r="AH36" s="348"/>
    </row>
    <row r="37" spans="2:34" ht="13.2" x14ac:dyDescent="0.2">
      <c r="AH37" s="348"/>
    </row>
    <row r="38" spans="2:34" ht="13.2" x14ac:dyDescent="0.2">
      <c r="AG38" s="348"/>
      <c r="AH38" s="348"/>
    </row>
    <row r="39" spans="2:34" ht="13.2" x14ac:dyDescent="0.2"/>
    <row r="40" spans="2:34" ht="13.2" x14ac:dyDescent="0.2">
      <c r="X40" s="348"/>
    </row>
    <row r="41" spans="2:34" ht="13.2" x14ac:dyDescent="0.2">
      <c r="R41" s="348"/>
    </row>
    <row r="42" spans="2:34" ht="13.2" x14ac:dyDescent="0.2">
      <c r="W42" s="348"/>
    </row>
    <row r="43" spans="2:34" ht="13.2" x14ac:dyDescent="0.2">
      <c r="Y43" s="348"/>
      <c r="Z43" s="348"/>
      <c r="AA43" s="348"/>
      <c r="AB43" s="348"/>
      <c r="AC43" s="348"/>
      <c r="AD43" s="348"/>
      <c r="AE43" s="348"/>
      <c r="AF43" s="348"/>
      <c r="AG43" s="348"/>
      <c r="AH43" s="348"/>
    </row>
    <row r="44" spans="2:34" ht="13.2" x14ac:dyDescent="0.2">
      <c r="AH44" s="348"/>
    </row>
    <row r="45" spans="2:34" ht="13.2" x14ac:dyDescent="0.2">
      <c r="X45" s="348"/>
    </row>
    <row r="46" spans="2:34" ht="13.2" x14ac:dyDescent="0.2"/>
    <row r="47" spans="2:34" ht="13.2" x14ac:dyDescent="0.2"/>
    <row r="48" spans="2:34" ht="13.2" x14ac:dyDescent="0.2">
      <c r="W48" s="348"/>
      <c r="Y48" s="348"/>
      <c r="Z48" s="348"/>
      <c r="AA48" s="348"/>
      <c r="AB48" s="348"/>
      <c r="AC48" s="348"/>
      <c r="AD48" s="348"/>
      <c r="AE48" s="348"/>
      <c r="AF48" s="348"/>
      <c r="AG48" s="348"/>
      <c r="AH48" s="348"/>
    </row>
    <row r="49" spans="28:34" ht="13.2" x14ac:dyDescent="0.2"/>
    <row r="50" spans="28:34" ht="13.2" x14ac:dyDescent="0.2">
      <c r="AE50" s="348"/>
      <c r="AF50" s="348"/>
      <c r="AG50" s="348"/>
      <c r="AH50" s="348"/>
    </row>
    <row r="51" spans="28:34" ht="13.2" x14ac:dyDescent="0.2">
      <c r="AC51" s="348"/>
      <c r="AD51" s="348"/>
      <c r="AE51" s="348"/>
      <c r="AF51" s="348"/>
      <c r="AG51" s="348"/>
      <c r="AH51" s="348"/>
    </row>
    <row r="52" spans="28:34" ht="13.2" x14ac:dyDescent="0.2"/>
    <row r="53" spans="28:34" ht="13.2" x14ac:dyDescent="0.2">
      <c r="AF53" s="348"/>
      <c r="AG53" s="348"/>
      <c r="AH53" s="348"/>
    </row>
    <row r="54" spans="28:34" ht="13.2" x14ac:dyDescent="0.2">
      <c r="AH54" s="348"/>
    </row>
    <row r="55" spans="28:34" ht="13.2" x14ac:dyDescent="0.2"/>
    <row r="56" spans="28:34" ht="13.2" x14ac:dyDescent="0.2">
      <c r="AB56" s="348"/>
      <c r="AC56" s="348"/>
      <c r="AD56" s="348"/>
      <c r="AE56" s="348"/>
      <c r="AF56" s="348"/>
      <c r="AG56" s="348"/>
      <c r="AH56" s="348"/>
    </row>
    <row r="57" spans="28:34" ht="13.2" x14ac:dyDescent="0.2">
      <c r="AH57" s="348"/>
    </row>
    <row r="58" spans="28:34" ht="13.2" x14ac:dyDescent="0.2">
      <c r="AH58" s="348"/>
    </row>
    <row r="59" spans="28:34" ht="13.2" x14ac:dyDescent="0.2"/>
    <row r="60" spans="28:34" ht="13.2" x14ac:dyDescent="0.2"/>
    <row r="61" spans="28:34" ht="13.2" x14ac:dyDescent="0.2"/>
    <row r="62" spans="28:34" ht="13.2" x14ac:dyDescent="0.2"/>
    <row r="63" spans="28:34" ht="13.2" x14ac:dyDescent="0.2">
      <c r="AH63" s="348"/>
    </row>
    <row r="64" spans="28:34" ht="13.2" x14ac:dyDescent="0.2">
      <c r="AG64" s="348"/>
      <c r="AH64" s="348"/>
    </row>
    <row r="65" spans="28:34" ht="13.2" x14ac:dyDescent="0.2"/>
    <row r="66" spans="28:34" ht="13.2" x14ac:dyDescent="0.2"/>
    <row r="67" spans="28:34" ht="13.2" x14ac:dyDescent="0.2"/>
    <row r="68" spans="28:34" ht="13.2" x14ac:dyDescent="0.2">
      <c r="AB68" s="348"/>
      <c r="AC68" s="348"/>
      <c r="AD68" s="348"/>
      <c r="AE68" s="348"/>
      <c r="AF68" s="348"/>
      <c r="AG68" s="348"/>
      <c r="AH68" s="348"/>
    </row>
    <row r="69" spans="28:34" ht="13.2" x14ac:dyDescent="0.2">
      <c r="AF69" s="348"/>
      <c r="AG69" s="348"/>
      <c r="AH69" s="348"/>
    </row>
    <row r="70" spans="28:34" ht="13.2" x14ac:dyDescent="0.2"/>
    <row r="71" spans="28:34" ht="13.2" x14ac:dyDescent="0.2"/>
    <row r="72" spans="28:34" ht="13.2" x14ac:dyDescent="0.2"/>
    <row r="73" spans="28:34" ht="13.2" x14ac:dyDescent="0.2"/>
    <row r="74" spans="28:34" ht="13.2" x14ac:dyDescent="0.2"/>
    <row r="75" spans="28:34" ht="13.2" x14ac:dyDescent="0.2">
      <c r="AH75" s="348"/>
    </row>
    <row r="76" spans="28:34" ht="13.2" x14ac:dyDescent="0.2">
      <c r="AF76" s="348"/>
      <c r="AG76" s="348"/>
      <c r="AH76" s="348"/>
    </row>
    <row r="77" spans="28:34" ht="13.2" x14ac:dyDescent="0.2">
      <c r="AG77" s="348"/>
      <c r="AH77" s="348"/>
    </row>
    <row r="78" spans="28:34" ht="13.2" x14ac:dyDescent="0.2"/>
    <row r="79" spans="28:34" ht="13.2" x14ac:dyDescent="0.2"/>
    <row r="80" spans="28:34" ht="13.2" x14ac:dyDescent="0.2"/>
    <row r="81" spans="25:34" ht="13.2" x14ac:dyDescent="0.2"/>
    <row r="82" spans="25:34" ht="13.2" x14ac:dyDescent="0.2">
      <c r="Y82" s="348"/>
    </row>
    <row r="83" spans="25:34" ht="13.2" x14ac:dyDescent="0.2">
      <c r="Y83" s="348"/>
      <c r="Z83" s="348"/>
      <c r="AA83" s="348"/>
      <c r="AB83" s="348"/>
      <c r="AC83" s="348"/>
      <c r="AD83" s="348"/>
      <c r="AE83" s="348"/>
      <c r="AF83" s="348"/>
      <c r="AG83" s="348"/>
      <c r="AH83" s="348"/>
    </row>
    <row r="84" spans="25:34" ht="13.2" x14ac:dyDescent="0.2"/>
    <row r="85" spans="25:34" ht="13.2" x14ac:dyDescent="0.2"/>
    <row r="86" spans="25:34" ht="13.2" x14ac:dyDescent="0.2"/>
    <row r="87" spans="25:34" ht="13.2" x14ac:dyDescent="0.2"/>
    <row r="88" spans="25:34" ht="13.2" x14ac:dyDescent="0.2">
      <c r="AH88" s="34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8"/>
      <c r="AG94" s="348"/>
      <c r="AH94" s="348"/>
    </row>
    <row r="95" spans="25:34" ht="13.5" customHeight="1" x14ac:dyDescent="0.2">
      <c r="AH95" s="34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8"/>
    </row>
    <row r="102" spans="33:34" ht="13.5" customHeight="1" x14ac:dyDescent="0.2"/>
    <row r="103" spans="33:34" ht="13.5" customHeight="1" x14ac:dyDescent="0.2"/>
    <row r="104" spans="33:34" ht="13.5" customHeight="1" x14ac:dyDescent="0.2">
      <c r="AG104" s="348"/>
      <c r="AH104" s="34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8"/>
    </row>
    <row r="117" spans="34:122" ht="13.5" customHeight="1" x14ac:dyDescent="0.2"/>
    <row r="118" spans="34:122" ht="13.5" customHeight="1" x14ac:dyDescent="0.2"/>
    <row r="119" spans="34:122" ht="13.5" customHeight="1" x14ac:dyDescent="0.2"/>
    <row r="120" spans="34:122" ht="13.5" customHeight="1" x14ac:dyDescent="0.2">
      <c r="AH120" s="348"/>
    </row>
    <row r="121" spans="34:122" ht="13.5" customHeight="1" x14ac:dyDescent="0.2">
      <c r="AH121" s="348"/>
    </row>
    <row r="122" spans="34:122" ht="13.5" customHeight="1" x14ac:dyDescent="0.2"/>
    <row r="123" spans="34:122" ht="13.5" customHeight="1" x14ac:dyDescent="0.2"/>
    <row r="124" spans="34:122" ht="13.5" customHeight="1" x14ac:dyDescent="0.2"/>
    <row r="125" spans="34:122" ht="13.5" customHeight="1" x14ac:dyDescent="0.2">
      <c r="DR125" s="348" t="s">
        <v>547</v>
      </c>
    </row>
  </sheetData>
  <sheetProtection algorithmName="SHA-512" hashValue="9JHi688laYMX4e+0Dikquzd/wWjP/EQEzg95zDHz28najXPa4WumrfYiCV1WBvpNtoOX4MY4EZUEGqM0D23AtA==" saltValue="dN2mWPo4frDm7k+vlKZYqQ=="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B6C64-56BC-4E3B-B0C6-00251A4C0681}">
  <sheetPr>
    <pageSetUpPr fitToPage="1"/>
  </sheetPr>
  <dimension ref="A1:DR125"/>
  <sheetViews>
    <sheetView showGridLines="0" topLeftCell="A94" zoomScaleNormal="100" zoomScaleSheetLayoutView="55" workbookViewId="0"/>
  </sheetViews>
  <sheetFormatPr defaultColWidth="0" defaultRowHeight="13.5" customHeight="1" zeroHeight="1" x14ac:dyDescent="0.2"/>
  <cols>
    <col min="1" max="34" width="2.44140625" style="352" customWidth="1"/>
    <col min="35" max="122" width="2.44140625" style="348" customWidth="1"/>
    <col min="123" max="16384" width="2.44140625" style="348" hidden="1"/>
  </cols>
  <sheetData>
    <row r="1" spans="2:34" ht="13.5" customHeight="1" x14ac:dyDescent="0.2">
      <c r="B1" s="348"/>
      <c r="C1" s="348"/>
      <c r="D1" s="348"/>
      <c r="E1" s="348"/>
      <c r="F1" s="348"/>
      <c r="G1" s="348"/>
      <c r="H1" s="348"/>
      <c r="I1" s="348"/>
      <c r="J1" s="348"/>
      <c r="K1" s="348"/>
      <c r="L1" s="348"/>
      <c r="M1" s="348"/>
      <c r="N1" s="348"/>
      <c r="O1" s="348"/>
      <c r="P1" s="348"/>
      <c r="Q1" s="348"/>
      <c r="R1" s="348"/>
      <c r="S1" s="348"/>
      <c r="T1" s="348"/>
      <c r="U1" s="348"/>
      <c r="V1" s="348"/>
      <c r="W1" s="348"/>
      <c r="X1" s="348"/>
      <c r="Y1" s="348"/>
      <c r="Z1" s="348"/>
      <c r="AA1" s="348"/>
      <c r="AB1" s="348"/>
      <c r="AC1" s="348"/>
      <c r="AD1" s="348"/>
      <c r="AE1" s="348"/>
      <c r="AF1" s="348"/>
      <c r="AG1" s="348"/>
      <c r="AH1" s="348"/>
    </row>
    <row r="2" spans="2:34" ht="13.2" x14ac:dyDescent="0.2">
      <c r="S2" s="348"/>
      <c r="AH2" s="348"/>
    </row>
    <row r="3" spans="2:34" ht="13.2" x14ac:dyDescent="0.2">
      <c r="C3" s="348"/>
      <c r="D3" s="348"/>
      <c r="E3" s="348"/>
      <c r="F3" s="348"/>
      <c r="G3" s="348"/>
      <c r="H3" s="348"/>
      <c r="I3" s="348"/>
      <c r="J3" s="348"/>
      <c r="K3" s="348"/>
      <c r="L3" s="348"/>
      <c r="M3" s="348"/>
      <c r="N3" s="348"/>
      <c r="O3" s="348"/>
      <c r="P3" s="348"/>
      <c r="Q3" s="348"/>
      <c r="R3" s="348"/>
      <c r="S3" s="348"/>
      <c r="U3" s="348"/>
      <c r="V3" s="348"/>
      <c r="W3" s="348"/>
      <c r="X3" s="348"/>
      <c r="Y3" s="348"/>
      <c r="Z3" s="348"/>
      <c r="AA3" s="348"/>
      <c r="AB3" s="348"/>
      <c r="AC3" s="348"/>
      <c r="AD3" s="348"/>
      <c r="AE3" s="348"/>
      <c r="AF3" s="348"/>
      <c r="AG3" s="348"/>
      <c r="AH3" s="348"/>
    </row>
    <row r="4" spans="2:34" ht="13.2" x14ac:dyDescent="0.2"/>
    <row r="5" spans="2:34" ht="13.2" x14ac:dyDescent="0.2"/>
    <row r="6" spans="2:34" ht="13.2" x14ac:dyDescent="0.2"/>
    <row r="7" spans="2:34" ht="13.2" x14ac:dyDescent="0.2"/>
    <row r="8" spans="2:34" ht="13.2" x14ac:dyDescent="0.2"/>
    <row r="9" spans="2:34" ht="13.2" x14ac:dyDescent="0.2">
      <c r="AH9" s="34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348"/>
    </row>
    <row r="18" spans="12:34" ht="13.2" x14ac:dyDescent="0.2"/>
    <row r="19" spans="12:34" ht="13.2" x14ac:dyDescent="0.2"/>
    <row r="20" spans="12:34" ht="13.2" x14ac:dyDescent="0.2">
      <c r="AH20" s="348"/>
    </row>
    <row r="21" spans="12:34" ht="13.2" x14ac:dyDescent="0.2">
      <c r="AH21" s="348"/>
    </row>
    <row r="22" spans="12:34" ht="13.2" x14ac:dyDescent="0.2"/>
    <row r="23" spans="12:34" ht="13.2" x14ac:dyDescent="0.2"/>
    <row r="24" spans="12:34" ht="13.2" x14ac:dyDescent="0.2">
      <c r="Q24" s="348"/>
    </row>
    <row r="25" spans="12:34" ht="13.2" x14ac:dyDescent="0.2"/>
    <row r="26" spans="12:34" ht="13.2" x14ac:dyDescent="0.2"/>
    <row r="27" spans="12:34" ht="13.2" x14ac:dyDescent="0.2"/>
    <row r="28" spans="12:34" ht="13.2" x14ac:dyDescent="0.2">
      <c r="O28" s="348"/>
      <c r="T28" s="348"/>
      <c r="AH28" s="348"/>
    </row>
    <row r="29" spans="12:34" ht="13.2" x14ac:dyDescent="0.2"/>
    <row r="30" spans="12:34" ht="13.2" x14ac:dyDescent="0.2"/>
    <row r="31" spans="12:34" ht="13.2" x14ac:dyDescent="0.2">
      <c r="Q31" s="348"/>
    </row>
    <row r="32" spans="12:34" ht="13.2" x14ac:dyDescent="0.2">
      <c r="L32" s="348"/>
    </row>
    <row r="33" spans="2:34" ht="13.2" x14ac:dyDescent="0.2">
      <c r="C33" s="348"/>
      <c r="E33" s="348"/>
      <c r="G33" s="348"/>
      <c r="I33" s="348"/>
      <c r="X33" s="348"/>
    </row>
    <row r="34" spans="2:34" ht="13.2" x14ac:dyDescent="0.2">
      <c r="B34" s="348"/>
      <c r="P34" s="348"/>
      <c r="R34" s="348"/>
      <c r="T34" s="348"/>
    </row>
    <row r="35" spans="2:34" ht="13.2" x14ac:dyDescent="0.2">
      <c r="D35" s="348"/>
      <c r="W35" s="348"/>
      <c r="AC35" s="348"/>
      <c r="AD35" s="348"/>
      <c r="AE35" s="348"/>
      <c r="AF35" s="348"/>
      <c r="AG35" s="348"/>
      <c r="AH35" s="348"/>
    </row>
    <row r="36" spans="2:34" ht="13.2" x14ac:dyDescent="0.2">
      <c r="H36" s="348"/>
      <c r="J36" s="348"/>
      <c r="K36" s="348"/>
      <c r="M36" s="348"/>
      <c r="Y36" s="348"/>
      <c r="Z36" s="348"/>
      <c r="AA36" s="348"/>
      <c r="AB36" s="348"/>
      <c r="AC36" s="348"/>
      <c r="AD36" s="348"/>
      <c r="AE36" s="348"/>
      <c r="AF36" s="348"/>
      <c r="AG36" s="348"/>
      <c r="AH36" s="348"/>
    </row>
    <row r="37" spans="2:34" ht="13.2" x14ac:dyDescent="0.2">
      <c r="AH37" s="348"/>
    </row>
    <row r="38" spans="2:34" ht="13.2" x14ac:dyDescent="0.2">
      <c r="AG38" s="348"/>
      <c r="AH38" s="348"/>
    </row>
    <row r="39" spans="2:34" ht="13.2" x14ac:dyDescent="0.2"/>
    <row r="40" spans="2:34" ht="13.2" x14ac:dyDescent="0.2">
      <c r="X40" s="348"/>
    </row>
    <row r="41" spans="2:34" ht="13.2" x14ac:dyDescent="0.2">
      <c r="R41" s="348"/>
    </row>
    <row r="42" spans="2:34" ht="13.2" x14ac:dyDescent="0.2">
      <c r="W42" s="348"/>
    </row>
    <row r="43" spans="2:34" ht="13.2" x14ac:dyDescent="0.2">
      <c r="Y43" s="348"/>
      <c r="Z43" s="348"/>
      <c r="AA43" s="348"/>
      <c r="AB43" s="348"/>
      <c r="AC43" s="348"/>
      <c r="AD43" s="348"/>
      <c r="AE43" s="348"/>
      <c r="AF43" s="348"/>
      <c r="AG43" s="348"/>
      <c r="AH43" s="348"/>
    </row>
    <row r="44" spans="2:34" ht="13.2" x14ac:dyDescent="0.2">
      <c r="AH44" s="348"/>
    </row>
    <row r="45" spans="2:34" ht="13.2" x14ac:dyDescent="0.2">
      <c r="X45" s="348"/>
    </row>
    <row r="46" spans="2:34" ht="13.2" x14ac:dyDescent="0.2"/>
    <row r="47" spans="2:34" ht="13.2" x14ac:dyDescent="0.2"/>
    <row r="48" spans="2:34" ht="13.2" x14ac:dyDescent="0.2">
      <c r="W48" s="348"/>
      <c r="Y48" s="348"/>
      <c r="Z48" s="348"/>
      <c r="AA48" s="348"/>
      <c r="AB48" s="348"/>
      <c r="AC48" s="348"/>
      <c r="AD48" s="348"/>
      <c r="AE48" s="348"/>
      <c r="AF48" s="348"/>
      <c r="AG48" s="348"/>
      <c r="AH48" s="348"/>
    </row>
    <row r="49" spans="28:34" ht="13.2" x14ac:dyDescent="0.2"/>
    <row r="50" spans="28:34" ht="13.2" x14ac:dyDescent="0.2">
      <c r="AE50" s="348"/>
      <c r="AF50" s="348"/>
      <c r="AG50" s="348"/>
      <c r="AH50" s="348"/>
    </row>
    <row r="51" spans="28:34" ht="13.2" x14ac:dyDescent="0.2">
      <c r="AC51" s="348"/>
      <c r="AD51" s="348"/>
      <c r="AE51" s="348"/>
      <c r="AF51" s="348"/>
      <c r="AG51" s="348"/>
      <c r="AH51" s="348"/>
    </row>
    <row r="52" spans="28:34" ht="13.2" x14ac:dyDescent="0.2"/>
    <row r="53" spans="28:34" ht="13.2" x14ac:dyDescent="0.2">
      <c r="AF53" s="348"/>
      <c r="AG53" s="348"/>
      <c r="AH53" s="348"/>
    </row>
    <row r="54" spans="28:34" ht="13.2" x14ac:dyDescent="0.2">
      <c r="AH54" s="348"/>
    </row>
    <row r="55" spans="28:34" ht="13.2" x14ac:dyDescent="0.2"/>
    <row r="56" spans="28:34" ht="13.2" x14ac:dyDescent="0.2">
      <c r="AB56" s="348"/>
      <c r="AC56" s="348"/>
      <c r="AD56" s="348"/>
      <c r="AE56" s="348"/>
      <c r="AF56" s="348"/>
      <c r="AG56" s="348"/>
      <c r="AH56" s="348"/>
    </row>
    <row r="57" spans="28:34" ht="13.2" x14ac:dyDescent="0.2">
      <c r="AH57" s="348"/>
    </row>
    <row r="58" spans="28:34" ht="13.2" x14ac:dyDescent="0.2">
      <c r="AH58" s="348"/>
    </row>
    <row r="59" spans="28:34" ht="13.2" x14ac:dyDescent="0.2">
      <c r="AG59" s="348"/>
      <c r="AH59" s="348"/>
    </row>
    <row r="60" spans="28:34" ht="13.2" x14ac:dyDescent="0.2"/>
    <row r="61" spans="28:34" ht="13.2" x14ac:dyDescent="0.2"/>
    <row r="62" spans="28:34" ht="13.2" x14ac:dyDescent="0.2"/>
    <row r="63" spans="28:34" ht="13.2" x14ac:dyDescent="0.2">
      <c r="AH63" s="348"/>
    </row>
    <row r="64" spans="28:34" ht="13.2" x14ac:dyDescent="0.2">
      <c r="AG64" s="348"/>
      <c r="AH64" s="348"/>
    </row>
    <row r="65" spans="28:34" ht="13.2" x14ac:dyDescent="0.2"/>
    <row r="66" spans="28:34" ht="13.2" x14ac:dyDescent="0.2"/>
    <row r="67" spans="28:34" ht="13.2" x14ac:dyDescent="0.2"/>
    <row r="68" spans="28:34" ht="13.2" x14ac:dyDescent="0.2">
      <c r="AB68" s="348"/>
      <c r="AC68" s="348"/>
      <c r="AD68" s="348"/>
      <c r="AE68" s="348"/>
      <c r="AF68" s="348"/>
      <c r="AG68" s="348"/>
      <c r="AH68" s="348"/>
    </row>
    <row r="69" spans="28:34" ht="13.2" x14ac:dyDescent="0.2">
      <c r="AF69" s="348"/>
      <c r="AG69" s="348"/>
      <c r="AH69" s="348"/>
    </row>
    <row r="70" spans="28:34" ht="13.2" x14ac:dyDescent="0.2"/>
    <row r="71" spans="28:34" ht="13.2" x14ac:dyDescent="0.2"/>
    <row r="72" spans="28:34" ht="13.2" x14ac:dyDescent="0.2"/>
    <row r="73" spans="28:34" ht="13.2" x14ac:dyDescent="0.2"/>
    <row r="74" spans="28:34" ht="13.2" x14ac:dyDescent="0.2"/>
    <row r="75" spans="28:34" ht="13.2" x14ac:dyDescent="0.2">
      <c r="AH75" s="348"/>
    </row>
    <row r="76" spans="28:34" ht="13.2" x14ac:dyDescent="0.2">
      <c r="AF76" s="348"/>
      <c r="AG76" s="348"/>
      <c r="AH76" s="348"/>
    </row>
    <row r="77" spans="28:34" ht="13.2" x14ac:dyDescent="0.2">
      <c r="AG77" s="348"/>
      <c r="AH77" s="348"/>
    </row>
    <row r="78" spans="28:34" ht="13.2" x14ac:dyDescent="0.2"/>
    <row r="79" spans="28:34" ht="13.2" x14ac:dyDescent="0.2"/>
    <row r="80" spans="28:34" ht="13.2" x14ac:dyDescent="0.2"/>
    <row r="81" spans="25:34" ht="13.2" x14ac:dyDescent="0.2"/>
    <row r="82" spans="25:34" ht="13.2" x14ac:dyDescent="0.2">
      <c r="Y82" s="348"/>
    </row>
    <row r="83" spans="25:34" ht="13.2" x14ac:dyDescent="0.2">
      <c r="Y83" s="348"/>
      <c r="Z83" s="348"/>
      <c r="AA83" s="348"/>
      <c r="AB83" s="348"/>
      <c r="AC83" s="348"/>
      <c r="AD83" s="348"/>
      <c r="AE83" s="348"/>
      <c r="AF83" s="348"/>
      <c r="AG83" s="348"/>
      <c r="AH83" s="348"/>
    </row>
    <row r="84" spans="25:34" ht="13.2" x14ac:dyDescent="0.2"/>
    <row r="85" spans="25:34" ht="13.2" x14ac:dyDescent="0.2"/>
    <row r="86" spans="25:34" ht="13.2" x14ac:dyDescent="0.2"/>
    <row r="87" spans="25:34" ht="13.2" x14ac:dyDescent="0.2"/>
    <row r="88" spans="25:34" ht="13.2" x14ac:dyDescent="0.2">
      <c r="AH88" s="34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8"/>
      <c r="AG94" s="348"/>
      <c r="AH94" s="348"/>
    </row>
    <row r="95" spans="25:34" ht="13.5" customHeight="1" x14ac:dyDescent="0.2">
      <c r="AH95" s="34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8"/>
    </row>
    <row r="102" spans="33:34" ht="13.5" customHeight="1" x14ac:dyDescent="0.2"/>
    <row r="103" spans="33:34" ht="13.5" customHeight="1" x14ac:dyDescent="0.2"/>
    <row r="104" spans="33:34" ht="13.5" customHeight="1" x14ac:dyDescent="0.2">
      <c r="AG104" s="348"/>
      <c r="AH104" s="34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8"/>
    </row>
    <row r="117" spans="34:122" ht="13.5" customHeight="1" x14ac:dyDescent="0.2"/>
    <row r="118" spans="34:122" ht="13.5" customHeight="1" x14ac:dyDescent="0.2"/>
    <row r="119" spans="34:122" ht="13.5" customHeight="1" x14ac:dyDescent="0.2"/>
    <row r="120" spans="34:122" ht="13.5" customHeight="1" x14ac:dyDescent="0.2">
      <c r="AH120" s="348"/>
    </row>
    <row r="121" spans="34:122" ht="13.5" customHeight="1" x14ac:dyDescent="0.2">
      <c r="AH121" s="348"/>
    </row>
    <row r="122" spans="34:122" ht="13.5" customHeight="1" x14ac:dyDescent="0.2"/>
    <row r="123" spans="34:122" ht="13.5" customHeight="1" x14ac:dyDescent="0.2"/>
    <row r="124" spans="34:122" ht="13.5" customHeight="1" x14ac:dyDescent="0.2"/>
    <row r="125" spans="34:122" ht="13.5" customHeight="1" x14ac:dyDescent="0.2">
      <c r="DR125" s="348" t="s">
        <v>547</v>
      </c>
    </row>
  </sheetData>
  <sheetProtection algorithmName="SHA-512" hashValue="JmlJKOQqQXNRp653mEX/44pPDtxAprDbIRr3Fee4Ks+HjkyUtbcfhoFXiZ2WHP06DoRnwvarUY2iXr6qCAcwCg==" saltValue="mTM0zBLxUXtIeE5halDj0w==" spinCount="100000" sheet="1" objects="1" scenarios="1"/>
  <dataConsolidate/>
  <phoneticPr fontId="4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2" customWidth="1"/>
    <col min="2" max="8" width="13.33203125" style="292" customWidth="1"/>
    <col min="9" max="16384" width="11.109375" style="292"/>
  </cols>
  <sheetData>
    <row r="1" spans="1:8" x14ac:dyDescent="0.2">
      <c r="A1" s="96"/>
      <c r="B1" s="102"/>
      <c r="C1" s="106"/>
      <c r="D1" s="112"/>
      <c r="E1" s="122"/>
      <c r="F1" s="122"/>
      <c r="G1" s="122"/>
      <c r="H1" s="156"/>
    </row>
    <row r="2" spans="1:8" x14ac:dyDescent="0.2">
      <c r="A2" s="97"/>
      <c r="B2" s="103"/>
      <c r="C2" s="299"/>
      <c r="D2" s="113" t="s">
        <v>77</v>
      </c>
      <c r="E2" s="123"/>
      <c r="F2" s="307" t="s">
        <v>523</v>
      </c>
      <c r="G2" s="147"/>
      <c r="H2" s="157"/>
    </row>
    <row r="3" spans="1:8" x14ac:dyDescent="0.2">
      <c r="A3" s="113" t="s">
        <v>481</v>
      </c>
      <c r="B3" s="105"/>
      <c r="C3" s="300"/>
      <c r="D3" s="303">
        <v>96030</v>
      </c>
      <c r="E3" s="305"/>
      <c r="F3" s="308">
        <v>117234</v>
      </c>
      <c r="G3" s="310"/>
      <c r="H3" s="313"/>
    </row>
    <row r="4" spans="1:8" x14ac:dyDescent="0.2">
      <c r="A4" s="98"/>
      <c r="B4" s="104"/>
      <c r="C4" s="301"/>
      <c r="D4" s="304">
        <v>49944</v>
      </c>
      <c r="E4" s="306"/>
      <c r="F4" s="309">
        <v>59796</v>
      </c>
      <c r="G4" s="311"/>
      <c r="H4" s="314"/>
    </row>
    <row r="5" spans="1:8" x14ac:dyDescent="0.2">
      <c r="A5" s="113" t="s">
        <v>320</v>
      </c>
      <c r="B5" s="105"/>
      <c r="C5" s="300"/>
      <c r="D5" s="303">
        <v>74009</v>
      </c>
      <c r="E5" s="305"/>
      <c r="F5" s="308">
        <v>97758</v>
      </c>
      <c r="G5" s="310"/>
      <c r="H5" s="313"/>
    </row>
    <row r="6" spans="1:8" x14ac:dyDescent="0.2">
      <c r="A6" s="98"/>
      <c r="B6" s="104"/>
      <c r="C6" s="301"/>
      <c r="D6" s="304">
        <v>50135</v>
      </c>
      <c r="E6" s="306"/>
      <c r="F6" s="309">
        <v>45946</v>
      </c>
      <c r="G6" s="311"/>
      <c r="H6" s="314"/>
    </row>
    <row r="7" spans="1:8" x14ac:dyDescent="0.2">
      <c r="A7" s="113" t="s">
        <v>134</v>
      </c>
      <c r="B7" s="105"/>
      <c r="C7" s="300"/>
      <c r="D7" s="303">
        <v>50987</v>
      </c>
      <c r="E7" s="305"/>
      <c r="F7" s="308">
        <v>91338</v>
      </c>
      <c r="G7" s="310"/>
      <c r="H7" s="313"/>
    </row>
    <row r="8" spans="1:8" x14ac:dyDescent="0.2">
      <c r="A8" s="98"/>
      <c r="B8" s="104"/>
      <c r="C8" s="301"/>
      <c r="D8" s="304">
        <v>25708</v>
      </c>
      <c r="E8" s="306"/>
      <c r="F8" s="309">
        <v>43989</v>
      </c>
      <c r="G8" s="311"/>
      <c r="H8" s="314"/>
    </row>
    <row r="9" spans="1:8" x14ac:dyDescent="0.2">
      <c r="A9" s="113" t="s">
        <v>520</v>
      </c>
      <c r="B9" s="105"/>
      <c r="C9" s="300"/>
      <c r="D9" s="303">
        <v>48627</v>
      </c>
      <c r="E9" s="305"/>
      <c r="F9" s="308">
        <v>103975</v>
      </c>
      <c r="G9" s="310"/>
      <c r="H9" s="313"/>
    </row>
    <row r="10" spans="1:8" x14ac:dyDescent="0.2">
      <c r="A10" s="98"/>
      <c r="B10" s="104"/>
      <c r="C10" s="301"/>
      <c r="D10" s="304">
        <v>35202</v>
      </c>
      <c r="E10" s="306"/>
      <c r="F10" s="309">
        <v>52698</v>
      </c>
      <c r="G10" s="311"/>
      <c r="H10" s="314"/>
    </row>
    <row r="11" spans="1:8" x14ac:dyDescent="0.2">
      <c r="A11" s="113" t="s">
        <v>521</v>
      </c>
      <c r="B11" s="105"/>
      <c r="C11" s="300"/>
      <c r="D11" s="303">
        <v>51468</v>
      </c>
      <c r="E11" s="305"/>
      <c r="F11" s="308">
        <v>112678</v>
      </c>
      <c r="G11" s="310"/>
      <c r="H11" s="313"/>
    </row>
    <row r="12" spans="1:8" x14ac:dyDescent="0.2">
      <c r="A12" s="98"/>
      <c r="B12" s="104"/>
      <c r="C12" s="302"/>
      <c r="D12" s="304">
        <v>45355</v>
      </c>
      <c r="E12" s="306"/>
      <c r="F12" s="309">
        <v>55165</v>
      </c>
      <c r="G12" s="311"/>
      <c r="H12" s="314"/>
    </row>
    <row r="13" spans="1:8" x14ac:dyDescent="0.2">
      <c r="A13" s="113"/>
      <c r="B13" s="105"/>
      <c r="C13" s="300"/>
      <c r="D13" s="303">
        <v>64224</v>
      </c>
      <c r="E13" s="305"/>
      <c r="F13" s="308">
        <v>104597</v>
      </c>
      <c r="G13" s="312"/>
      <c r="H13" s="313"/>
    </row>
    <row r="14" spans="1:8" x14ac:dyDescent="0.2">
      <c r="A14" s="98"/>
      <c r="B14" s="104"/>
      <c r="C14" s="301"/>
      <c r="D14" s="304">
        <v>41269</v>
      </c>
      <c r="E14" s="306"/>
      <c r="F14" s="309">
        <v>51519</v>
      </c>
      <c r="G14" s="311"/>
      <c r="H14" s="314"/>
    </row>
    <row r="17" spans="1:11" x14ac:dyDescent="0.2">
      <c r="A17" s="292" t="s">
        <v>23</v>
      </c>
    </row>
    <row r="18" spans="1:11" x14ac:dyDescent="0.2">
      <c r="A18" s="293"/>
      <c r="B18" s="293" t="str">
        <f>実質収支比率等に係る経年分析!F$46</f>
        <v>R02</v>
      </c>
      <c r="C18" s="293" t="str">
        <f>実質収支比率等に係る経年分析!G$46</f>
        <v>R03</v>
      </c>
      <c r="D18" s="293" t="str">
        <f>実質収支比率等に係る経年分析!H$46</f>
        <v>R04</v>
      </c>
      <c r="E18" s="293" t="str">
        <f>実質収支比率等に係る経年分析!I$46</f>
        <v>R05</v>
      </c>
      <c r="F18" s="293" t="str">
        <f>実質収支比率等に係る経年分析!J$46</f>
        <v>R06</v>
      </c>
    </row>
    <row r="19" spans="1:11" x14ac:dyDescent="0.2">
      <c r="A19" s="293" t="s">
        <v>83</v>
      </c>
      <c r="B19" s="293">
        <f>ROUND(VALUE(SUBSTITUTE(実質収支比率等に係る経年分析!F$48,"▲","-")),2)</f>
        <v>3.21</v>
      </c>
      <c r="C19" s="293">
        <f>ROUND(VALUE(SUBSTITUTE(実質収支比率等に係る経年分析!G$48,"▲","-")),2)</f>
        <v>6.74</v>
      </c>
      <c r="D19" s="293">
        <f>ROUND(VALUE(SUBSTITUTE(実質収支比率等に係る経年分析!H$48,"▲","-")),2)</f>
        <v>4.87</v>
      </c>
      <c r="E19" s="293">
        <f>ROUND(VALUE(SUBSTITUTE(実質収支比率等に係る経年分析!I$48,"▲","-")),2)</f>
        <v>4.54</v>
      </c>
      <c r="F19" s="293">
        <f>ROUND(VALUE(SUBSTITUTE(実質収支比率等に係る経年分析!J$48,"▲","-")),2)</f>
        <v>3.91</v>
      </c>
    </row>
    <row r="20" spans="1:11" x14ac:dyDescent="0.2">
      <c r="A20" s="293" t="s">
        <v>37</v>
      </c>
      <c r="B20" s="293">
        <f>ROUND(VALUE(SUBSTITUTE(実質収支比率等に係る経年分析!F$47,"▲","-")),2)</f>
        <v>8.5500000000000007</v>
      </c>
      <c r="C20" s="293">
        <f>ROUND(VALUE(SUBSTITUTE(実質収支比率等に係る経年分析!G$47,"▲","-")),2)</f>
        <v>10.92</v>
      </c>
      <c r="D20" s="293">
        <f>ROUND(VALUE(SUBSTITUTE(実質収支比率等に係る経年分析!H$47,"▲","-")),2)</f>
        <v>16.59</v>
      </c>
      <c r="E20" s="293">
        <f>ROUND(VALUE(SUBSTITUTE(実質収支比率等に係る経年分析!I$47,"▲","-")),2)</f>
        <v>14.81</v>
      </c>
      <c r="F20" s="293">
        <f>ROUND(VALUE(SUBSTITUTE(実質収支比率等に係る経年分析!J$47,"▲","-")),2)</f>
        <v>15.92</v>
      </c>
    </row>
    <row r="21" spans="1:11" x14ac:dyDescent="0.2">
      <c r="A21" s="293" t="s">
        <v>106</v>
      </c>
      <c r="B21" s="293">
        <f>IF(ISNUMBER(VALUE(SUBSTITUTE(実質収支比率等に係る経年分析!F$49,"▲","-"))),ROUND(VALUE(SUBSTITUTE(実質収支比率等に係る経年分析!F$49,"▲","-")),2),NA())</f>
        <v>1.57</v>
      </c>
      <c r="C21" s="293">
        <f>IF(ISNUMBER(VALUE(SUBSTITUTE(実質収支比率等に係る経年分析!G$49,"▲","-"))),ROUND(VALUE(SUBSTITUTE(実質収支比率等に係る経年分析!G$49,"▲","-")),2),NA())</f>
        <v>7.15</v>
      </c>
      <c r="D21" s="293">
        <f>IF(ISNUMBER(VALUE(SUBSTITUTE(実質収支比率等に係る経年分析!H$49,"▲","-"))),ROUND(VALUE(SUBSTITUTE(実質収支比率等に係る経年分析!H$49,"▲","-")),2),NA())</f>
        <v>1.84</v>
      </c>
      <c r="E21" s="293">
        <f>IF(ISNUMBER(VALUE(SUBSTITUTE(実質収支比率等に係る経年分析!I$49,"▲","-"))),ROUND(VALUE(SUBSTITUTE(実質収支比率等に係る経年分析!I$49,"▲","-")),2),NA())</f>
        <v>-3.63</v>
      </c>
      <c r="F21" s="293">
        <f>IF(ISNUMBER(VALUE(SUBSTITUTE(実質収支比率等に係る経年分析!J$49,"▲","-"))),ROUND(VALUE(SUBSTITUTE(実質収支比率等に係る経年分析!J$49,"▲","-")),2),NA())</f>
        <v>-0.61</v>
      </c>
    </row>
    <row r="24" spans="1:11" x14ac:dyDescent="0.2">
      <c r="A24" s="292" t="s">
        <v>95</v>
      </c>
    </row>
    <row r="25" spans="1:11" x14ac:dyDescent="0.2">
      <c r="A25" s="294"/>
      <c r="B25" s="294" t="str">
        <f>連結実質赤字比率に係る赤字・黒字の構成分析!F$33</f>
        <v>R02</v>
      </c>
      <c r="C25" s="294"/>
      <c r="D25" s="294" t="str">
        <f>連結実質赤字比率に係る赤字・黒字の構成分析!G$33</f>
        <v>R03</v>
      </c>
      <c r="E25" s="294"/>
      <c r="F25" s="294" t="str">
        <f>連結実質赤字比率に係る赤字・黒字の構成分析!H$33</f>
        <v>R04</v>
      </c>
      <c r="G25" s="294"/>
      <c r="H25" s="294" t="str">
        <f>連結実質赤字比率に係る赤字・黒字の構成分析!I$33</f>
        <v>R05</v>
      </c>
      <c r="I25" s="294"/>
      <c r="J25" s="294" t="str">
        <f>連結実質赤字比率に係る赤字・黒字の構成分析!J$33</f>
        <v>R06</v>
      </c>
      <c r="K25" s="294"/>
    </row>
    <row r="26" spans="1:11" x14ac:dyDescent="0.2">
      <c r="A26" s="294"/>
      <c r="B26" s="294" t="s">
        <v>108</v>
      </c>
      <c r="C26" s="294" t="s">
        <v>63</v>
      </c>
      <c r="D26" s="294" t="s">
        <v>108</v>
      </c>
      <c r="E26" s="294" t="s">
        <v>63</v>
      </c>
      <c r="F26" s="294" t="s">
        <v>108</v>
      </c>
      <c r="G26" s="294" t="s">
        <v>63</v>
      </c>
      <c r="H26" s="294" t="s">
        <v>108</v>
      </c>
      <c r="I26" s="294" t="s">
        <v>63</v>
      </c>
      <c r="J26" s="294" t="s">
        <v>108</v>
      </c>
      <c r="K26" s="294" t="s">
        <v>63</v>
      </c>
    </row>
    <row r="27" spans="1:11" x14ac:dyDescent="0.2">
      <c r="A27" s="294" t="str">
        <f>IF(連結実質赤字比率に係る赤字・黒字の構成分析!C$43="",NA(),連結実質赤字比率に係る赤字・黒字の構成分析!C$43)</f>
        <v>その他会計（黒字）</v>
      </c>
      <c r="B27" s="294" t="e">
        <f>IF(ROUND(VALUE(SUBSTITUTE(連結実質赤字比率に係る赤字・黒字の構成分析!F$43,"▲","-")),2)&lt;0,ABS(ROUND(VALUE(SUBSTITUTE(連結実質赤字比率に係る赤字・黒字の構成分析!F$43,"▲","-")),2)),NA())</f>
        <v>#N/A</v>
      </c>
      <c r="C27" s="294">
        <f>IF(ROUND(VALUE(SUBSTITUTE(連結実質赤字比率に係る赤字・黒字の構成分析!F$43,"▲","-")),2)&gt;=0,ABS(ROUND(VALUE(SUBSTITUTE(連結実質赤字比率に係る赤字・黒字の構成分析!F$43,"▲","-")),2)),NA())</f>
        <v>0.01</v>
      </c>
      <c r="D27" s="294" t="e">
        <f>IF(ROUND(VALUE(SUBSTITUTE(連結実質赤字比率に係る赤字・黒字の構成分析!G$43,"▲","-")),2)&lt;0,ABS(ROUND(VALUE(SUBSTITUTE(連結実質赤字比率に係る赤字・黒字の構成分析!G$43,"▲","-")),2)),NA())</f>
        <v>#N/A</v>
      </c>
      <c r="E27" s="294">
        <f>IF(ROUND(VALUE(SUBSTITUTE(連結実質赤字比率に係る赤字・黒字の構成分析!G$43,"▲","-")),2)&gt;=0,ABS(ROUND(VALUE(SUBSTITUTE(連結実質赤字比率に係る赤字・黒字の構成分析!G$43,"▲","-")),2)),NA())</f>
        <v>0.01</v>
      </c>
      <c r="F27" s="294" t="e">
        <f>IF(ROUND(VALUE(SUBSTITUTE(連結実質赤字比率に係る赤字・黒字の構成分析!H$43,"▲","-")),2)&lt;0,ABS(ROUND(VALUE(SUBSTITUTE(連結実質赤字比率に係る赤字・黒字の構成分析!H$43,"▲","-")),2)),NA())</f>
        <v>#N/A</v>
      </c>
      <c r="G27" s="294">
        <f>IF(ROUND(VALUE(SUBSTITUTE(連結実質赤字比率に係る赤字・黒字の構成分析!H$43,"▲","-")),2)&gt;=0,ABS(ROUND(VALUE(SUBSTITUTE(連結実質赤字比率に係る赤字・黒字の構成分析!H$43,"▲","-")),2)),NA())</f>
        <v>0.01</v>
      </c>
      <c r="H27" s="294" t="e">
        <f>IF(ROUND(VALUE(SUBSTITUTE(連結実質赤字比率に係る赤字・黒字の構成分析!I$43,"▲","-")),2)&lt;0,ABS(ROUND(VALUE(SUBSTITUTE(連結実質赤字比率に係る赤字・黒字の構成分析!I$43,"▲","-")),2)),NA())</f>
        <v>#VALUE!</v>
      </c>
      <c r="I27" s="294" t="e">
        <f>IF(ROUND(VALUE(SUBSTITUTE(連結実質赤字比率に係る赤字・黒字の構成分析!I$43,"▲","-")),2)&gt;=0,ABS(ROUND(VALUE(SUBSTITUTE(連結実質赤字比率に係る赤字・黒字の構成分析!I$43,"▲","-")),2)),NA())</f>
        <v>#VALUE!</v>
      </c>
      <c r="J27" s="294" t="e">
        <f>IF(ROUND(VALUE(SUBSTITUTE(連結実質赤字比率に係る赤字・黒字の構成分析!J$43,"▲","-")),2)&lt;0,ABS(ROUND(VALUE(SUBSTITUTE(連結実質赤字比率に係る赤字・黒字の構成分析!J$43,"▲","-")),2)),NA())</f>
        <v>#VALUE!</v>
      </c>
      <c r="K27" s="294" t="e">
        <f>IF(ROUND(VALUE(SUBSTITUTE(連結実質赤字比率に係る赤字・黒字の構成分析!J$43,"▲","-")),2)&gt;=0,ABS(ROUND(VALUE(SUBSTITUTE(連結実質赤字比率に係る赤字・黒字の構成分析!J$43,"▲","-")),2)),NA())</f>
        <v>#VALUE!</v>
      </c>
    </row>
    <row r="28" spans="1:11" x14ac:dyDescent="0.2">
      <c r="A28" s="294" t="str">
        <f>IF(連結実質赤字比率に係る赤字・黒字の構成分析!C$42="",NA(),連結実質赤字比率に係る赤字・黒字の構成分析!C$42)</f>
        <v>その他会計（赤字）</v>
      </c>
      <c r="B28" s="294" t="e">
        <f>IF(ROUND(VALUE(SUBSTITUTE(連結実質赤字比率に係る赤字・黒字の構成分析!F$42,"▲","-")),2)&lt;0,ABS(ROUND(VALUE(SUBSTITUTE(連結実質赤字比率に係る赤字・黒字の構成分析!F$42,"▲","-")),2)),NA())</f>
        <v>#VALUE!</v>
      </c>
      <c r="C28" s="294" t="e">
        <f>IF(ROUND(VALUE(SUBSTITUTE(連結実質赤字比率に係る赤字・黒字の構成分析!F$42,"▲","-")),2)&gt;=0,ABS(ROUND(VALUE(SUBSTITUTE(連結実質赤字比率に係る赤字・黒字の構成分析!F$42,"▲","-")),2)),NA())</f>
        <v>#VALUE!</v>
      </c>
      <c r="D28" s="294" t="e">
        <f>IF(ROUND(VALUE(SUBSTITUTE(連結実質赤字比率に係る赤字・黒字の構成分析!G$42,"▲","-")),2)&lt;0,ABS(ROUND(VALUE(SUBSTITUTE(連結実質赤字比率に係る赤字・黒字の構成分析!G$42,"▲","-")),2)),NA())</f>
        <v>#VALUE!</v>
      </c>
      <c r="E28" s="294" t="e">
        <f>IF(ROUND(VALUE(SUBSTITUTE(連結実質赤字比率に係る赤字・黒字の構成分析!G$42,"▲","-")),2)&gt;=0,ABS(ROUND(VALUE(SUBSTITUTE(連結実質赤字比率に係る赤字・黒字の構成分析!G$42,"▲","-")),2)),NA())</f>
        <v>#VALUE!</v>
      </c>
      <c r="F28" s="294" t="e">
        <f>IF(ROUND(VALUE(SUBSTITUTE(連結実質赤字比率に係る赤字・黒字の構成分析!H$42,"▲","-")),2)&lt;0,ABS(ROUND(VALUE(SUBSTITUTE(連結実質赤字比率に係る赤字・黒字の構成分析!H$42,"▲","-")),2)),NA())</f>
        <v>#VALUE!</v>
      </c>
      <c r="G28" s="294" t="e">
        <f>IF(ROUND(VALUE(SUBSTITUTE(連結実質赤字比率に係る赤字・黒字の構成分析!H$42,"▲","-")),2)&gt;=0,ABS(ROUND(VALUE(SUBSTITUTE(連結実質赤字比率に係る赤字・黒字の構成分析!H$42,"▲","-")),2)),NA())</f>
        <v>#VALUE!</v>
      </c>
      <c r="H28" s="294" t="e">
        <f>IF(ROUND(VALUE(SUBSTITUTE(連結実質赤字比率に係る赤字・黒字の構成分析!I$42,"▲","-")),2)&lt;0,ABS(ROUND(VALUE(SUBSTITUTE(連結実質赤字比率に係る赤字・黒字の構成分析!I$42,"▲","-")),2)),NA())</f>
        <v>#VALUE!</v>
      </c>
      <c r="I28" s="294" t="e">
        <f>IF(ROUND(VALUE(SUBSTITUTE(連結実質赤字比率に係る赤字・黒字の構成分析!I$42,"▲","-")),2)&gt;=0,ABS(ROUND(VALUE(SUBSTITUTE(連結実質赤字比率に係る赤字・黒字の構成分析!I$42,"▲","-")),2)),NA())</f>
        <v>#VALUE!</v>
      </c>
      <c r="J28" s="294" t="e">
        <f>IF(ROUND(VALUE(SUBSTITUTE(連結実質赤字比率に係る赤字・黒字の構成分析!J$42,"▲","-")),2)&lt;0,ABS(ROUND(VALUE(SUBSTITUTE(連結実質赤字比率に係る赤字・黒字の構成分析!J$42,"▲","-")),2)),NA())</f>
        <v>#VALUE!</v>
      </c>
      <c r="K28" s="294" t="e">
        <f>IF(ROUND(VALUE(SUBSTITUTE(連結実質赤字比率に係る赤字・黒字の構成分析!J$42,"▲","-")),2)&gt;=0,ABS(ROUND(VALUE(SUBSTITUTE(連結実質赤字比率に係る赤字・黒字の構成分析!J$42,"▲","-")),2)),NA())</f>
        <v>#VALUE!</v>
      </c>
    </row>
    <row r="29" spans="1:11" x14ac:dyDescent="0.2">
      <c r="A29" s="294" t="str">
        <f>IF(連結実質赤字比率に係る赤字・黒字の構成分析!C$41="",NA(),連結実質赤字比率に係る赤字・黒字の構成分析!C$41)</f>
        <v>特別会計国民健康保険事業</v>
      </c>
      <c r="B29" s="294" t="e">
        <f>IF(ROUND(VALUE(SUBSTITUTE(連結実質赤字比率に係る赤字・黒字の構成分析!F$41,"▲","-")),2)&lt;0,ABS(ROUND(VALUE(SUBSTITUTE(連結実質赤字比率に係る赤字・黒字の構成分析!F$41,"▲","-")),2)),NA())</f>
        <v>#N/A</v>
      </c>
      <c r="C29" s="294">
        <f>IF(ROUND(VALUE(SUBSTITUTE(連結実質赤字比率に係る赤字・黒字の構成分析!F$41,"▲","-")),2)&gt;=0,ABS(ROUND(VALUE(SUBSTITUTE(連結実質赤字比率に係る赤字・黒字の構成分析!F$41,"▲","-")),2)),NA())</f>
        <v>0.56999999999999995</v>
      </c>
      <c r="D29" s="294" t="e">
        <f>IF(ROUND(VALUE(SUBSTITUTE(連結実質赤字比率に係る赤字・黒字の構成分析!G$41,"▲","-")),2)&lt;0,ABS(ROUND(VALUE(SUBSTITUTE(連結実質赤字比率に係る赤字・黒字の構成分析!G$41,"▲","-")),2)),NA())</f>
        <v>#N/A</v>
      </c>
      <c r="E29" s="294">
        <f>IF(ROUND(VALUE(SUBSTITUTE(連結実質赤字比率に係る赤字・黒字の構成分析!G$41,"▲","-")),2)&gt;=0,ABS(ROUND(VALUE(SUBSTITUTE(連結実質赤字比率に係る赤字・黒字の構成分析!G$41,"▲","-")),2)),NA())</f>
        <v>0.21</v>
      </c>
      <c r="F29" s="294" t="e">
        <f>IF(ROUND(VALUE(SUBSTITUTE(連結実質赤字比率に係る赤字・黒字の構成分析!H$41,"▲","-")),2)&lt;0,ABS(ROUND(VALUE(SUBSTITUTE(連結実質赤字比率に係る赤字・黒字の構成分析!H$41,"▲","-")),2)),NA())</f>
        <v>#N/A</v>
      </c>
      <c r="G29" s="294">
        <f>IF(ROUND(VALUE(SUBSTITUTE(連結実質赤字比率に係る赤字・黒字の構成分析!H$41,"▲","-")),2)&gt;=0,ABS(ROUND(VALUE(SUBSTITUTE(連結実質赤字比率に係る赤字・黒字の構成分析!H$41,"▲","-")),2)),NA())</f>
        <v>0.02</v>
      </c>
      <c r="H29" s="294" t="e">
        <f>IF(ROUND(VALUE(SUBSTITUTE(連結実質赤字比率に係る赤字・黒字の構成分析!I$41,"▲","-")),2)&lt;0,ABS(ROUND(VALUE(SUBSTITUTE(連結実質赤字比率に係る赤字・黒字の構成分析!I$41,"▲","-")),2)),NA())</f>
        <v>#N/A</v>
      </c>
      <c r="I29" s="294">
        <f>IF(ROUND(VALUE(SUBSTITUTE(連結実質赤字比率に係る赤字・黒字の構成分析!I$41,"▲","-")),2)&gt;=0,ABS(ROUND(VALUE(SUBSTITUTE(連結実質赤字比率に係る赤字・黒字の構成分析!I$41,"▲","-")),2)),NA())</f>
        <v>0.56999999999999995</v>
      </c>
      <c r="J29" s="294" t="e">
        <f>IF(ROUND(VALUE(SUBSTITUTE(連結実質赤字比率に係る赤字・黒字の構成分析!J$41,"▲","-")),2)&lt;0,ABS(ROUND(VALUE(SUBSTITUTE(連結実質赤字比率に係る赤字・黒字の構成分析!J$41,"▲","-")),2)),NA())</f>
        <v>#N/A</v>
      </c>
      <c r="K29" s="294">
        <f>IF(ROUND(VALUE(SUBSTITUTE(連結実質赤字比率に係る赤字・黒字の構成分析!J$41,"▲","-")),2)&gt;=0,ABS(ROUND(VALUE(SUBSTITUTE(連結実質赤字比率に係る赤字・黒字の構成分析!J$41,"▲","-")),2)),NA())</f>
        <v>0.01</v>
      </c>
    </row>
    <row r="30" spans="1:11" x14ac:dyDescent="0.2">
      <c r="A30" s="294" t="str">
        <f>IF(連結実質赤字比率に係る赤字・黒字の構成分析!C$40="",NA(),連結実質赤字比率に係る赤字・黒字の構成分析!C$40)</f>
        <v>特別会計介護保険事業</v>
      </c>
      <c r="B30" s="294" t="e">
        <f>IF(ROUND(VALUE(SUBSTITUTE(連結実質赤字比率に係る赤字・黒字の構成分析!F$40,"▲","-")),2)&lt;0,ABS(ROUND(VALUE(SUBSTITUTE(連結実質赤字比率に係る赤字・黒字の構成分析!F$40,"▲","-")),2)),NA())</f>
        <v>#N/A</v>
      </c>
      <c r="C30" s="294">
        <f>IF(ROUND(VALUE(SUBSTITUTE(連結実質赤字比率に係る赤字・黒字の構成分析!F$40,"▲","-")),2)&gt;=0,ABS(ROUND(VALUE(SUBSTITUTE(連結実質赤字比率に係る赤字・黒字の構成分析!F$40,"▲","-")),2)),NA())</f>
        <v>0.15</v>
      </c>
      <c r="D30" s="294" t="e">
        <f>IF(ROUND(VALUE(SUBSTITUTE(連結実質赤字比率に係る赤字・黒字の構成分析!G$40,"▲","-")),2)&lt;0,ABS(ROUND(VALUE(SUBSTITUTE(連結実質赤字比率に係る赤字・黒字の構成分析!G$40,"▲","-")),2)),NA())</f>
        <v>#N/A</v>
      </c>
      <c r="E30" s="294">
        <f>IF(ROUND(VALUE(SUBSTITUTE(連結実質赤字比率に係る赤字・黒字の構成分析!G$40,"▲","-")),2)&gt;=0,ABS(ROUND(VALUE(SUBSTITUTE(連結実質赤字比率に係る赤字・黒字の構成分析!G$40,"▲","-")),2)),NA())</f>
        <v>0.65</v>
      </c>
      <c r="F30" s="294" t="e">
        <f>IF(ROUND(VALUE(SUBSTITUTE(連結実質赤字比率に係る赤字・黒字の構成分析!H$40,"▲","-")),2)&lt;0,ABS(ROUND(VALUE(SUBSTITUTE(連結実質赤字比率に係る赤字・黒字の構成分析!H$40,"▲","-")),2)),NA())</f>
        <v>#N/A</v>
      </c>
      <c r="G30" s="294">
        <f>IF(ROUND(VALUE(SUBSTITUTE(連結実質赤字比率に係る赤字・黒字の構成分析!H$40,"▲","-")),2)&gt;=0,ABS(ROUND(VALUE(SUBSTITUTE(連結実質赤字比率に係る赤字・黒字の構成分析!H$40,"▲","-")),2)),NA())</f>
        <v>0.55000000000000004</v>
      </c>
      <c r="H30" s="294" t="e">
        <f>IF(ROUND(VALUE(SUBSTITUTE(連結実質赤字比率に係る赤字・黒字の構成分析!I$40,"▲","-")),2)&lt;0,ABS(ROUND(VALUE(SUBSTITUTE(連結実質赤字比率に係る赤字・黒字の構成分析!I$40,"▲","-")),2)),NA())</f>
        <v>#N/A</v>
      </c>
      <c r="I30" s="294">
        <f>IF(ROUND(VALUE(SUBSTITUTE(連結実質赤字比率に係る赤字・黒字の構成分析!I$40,"▲","-")),2)&gt;=0,ABS(ROUND(VALUE(SUBSTITUTE(連結実質赤字比率に係る赤字・黒字の構成分析!I$40,"▲","-")),2)),NA())</f>
        <v>0.28999999999999998</v>
      </c>
      <c r="J30" s="294" t="e">
        <f>IF(ROUND(VALUE(SUBSTITUTE(連結実質赤字比率に係る赤字・黒字の構成分析!J$40,"▲","-")),2)&lt;0,ABS(ROUND(VALUE(SUBSTITUTE(連結実質赤字比率に係る赤字・黒字の構成分析!J$40,"▲","-")),2)),NA())</f>
        <v>#N/A</v>
      </c>
      <c r="K30" s="294">
        <f>IF(ROUND(VALUE(SUBSTITUTE(連結実質赤字比率に係る赤字・黒字の構成分析!J$40,"▲","-")),2)&gt;=0,ABS(ROUND(VALUE(SUBSTITUTE(連結実質赤字比率に係る赤字・黒字の構成分析!J$40,"▲","-")),2)),NA())</f>
        <v>0.03</v>
      </c>
    </row>
    <row r="31" spans="1:11" x14ac:dyDescent="0.2">
      <c r="A31" s="294" t="str">
        <f>IF(連結実質赤字比率に係る赤字・黒字の構成分析!C$39="",NA(),連結実質赤字比率に係る赤字・黒字の構成分析!C$39)</f>
        <v>特別会計公営墓園事業</v>
      </c>
      <c r="B31" s="294" t="e">
        <f>IF(ROUND(VALUE(SUBSTITUTE(連結実質赤字比率に係る赤字・黒字の構成分析!F$39,"▲","-")),2)&lt;0,ABS(ROUND(VALUE(SUBSTITUTE(連結実質赤字比率に係る赤字・黒字の構成分析!F$39,"▲","-")),2)),NA())</f>
        <v>#N/A</v>
      </c>
      <c r="C31" s="294">
        <f>IF(ROUND(VALUE(SUBSTITUTE(連結実質赤字比率に係る赤字・黒字の構成分析!F$39,"▲","-")),2)&gt;=0,ABS(ROUND(VALUE(SUBSTITUTE(連結実質赤字比率に係る赤字・黒字の構成分析!F$39,"▲","-")),2)),NA())</f>
        <v>0.02</v>
      </c>
      <c r="D31" s="294" t="e">
        <f>IF(ROUND(VALUE(SUBSTITUTE(連結実質赤字比率に係る赤字・黒字の構成分析!G$39,"▲","-")),2)&lt;0,ABS(ROUND(VALUE(SUBSTITUTE(連結実質赤字比率に係る赤字・黒字の構成分析!G$39,"▲","-")),2)),NA())</f>
        <v>#N/A</v>
      </c>
      <c r="E31" s="294">
        <f>IF(ROUND(VALUE(SUBSTITUTE(連結実質赤字比率に係る赤字・黒字の構成分析!G$39,"▲","-")),2)&gt;=0,ABS(ROUND(VALUE(SUBSTITUTE(連結実質赤字比率に係る赤字・黒字の構成分析!G$39,"▲","-")),2)),NA())</f>
        <v>0.04</v>
      </c>
      <c r="F31" s="294" t="e">
        <f>IF(ROUND(VALUE(SUBSTITUTE(連結実質赤字比率に係る赤字・黒字の構成分析!H$39,"▲","-")),2)&lt;0,ABS(ROUND(VALUE(SUBSTITUTE(連結実質赤字比率に係る赤字・黒字の構成分析!H$39,"▲","-")),2)),NA())</f>
        <v>#N/A</v>
      </c>
      <c r="G31" s="294">
        <f>IF(ROUND(VALUE(SUBSTITUTE(連結実質赤字比率に係る赤字・黒字の構成分析!H$39,"▲","-")),2)&gt;=0,ABS(ROUND(VALUE(SUBSTITUTE(連結実質赤字比率に係る赤字・黒字の構成分析!H$39,"▲","-")),2)),NA())</f>
        <v>0.05</v>
      </c>
      <c r="H31" s="294" t="e">
        <f>IF(ROUND(VALUE(SUBSTITUTE(連結実質赤字比率に係る赤字・黒字の構成分析!I$39,"▲","-")),2)&lt;0,ABS(ROUND(VALUE(SUBSTITUTE(連結実質赤字比率に係る赤字・黒字の構成分析!I$39,"▲","-")),2)),NA())</f>
        <v>#N/A</v>
      </c>
      <c r="I31" s="294">
        <f>IF(ROUND(VALUE(SUBSTITUTE(連結実質赤字比率に係る赤字・黒字の構成分析!I$39,"▲","-")),2)&gt;=0,ABS(ROUND(VALUE(SUBSTITUTE(連結実質赤字比率に係る赤字・黒字の構成分析!I$39,"▲","-")),2)),NA())</f>
        <v>0.05</v>
      </c>
      <c r="J31" s="294" t="e">
        <f>IF(ROUND(VALUE(SUBSTITUTE(連結実質赤字比率に係る赤字・黒字の構成分析!J$39,"▲","-")),2)&lt;0,ABS(ROUND(VALUE(SUBSTITUTE(連結実質赤字比率に係る赤字・黒字の構成分析!J$39,"▲","-")),2)),NA())</f>
        <v>#N/A</v>
      </c>
      <c r="K31" s="294">
        <f>IF(ROUND(VALUE(SUBSTITUTE(連結実質赤字比率に係る赤字・黒字の構成分析!J$39,"▲","-")),2)&gt;=0,ABS(ROUND(VALUE(SUBSTITUTE(連結実質赤字比率に係る赤字・黒字の構成分析!J$39,"▲","-")),2)),NA())</f>
        <v>0.05</v>
      </c>
    </row>
    <row r="32" spans="1:11" x14ac:dyDescent="0.2">
      <c r="A32" s="294" t="str">
        <f>IF(連結実質赤字比率に係る赤字・黒字の構成分析!C$38="",NA(),連結実質赤字比率に係る赤字・黒字の構成分析!C$38)</f>
        <v>特別会計ケーブルテレビ管理運営事業</v>
      </c>
      <c r="B32" s="294" t="e">
        <f>IF(ROUND(VALUE(SUBSTITUTE(連結実質赤字比率に係る赤字・黒字の構成分析!F$38,"▲","-")),2)&lt;0,ABS(ROUND(VALUE(SUBSTITUTE(連結実質赤字比率に係る赤字・黒字の構成分析!F$38,"▲","-")),2)),NA())</f>
        <v>#N/A</v>
      </c>
      <c r="C32" s="294">
        <f>IF(ROUND(VALUE(SUBSTITUTE(連結実質赤字比率に係る赤字・黒字の構成分析!F$38,"▲","-")),2)&gt;=0,ABS(ROUND(VALUE(SUBSTITUTE(連結実質赤字比率に係る赤字・黒字の構成分析!F$38,"▲","-")),2)),NA())</f>
        <v>0.12</v>
      </c>
      <c r="D32" s="294" t="e">
        <f>IF(ROUND(VALUE(SUBSTITUTE(連結実質赤字比率に係る赤字・黒字の構成分析!G$38,"▲","-")),2)&lt;0,ABS(ROUND(VALUE(SUBSTITUTE(連結実質赤字比率に係る赤字・黒字の構成分析!G$38,"▲","-")),2)),NA())</f>
        <v>#N/A</v>
      </c>
      <c r="E32" s="294">
        <f>IF(ROUND(VALUE(SUBSTITUTE(連結実質赤字比率に係る赤字・黒字の構成分析!G$38,"▲","-")),2)&gt;=0,ABS(ROUND(VALUE(SUBSTITUTE(連結実質赤字比率に係る赤字・黒字の構成分析!G$38,"▲","-")),2)),NA())</f>
        <v>0.2</v>
      </c>
      <c r="F32" s="294" t="e">
        <f>IF(ROUND(VALUE(SUBSTITUTE(連結実質赤字比率に係る赤字・黒字の構成分析!H$38,"▲","-")),2)&lt;0,ABS(ROUND(VALUE(SUBSTITUTE(連結実質赤字比率に係る赤字・黒字の構成分析!H$38,"▲","-")),2)),NA())</f>
        <v>#N/A</v>
      </c>
      <c r="G32" s="294">
        <f>IF(ROUND(VALUE(SUBSTITUTE(連結実質赤字比率に係る赤字・黒字の構成分析!H$38,"▲","-")),2)&gt;=0,ABS(ROUND(VALUE(SUBSTITUTE(連結実質赤字比率に係る赤字・黒字の構成分析!H$38,"▲","-")),2)),NA())</f>
        <v>0.25</v>
      </c>
      <c r="H32" s="294" t="e">
        <f>IF(ROUND(VALUE(SUBSTITUTE(連結実質赤字比率に係る赤字・黒字の構成分析!I$38,"▲","-")),2)&lt;0,ABS(ROUND(VALUE(SUBSTITUTE(連結実質赤字比率に係る赤字・黒字の構成分析!I$38,"▲","-")),2)),NA())</f>
        <v>#N/A</v>
      </c>
      <c r="I32" s="294">
        <f>IF(ROUND(VALUE(SUBSTITUTE(連結実質赤字比率に係る赤字・黒字の構成分析!I$38,"▲","-")),2)&gt;=0,ABS(ROUND(VALUE(SUBSTITUTE(連結実質赤字比率に係る赤字・黒字の構成分析!I$38,"▲","-")),2)),NA())</f>
        <v>0.18</v>
      </c>
      <c r="J32" s="294" t="e">
        <f>IF(ROUND(VALUE(SUBSTITUTE(連結実質赤字比率に係る赤字・黒字の構成分析!J$38,"▲","-")),2)&lt;0,ABS(ROUND(VALUE(SUBSTITUTE(連結実質赤字比率に係る赤字・黒字の構成分析!J$38,"▲","-")),2)),NA())</f>
        <v>#N/A</v>
      </c>
      <c r="K32" s="294">
        <f>IF(ROUND(VALUE(SUBSTITUTE(連結実質赤字比率に係る赤字・黒字の構成分析!J$38,"▲","-")),2)&gt;=0,ABS(ROUND(VALUE(SUBSTITUTE(連結実質赤字比率に係る赤字・黒字の構成分析!J$38,"▲","-")),2)),NA())</f>
        <v>0.15</v>
      </c>
    </row>
    <row r="33" spans="1:16" x14ac:dyDescent="0.2">
      <c r="A33" s="294" t="str">
        <f>IF(連結実質赤字比率に係る赤字・黒字の構成分析!C$37="",NA(),連結実質赤字比率に係る赤字・黒字の構成分析!C$37)</f>
        <v>特別会計後期高齢者医療事業</v>
      </c>
      <c r="B33" s="294" t="e">
        <f>IF(ROUND(VALUE(SUBSTITUTE(連結実質赤字比率に係る赤字・黒字の構成分析!F$37,"▲","-")),2)&lt;0,ABS(ROUND(VALUE(SUBSTITUTE(連結実質赤字比率に係る赤字・黒字の構成分析!F$37,"▲","-")),2)),NA())</f>
        <v>#N/A</v>
      </c>
      <c r="C33" s="294">
        <f>IF(ROUND(VALUE(SUBSTITUTE(連結実質赤字比率に係る赤字・黒字の構成分析!F$37,"▲","-")),2)&gt;=0,ABS(ROUND(VALUE(SUBSTITUTE(連結実質赤字比率に係る赤字・黒字の構成分析!F$37,"▲","-")),2)),NA())</f>
        <v>0.02</v>
      </c>
      <c r="D33" s="294" t="e">
        <f>IF(ROUND(VALUE(SUBSTITUTE(連結実質赤字比率に係る赤字・黒字の構成分析!G$37,"▲","-")),2)&lt;0,ABS(ROUND(VALUE(SUBSTITUTE(連結実質赤字比率に係る赤字・黒字の構成分析!G$37,"▲","-")),2)),NA())</f>
        <v>#N/A</v>
      </c>
      <c r="E33" s="294">
        <f>IF(ROUND(VALUE(SUBSTITUTE(連結実質赤字比率に係る赤字・黒字の構成分析!G$37,"▲","-")),2)&gt;=0,ABS(ROUND(VALUE(SUBSTITUTE(連結実質赤字比率に係る赤字・黒字の構成分析!G$37,"▲","-")),2)),NA())</f>
        <v>0.01</v>
      </c>
      <c r="F33" s="294" t="e">
        <f>IF(ROUND(VALUE(SUBSTITUTE(連結実質赤字比率に係る赤字・黒字の構成分析!H$37,"▲","-")),2)&lt;0,ABS(ROUND(VALUE(SUBSTITUTE(連結実質赤字比率に係る赤字・黒字の構成分析!H$37,"▲","-")),2)),NA())</f>
        <v>#N/A</v>
      </c>
      <c r="G33" s="294">
        <f>IF(ROUND(VALUE(SUBSTITUTE(連結実質赤字比率に係る赤字・黒字の構成分析!H$37,"▲","-")),2)&gt;=0,ABS(ROUND(VALUE(SUBSTITUTE(連結実質赤字比率に係る赤字・黒字の構成分析!H$37,"▲","-")),2)),NA())</f>
        <v>0.05</v>
      </c>
      <c r="H33" s="294" t="e">
        <f>IF(ROUND(VALUE(SUBSTITUTE(連結実質赤字比率に係る赤字・黒字の構成分析!I$37,"▲","-")),2)&lt;0,ABS(ROUND(VALUE(SUBSTITUTE(連結実質赤字比率に係る赤字・黒字の構成分析!I$37,"▲","-")),2)),NA())</f>
        <v>#N/A</v>
      </c>
      <c r="I33" s="294">
        <f>IF(ROUND(VALUE(SUBSTITUTE(連結実質赤字比率に係る赤字・黒字の構成分析!I$37,"▲","-")),2)&gt;=0,ABS(ROUND(VALUE(SUBSTITUTE(連結実質赤字比率に係る赤字・黒字の構成分析!I$37,"▲","-")),2)),NA())</f>
        <v>0.14000000000000001</v>
      </c>
      <c r="J33" s="294" t="e">
        <f>IF(ROUND(VALUE(SUBSTITUTE(連結実質赤字比率に係る赤字・黒字の構成分析!J$37,"▲","-")),2)&lt;0,ABS(ROUND(VALUE(SUBSTITUTE(連結実質赤字比率に係る赤字・黒字の構成分析!J$37,"▲","-")),2)),NA())</f>
        <v>#N/A</v>
      </c>
      <c r="K33" s="294">
        <f>IF(ROUND(VALUE(SUBSTITUTE(連結実質赤字比率に係る赤字・黒字の構成分析!J$37,"▲","-")),2)&gt;=0,ABS(ROUND(VALUE(SUBSTITUTE(連結実質赤字比率に係る赤字・黒字の構成分析!J$37,"▲","-")),2)),NA())</f>
        <v>0.16</v>
      </c>
    </row>
    <row r="34" spans="1:16" x14ac:dyDescent="0.2">
      <c r="A34" s="294" t="str">
        <f>IF(連結実質赤字比率に係る赤字・黒字の構成分析!C$36="",NA(),連結実質赤字比率に係る赤字・黒字の構成分析!C$36)</f>
        <v>上郡町下水道事業会計</v>
      </c>
      <c r="B34" s="294" t="e">
        <f>IF(ROUND(VALUE(SUBSTITUTE(連結実質赤字比率に係る赤字・黒字の構成分析!F$36,"▲","-")),2)&lt;0,ABS(ROUND(VALUE(SUBSTITUTE(連結実質赤字比率に係る赤字・黒字の構成分析!F$36,"▲","-")),2)),NA())</f>
        <v>#N/A</v>
      </c>
      <c r="C34" s="294">
        <f>IF(ROUND(VALUE(SUBSTITUTE(連結実質赤字比率に係る赤字・黒字の構成分析!F$36,"▲","-")),2)&gt;=0,ABS(ROUND(VALUE(SUBSTITUTE(連結実質赤字比率に係る赤字・黒字の構成分析!F$36,"▲","-")),2)),NA())</f>
        <v>0.28999999999999998</v>
      </c>
      <c r="D34" s="294" t="e">
        <f>IF(ROUND(VALUE(SUBSTITUTE(連結実質赤字比率に係る赤字・黒字の構成分析!G$36,"▲","-")),2)&lt;0,ABS(ROUND(VALUE(SUBSTITUTE(連結実質赤字比率に係る赤字・黒字の構成分析!G$36,"▲","-")),2)),NA())</f>
        <v>#N/A</v>
      </c>
      <c r="E34" s="294">
        <f>IF(ROUND(VALUE(SUBSTITUTE(連結実質赤字比率に係る赤字・黒字の構成分析!G$36,"▲","-")),2)&gt;=0,ABS(ROUND(VALUE(SUBSTITUTE(連結実質赤字比率に係る赤字・黒字の構成分析!G$36,"▲","-")),2)),NA())</f>
        <v>0.59</v>
      </c>
      <c r="F34" s="294" t="e">
        <f>IF(ROUND(VALUE(SUBSTITUTE(連結実質赤字比率に係る赤字・黒字の構成分析!H$36,"▲","-")),2)&lt;0,ABS(ROUND(VALUE(SUBSTITUTE(連結実質赤字比率に係る赤字・黒字の構成分析!H$36,"▲","-")),2)),NA())</f>
        <v>#N/A</v>
      </c>
      <c r="G34" s="294">
        <f>IF(ROUND(VALUE(SUBSTITUTE(連結実質赤字比率に係る赤字・黒字の構成分析!H$36,"▲","-")),2)&gt;=0,ABS(ROUND(VALUE(SUBSTITUTE(連結実質赤字比率に係る赤字・黒字の構成分析!H$36,"▲","-")),2)),NA())</f>
        <v>0.88</v>
      </c>
      <c r="H34" s="294" t="e">
        <f>IF(ROUND(VALUE(SUBSTITUTE(連結実質赤字比率に係る赤字・黒字の構成分析!I$36,"▲","-")),2)&lt;0,ABS(ROUND(VALUE(SUBSTITUTE(連結実質赤字比率に係る赤字・黒字の構成分析!I$36,"▲","-")),2)),NA())</f>
        <v>#N/A</v>
      </c>
      <c r="I34" s="294">
        <f>IF(ROUND(VALUE(SUBSTITUTE(連結実質赤字比率に係る赤字・黒字の構成分析!I$36,"▲","-")),2)&gt;=0,ABS(ROUND(VALUE(SUBSTITUTE(連結実質赤字比率に係る赤字・黒字の構成分析!I$36,"▲","-")),2)),NA())</f>
        <v>0.9</v>
      </c>
      <c r="J34" s="294" t="e">
        <f>IF(ROUND(VALUE(SUBSTITUTE(連結実質赤字比率に係る赤字・黒字の構成分析!J$36,"▲","-")),2)&lt;0,ABS(ROUND(VALUE(SUBSTITUTE(連結実質赤字比率に係る赤字・黒字の構成分析!J$36,"▲","-")),2)),NA())</f>
        <v>#N/A</v>
      </c>
      <c r="K34" s="294">
        <f>IF(ROUND(VALUE(SUBSTITUTE(連結実質赤字比率に係る赤字・黒字の構成分析!J$36,"▲","-")),2)&gt;=0,ABS(ROUND(VALUE(SUBSTITUTE(連結実質赤字比率に係る赤字・黒字の構成分析!J$36,"▲","-")),2)),NA())</f>
        <v>1.34</v>
      </c>
    </row>
    <row r="35" spans="1:16" x14ac:dyDescent="0.2">
      <c r="A35" s="294" t="str">
        <f>IF(連結実質赤字比率に係る赤字・黒字の構成分析!C$35="",NA(),連結実質赤字比率に係る赤字・黒字の構成分析!C$35)</f>
        <v>一般会計</v>
      </c>
      <c r="B35" s="294" t="e">
        <f>IF(ROUND(VALUE(SUBSTITUTE(連結実質赤字比率に係る赤字・黒字の構成分析!F$35,"▲","-")),2)&lt;0,ABS(ROUND(VALUE(SUBSTITUTE(連結実質赤字比率に係る赤字・黒字の構成分析!F$35,"▲","-")),2)),NA())</f>
        <v>#N/A</v>
      </c>
      <c r="C35" s="294">
        <f>IF(ROUND(VALUE(SUBSTITUTE(連結実質赤字比率に係る赤字・黒字の構成分析!F$35,"▲","-")),2)&gt;=0,ABS(ROUND(VALUE(SUBSTITUTE(連結実質赤字比率に係る赤字・黒字の構成分析!F$35,"▲","-")),2)),NA())</f>
        <v>3.04</v>
      </c>
      <c r="D35" s="294" t="e">
        <f>IF(ROUND(VALUE(SUBSTITUTE(連結実質赤字比率に係る赤字・黒字の構成分析!G$35,"▲","-")),2)&lt;0,ABS(ROUND(VALUE(SUBSTITUTE(連結実質赤字比率に係る赤字・黒字の構成分析!G$35,"▲","-")),2)),NA())</f>
        <v>#N/A</v>
      </c>
      <c r="E35" s="294">
        <f>IF(ROUND(VALUE(SUBSTITUTE(連結実質赤字比率に係る赤字・黒字の構成分析!G$35,"▲","-")),2)&gt;=0,ABS(ROUND(VALUE(SUBSTITUTE(連結実質赤字比率に係る赤字・黒字の構成分析!G$35,"▲","-")),2)),NA())</f>
        <v>6.48</v>
      </c>
      <c r="F35" s="294" t="e">
        <f>IF(ROUND(VALUE(SUBSTITUTE(連結実質赤字比率に係る赤字・黒字の構成分析!H$35,"▲","-")),2)&lt;0,ABS(ROUND(VALUE(SUBSTITUTE(連結実質赤字比率に係る赤字・黒字の構成分析!H$35,"▲","-")),2)),NA())</f>
        <v>#N/A</v>
      </c>
      <c r="G35" s="294">
        <f>IF(ROUND(VALUE(SUBSTITUTE(連結実質赤字比率に係る赤字・黒字の構成分析!H$35,"▲","-")),2)&gt;=0,ABS(ROUND(VALUE(SUBSTITUTE(連結実質赤字比率に係る赤字・黒字の構成分析!H$35,"▲","-")),2)),NA())</f>
        <v>4.54</v>
      </c>
      <c r="H35" s="294" t="e">
        <f>IF(ROUND(VALUE(SUBSTITUTE(連結実質赤字比率に係る赤字・黒字の構成分析!I$35,"▲","-")),2)&lt;0,ABS(ROUND(VALUE(SUBSTITUTE(連結実質赤字比率に係る赤字・黒字の構成分析!I$35,"▲","-")),2)),NA())</f>
        <v>#N/A</v>
      </c>
      <c r="I35" s="294">
        <f>IF(ROUND(VALUE(SUBSTITUTE(連結実質赤字比率に係る赤字・黒字の構成分析!I$35,"▲","-")),2)&gt;=0,ABS(ROUND(VALUE(SUBSTITUTE(連結実質赤字比率に係る赤字・黒字の構成分析!I$35,"▲","-")),2)),NA())</f>
        <v>4.29</v>
      </c>
      <c r="J35" s="294" t="e">
        <f>IF(ROUND(VALUE(SUBSTITUTE(連結実質赤字比率に係る赤字・黒字の構成分析!J$35,"▲","-")),2)&lt;0,ABS(ROUND(VALUE(SUBSTITUTE(連結実質赤字比率に係る赤字・黒字の構成分析!J$35,"▲","-")),2)),NA())</f>
        <v>#N/A</v>
      </c>
      <c r="K35" s="294">
        <f>IF(ROUND(VALUE(SUBSTITUTE(連結実質赤字比率に係る赤字・黒字の構成分析!J$35,"▲","-")),2)&gt;=0,ABS(ROUND(VALUE(SUBSTITUTE(連結実質赤字比率に係る赤字・黒字の構成分析!J$35,"▲","-")),2)),NA())</f>
        <v>3.7</v>
      </c>
    </row>
    <row r="36" spans="1:16" x14ac:dyDescent="0.2">
      <c r="A36" s="294" t="str">
        <f>IF(連結実質赤字比率に係る赤字・黒字の構成分析!C$34="",NA(),連結実質赤字比率に係る赤字・黒字の構成分析!C$34)</f>
        <v>上郡町水道事業会計</v>
      </c>
      <c r="B36" s="294" t="e">
        <f>IF(ROUND(VALUE(SUBSTITUTE(連結実質赤字比率に係る赤字・黒字の構成分析!F$34,"▲","-")),2)&lt;0,ABS(ROUND(VALUE(SUBSTITUTE(連結実質赤字比率に係る赤字・黒字の構成分析!F$34,"▲","-")),2)),NA())</f>
        <v>#N/A</v>
      </c>
      <c r="C36" s="294">
        <f>IF(ROUND(VALUE(SUBSTITUTE(連結実質赤字比率に係る赤字・黒字の構成分析!F$34,"▲","-")),2)&gt;=0,ABS(ROUND(VALUE(SUBSTITUTE(連結実質赤字比率に係る赤字・黒字の構成分析!F$34,"▲","-")),2)),NA())</f>
        <v>15.44</v>
      </c>
      <c r="D36" s="294" t="e">
        <f>IF(ROUND(VALUE(SUBSTITUTE(連結実質赤字比率に係る赤字・黒字の構成分析!G$34,"▲","-")),2)&lt;0,ABS(ROUND(VALUE(SUBSTITUTE(連結実質赤字比率に係る赤字・黒字の構成分析!G$34,"▲","-")),2)),NA())</f>
        <v>#N/A</v>
      </c>
      <c r="E36" s="294">
        <f>IF(ROUND(VALUE(SUBSTITUTE(連結実質赤字比率に係る赤字・黒字の構成分析!G$34,"▲","-")),2)&gt;=0,ABS(ROUND(VALUE(SUBSTITUTE(連結実質赤字比率に係る赤字・黒字の構成分析!G$34,"▲","-")),2)),NA())</f>
        <v>15.87</v>
      </c>
      <c r="F36" s="294" t="e">
        <f>IF(ROUND(VALUE(SUBSTITUTE(連結実質赤字比率に係る赤字・黒字の構成分析!H$34,"▲","-")),2)&lt;0,ABS(ROUND(VALUE(SUBSTITUTE(連結実質赤字比率に係る赤字・黒字の構成分析!H$34,"▲","-")),2)),NA())</f>
        <v>#N/A</v>
      </c>
      <c r="G36" s="294">
        <f>IF(ROUND(VALUE(SUBSTITUTE(連結実質赤字比率に係る赤字・黒字の構成分析!H$34,"▲","-")),2)&gt;=0,ABS(ROUND(VALUE(SUBSTITUTE(連結実質赤字比率に係る赤字・黒字の構成分析!H$34,"▲","-")),2)),NA())</f>
        <v>13.84</v>
      </c>
      <c r="H36" s="294" t="e">
        <f>IF(ROUND(VALUE(SUBSTITUTE(連結実質赤字比率に係る赤字・黒字の構成分析!I$34,"▲","-")),2)&lt;0,ABS(ROUND(VALUE(SUBSTITUTE(連結実質赤字比率に係る赤字・黒字の構成分析!I$34,"▲","-")),2)),NA())</f>
        <v>#N/A</v>
      </c>
      <c r="I36" s="294">
        <f>IF(ROUND(VALUE(SUBSTITUTE(連結実質赤字比率に係る赤字・黒字の構成分析!I$34,"▲","-")),2)&gt;=0,ABS(ROUND(VALUE(SUBSTITUTE(連結実質赤字比率に係る赤字・黒字の構成分析!I$34,"▲","-")),2)),NA())</f>
        <v>11.89</v>
      </c>
      <c r="J36" s="294" t="e">
        <f>IF(ROUND(VALUE(SUBSTITUTE(連結実質赤字比率に係る赤字・黒字の構成分析!J$34,"▲","-")),2)&lt;0,ABS(ROUND(VALUE(SUBSTITUTE(連結実質赤字比率に係る赤字・黒字の構成分析!J$34,"▲","-")),2)),NA())</f>
        <v>#N/A</v>
      </c>
      <c r="K36" s="294">
        <f>IF(ROUND(VALUE(SUBSTITUTE(連結実質赤字比率に係る赤字・黒字の構成分析!J$34,"▲","-")),2)&gt;=0,ABS(ROUND(VALUE(SUBSTITUTE(連結実質赤字比率に係る赤字・黒字の構成分析!J$34,"▲","-")),2)),NA())</f>
        <v>10.99</v>
      </c>
    </row>
    <row r="39" spans="1:16" x14ac:dyDescent="0.2">
      <c r="A39" s="292" t="s">
        <v>15</v>
      </c>
    </row>
    <row r="40" spans="1:16" x14ac:dyDescent="0.2">
      <c r="A40" s="295"/>
      <c r="B40" s="295" t="str">
        <f>'実質公債費比率（分子）の構造'!K$44</f>
        <v>R02</v>
      </c>
      <c r="C40" s="295"/>
      <c r="D40" s="295"/>
      <c r="E40" s="295" t="str">
        <f>'実質公債費比率（分子）の構造'!L$44</f>
        <v>R03</v>
      </c>
      <c r="F40" s="295"/>
      <c r="G40" s="295"/>
      <c r="H40" s="295" t="str">
        <f>'実質公債費比率（分子）の構造'!M$44</f>
        <v>R04</v>
      </c>
      <c r="I40" s="295"/>
      <c r="J40" s="295"/>
      <c r="K40" s="295" t="str">
        <f>'実質公債費比率（分子）の構造'!N$44</f>
        <v>R05</v>
      </c>
      <c r="L40" s="295"/>
      <c r="M40" s="295"/>
      <c r="N40" s="295" t="str">
        <f>'実質公債費比率（分子）の構造'!O$44</f>
        <v>R06</v>
      </c>
      <c r="O40" s="295"/>
      <c r="P40" s="295"/>
    </row>
    <row r="41" spans="1:16" x14ac:dyDescent="0.2">
      <c r="A41" s="295"/>
      <c r="B41" s="295" t="s">
        <v>109</v>
      </c>
      <c r="C41" s="295"/>
      <c r="D41" s="295" t="s">
        <v>111</v>
      </c>
      <c r="E41" s="295" t="s">
        <v>109</v>
      </c>
      <c r="F41" s="295"/>
      <c r="G41" s="295" t="s">
        <v>111</v>
      </c>
      <c r="H41" s="295" t="s">
        <v>109</v>
      </c>
      <c r="I41" s="295"/>
      <c r="J41" s="295" t="s">
        <v>111</v>
      </c>
      <c r="K41" s="295" t="s">
        <v>109</v>
      </c>
      <c r="L41" s="295"/>
      <c r="M41" s="295" t="s">
        <v>111</v>
      </c>
      <c r="N41" s="295" t="s">
        <v>109</v>
      </c>
      <c r="O41" s="295"/>
      <c r="P41" s="295" t="s">
        <v>111</v>
      </c>
    </row>
    <row r="42" spans="1:16" x14ac:dyDescent="0.2">
      <c r="A42" s="295" t="s">
        <v>112</v>
      </c>
      <c r="B42" s="295"/>
      <c r="C42" s="295"/>
      <c r="D42" s="295">
        <f>'実質公債費比率（分子）の構造'!K$52</f>
        <v>1012</v>
      </c>
      <c r="E42" s="295"/>
      <c r="F42" s="295"/>
      <c r="G42" s="295">
        <f>'実質公債費比率（分子）の構造'!L$52</f>
        <v>992</v>
      </c>
      <c r="H42" s="295"/>
      <c r="I42" s="295"/>
      <c r="J42" s="295">
        <f>'実質公債費比率（分子）の構造'!M$52</f>
        <v>988</v>
      </c>
      <c r="K42" s="295"/>
      <c r="L42" s="295"/>
      <c r="M42" s="295">
        <f>'実質公債費比率（分子）の構造'!N$52</f>
        <v>945</v>
      </c>
      <c r="N42" s="295"/>
      <c r="O42" s="295"/>
      <c r="P42" s="295">
        <f>'実質公債費比率（分子）の構造'!O$52</f>
        <v>835</v>
      </c>
    </row>
    <row r="43" spans="1:16" x14ac:dyDescent="0.2">
      <c r="A43" s="295" t="s">
        <v>41</v>
      </c>
      <c r="B43" s="295">
        <f>'実質公債費比率（分子）の構造'!K$51</f>
        <v>0</v>
      </c>
      <c r="C43" s="295"/>
      <c r="D43" s="295"/>
      <c r="E43" s="295">
        <f>'実質公債費比率（分子）の構造'!L$51</f>
        <v>0</v>
      </c>
      <c r="F43" s="295"/>
      <c r="G43" s="295"/>
      <c r="H43" s="295">
        <f>'実質公債費比率（分子）の構造'!M$51</f>
        <v>0</v>
      </c>
      <c r="I43" s="295"/>
      <c r="J43" s="295"/>
      <c r="K43" s="295">
        <f>'実質公債費比率（分子）の構造'!N$51</f>
        <v>0</v>
      </c>
      <c r="L43" s="295"/>
      <c r="M43" s="295"/>
      <c r="N43" s="295" t="str">
        <f>'実質公債費比率（分子）の構造'!O$51</f>
        <v>-</v>
      </c>
      <c r="O43" s="295"/>
      <c r="P43" s="295"/>
    </row>
    <row r="44" spans="1:16" x14ac:dyDescent="0.2">
      <c r="A44" s="295" t="s">
        <v>39</v>
      </c>
      <c r="B44" s="295" t="str">
        <f>'実質公債費比率（分子）の構造'!K$50</f>
        <v>-</v>
      </c>
      <c r="C44" s="295"/>
      <c r="D44" s="295"/>
      <c r="E44" s="295" t="str">
        <f>'実質公債費比率（分子）の構造'!L$50</f>
        <v>-</v>
      </c>
      <c r="F44" s="295"/>
      <c r="G44" s="295"/>
      <c r="H44" s="295" t="str">
        <f>'実質公債費比率（分子）の構造'!M$50</f>
        <v>-</v>
      </c>
      <c r="I44" s="295"/>
      <c r="J44" s="295"/>
      <c r="K44" s="295" t="str">
        <f>'実質公債費比率（分子）の構造'!N$50</f>
        <v>-</v>
      </c>
      <c r="L44" s="295"/>
      <c r="M44" s="295"/>
      <c r="N44" s="295" t="str">
        <f>'実質公債費比率（分子）の構造'!O$50</f>
        <v>-</v>
      </c>
      <c r="O44" s="295"/>
      <c r="P44" s="295"/>
    </row>
    <row r="45" spans="1:16" x14ac:dyDescent="0.2">
      <c r="A45" s="295" t="s">
        <v>0</v>
      </c>
      <c r="B45" s="295">
        <f>'実質公債費比率（分子）の構造'!K$49</f>
        <v>175</v>
      </c>
      <c r="C45" s="295"/>
      <c r="D45" s="295"/>
      <c r="E45" s="295">
        <f>'実質公債費比率（分子）の構造'!L$49</f>
        <v>172</v>
      </c>
      <c r="F45" s="295"/>
      <c r="G45" s="295"/>
      <c r="H45" s="295">
        <f>'実質公債費比率（分子）の構造'!M$49</f>
        <v>166</v>
      </c>
      <c r="I45" s="295"/>
      <c r="J45" s="295"/>
      <c r="K45" s="295">
        <f>'実質公債費比率（分子）の構造'!N$49</f>
        <v>161</v>
      </c>
      <c r="L45" s="295"/>
      <c r="M45" s="295"/>
      <c r="N45" s="295">
        <f>'実質公債費比率（分子）の構造'!O$49</f>
        <v>146</v>
      </c>
      <c r="O45" s="295"/>
      <c r="P45" s="295"/>
    </row>
    <row r="46" spans="1:16" x14ac:dyDescent="0.2">
      <c r="A46" s="295" t="s">
        <v>34</v>
      </c>
      <c r="B46" s="295">
        <f>'実質公債費比率（分子）の構造'!K$48</f>
        <v>584</v>
      </c>
      <c r="C46" s="295"/>
      <c r="D46" s="295"/>
      <c r="E46" s="295">
        <f>'実質公債費比率（分子）の構造'!L$48</f>
        <v>539</v>
      </c>
      <c r="F46" s="295"/>
      <c r="G46" s="295"/>
      <c r="H46" s="295">
        <f>'実質公債費比率（分子）の構造'!M$48</f>
        <v>562</v>
      </c>
      <c r="I46" s="295"/>
      <c r="J46" s="295"/>
      <c r="K46" s="295">
        <f>'実質公債費比率（分子）の構造'!N$48</f>
        <v>521</v>
      </c>
      <c r="L46" s="295"/>
      <c r="M46" s="295"/>
      <c r="N46" s="295">
        <f>'実質公債費比率（分子）の構造'!O$48</f>
        <v>378</v>
      </c>
      <c r="O46" s="295"/>
      <c r="P46" s="295"/>
    </row>
    <row r="47" spans="1:16" x14ac:dyDescent="0.2">
      <c r="A47" s="295" t="s">
        <v>31</v>
      </c>
      <c r="B47" s="295" t="str">
        <f>'実質公債費比率（分子）の構造'!K$47</f>
        <v>-</v>
      </c>
      <c r="C47" s="295"/>
      <c r="D47" s="295"/>
      <c r="E47" s="295" t="str">
        <f>'実質公債費比率（分子）の構造'!L$47</f>
        <v>-</v>
      </c>
      <c r="F47" s="295"/>
      <c r="G47" s="295"/>
      <c r="H47" s="295" t="str">
        <f>'実質公債費比率（分子）の構造'!M$47</f>
        <v>-</v>
      </c>
      <c r="I47" s="295"/>
      <c r="J47" s="295"/>
      <c r="K47" s="295" t="str">
        <f>'実質公債費比率（分子）の構造'!N$47</f>
        <v>-</v>
      </c>
      <c r="L47" s="295"/>
      <c r="M47" s="295"/>
      <c r="N47" s="295" t="str">
        <f>'実質公債費比率（分子）の構造'!O$47</f>
        <v>-</v>
      </c>
      <c r="O47" s="295"/>
      <c r="P47" s="295"/>
    </row>
    <row r="48" spans="1:16" x14ac:dyDescent="0.2">
      <c r="A48" s="295" t="s">
        <v>29</v>
      </c>
      <c r="B48" s="295" t="str">
        <f>'実質公債費比率（分子）の構造'!K$46</f>
        <v>-</v>
      </c>
      <c r="C48" s="295"/>
      <c r="D48" s="295"/>
      <c r="E48" s="295" t="str">
        <f>'実質公債費比率（分子）の構造'!L$46</f>
        <v>-</v>
      </c>
      <c r="F48" s="295"/>
      <c r="G48" s="295"/>
      <c r="H48" s="295" t="str">
        <f>'実質公債費比率（分子）の構造'!M$46</f>
        <v>-</v>
      </c>
      <c r="I48" s="295"/>
      <c r="J48" s="295"/>
      <c r="K48" s="295" t="str">
        <f>'実質公債費比率（分子）の構造'!N$46</f>
        <v>-</v>
      </c>
      <c r="L48" s="295"/>
      <c r="M48" s="295"/>
      <c r="N48" s="295" t="str">
        <f>'実質公債費比率（分子）の構造'!O$46</f>
        <v>-</v>
      </c>
      <c r="O48" s="295"/>
      <c r="P48" s="295"/>
    </row>
    <row r="49" spans="1:16" x14ac:dyDescent="0.2">
      <c r="A49" s="295" t="s">
        <v>22</v>
      </c>
      <c r="B49" s="295">
        <f>'実質公債費比率（分子）の構造'!K$45</f>
        <v>856</v>
      </c>
      <c r="C49" s="295"/>
      <c r="D49" s="295"/>
      <c r="E49" s="295">
        <f>'実質公債費比率（分子）の構造'!L$45</f>
        <v>896</v>
      </c>
      <c r="F49" s="295"/>
      <c r="G49" s="295"/>
      <c r="H49" s="295">
        <f>'実質公債費比率（分子）の構造'!M$45</f>
        <v>883</v>
      </c>
      <c r="I49" s="295"/>
      <c r="J49" s="295"/>
      <c r="K49" s="295">
        <f>'実質公債費比率（分子）の構造'!N$45</f>
        <v>857</v>
      </c>
      <c r="L49" s="295"/>
      <c r="M49" s="295"/>
      <c r="N49" s="295">
        <f>'実質公債費比率（分子）の構造'!O$45</f>
        <v>894</v>
      </c>
      <c r="O49" s="295"/>
      <c r="P49" s="295"/>
    </row>
    <row r="50" spans="1:16" x14ac:dyDescent="0.2">
      <c r="A50" s="295" t="s">
        <v>52</v>
      </c>
      <c r="B50" s="295" t="e">
        <f>NA()</f>
        <v>#N/A</v>
      </c>
      <c r="C50" s="295">
        <f>IF(ISNUMBER('実質公債費比率（分子）の構造'!K$53),'実質公債費比率（分子）の構造'!K$53,NA())</f>
        <v>603</v>
      </c>
      <c r="D50" s="295" t="e">
        <f>NA()</f>
        <v>#N/A</v>
      </c>
      <c r="E50" s="295" t="e">
        <f>NA()</f>
        <v>#N/A</v>
      </c>
      <c r="F50" s="295">
        <f>IF(ISNUMBER('実質公債費比率（分子）の構造'!L$53),'実質公債費比率（分子）の構造'!L$53,NA())</f>
        <v>615</v>
      </c>
      <c r="G50" s="295" t="e">
        <f>NA()</f>
        <v>#N/A</v>
      </c>
      <c r="H50" s="295" t="e">
        <f>NA()</f>
        <v>#N/A</v>
      </c>
      <c r="I50" s="295">
        <f>IF(ISNUMBER('実質公債費比率（分子）の構造'!M$53),'実質公債費比率（分子）の構造'!M$53,NA())</f>
        <v>623</v>
      </c>
      <c r="J50" s="295" t="e">
        <f>NA()</f>
        <v>#N/A</v>
      </c>
      <c r="K50" s="295" t="e">
        <f>NA()</f>
        <v>#N/A</v>
      </c>
      <c r="L50" s="295">
        <f>IF(ISNUMBER('実質公債費比率（分子）の構造'!N$53),'実質公債費比率（分子）の構造'!N$53,NA())</f>
        <v>594</v>
      </c>
      <c r="M50" s="295" t="e">
        <f>NA()</f>
        <v>#N/A</v>
      </c>
      <c r="N50" s="295" t="e">
        <f>NA()</f>
        <v>#N/A</v>
      </c>
      <c r="O50" s="295">
        <f>IF(ISNUMBER('実質公債費比率（分子）の構造'!O$53),'実質公債費比率（分子）の構造'!O$53,NA())</f>
        <v>583</v>
      </c>
      <c r="P50" s="295" t="e">
        <f>NA()</f>
        <v>#N/A</v>
      </c>
    </row>
    <row r="53" spans="1:16" x14ac:dyDescent="0.2">
      <c r="A53" s="292" t="s">
        <v>115</v>
      </c>
    </row>
    <row r="54" spans="1:16" x14ac:dyDescent="0.2">
      <c r="A54" s="294"/>
      <c r="B54" s="294" t="str">
        <f>'将来負担比率（分子）の構造'!I$40</f>
        <v>R02</v>
      </c>
      <c r="C54" s="294"/>
      <c r="D54" s="294"/>
      <c r="E54" s="294" t="str">
        <f>'将来負担比率（分子）の構造'!J$40</f>
        <v>R03</v>
      </c>
      <c r="F54" s="294"/>
      <c r="G54" s="294"/>
      <c r="H54" s="294" t="str">
        <f>'将来負担比率（分子）の構造'!K$40</f>
        <v>R04</v>
      </c>
      <c r="I54" s="294"/>
      <c r="J54" s="294"/>
      <c r="K54" s="294" t="str">
        <f>'将来負担比率（分子）の構造'!L$40</f>
        <v>R05</v>
      </c>
      <c r="L54" s="294"/>
      <c r="M54" s="294"/>
      <c r="N54" s="294" t="str">
        <f>'将来負担比率（分子）の構造'!M$40</f>
        <v>R06</v>
      </c>
      <c r="O54" s="294"/>
      <c r="P54" s="294"/>
    </row>
    <row r="55" spans="1:16" x14ac:dyDescent="0.2">
      <c r="A55" s="294"/>
      <c r="B55" s="294" t="s">
        <v>118</v>
      </c>
      <c r="C55" s="294"/>
      <c r="D55" s="294" t="s">
        <v>121</v>
      </c>
      <c r="E55" s="294" t="s">
        <v>118</v>
      </c>
      <c r="F55" s="294"/>
      <c r="G55" s="294" t="s">
        <v>121</v>
      </c>
      <c r="H55" s="294" t="s">
        <v>118</v>
      </c>
      <c r="I55" s="294"/>
      <c r="J55" s="294" t="s">
        <v>121</v>
      </c>
      <c r="K55" s="294" t="s">
        <v>118</v>
      </c>
      <c r="L55" s="294"/>
      <c r="M55" s="294" t="s">
        <v>121</v>
      </c>
      <c r="N55" s="294" t="s">
        <v>118</v>
      </c>
      <c r="O55" s="294"/>
      <c r="P55" s="294" t="s">
        <v>121</v>
      </c>
    </row>
    <row r="56" spans="1:16" x14ac:dyDescent="0.2">
      <c r="A56" s="294" t="s">
        <v>43</v>
      </c>
      <c r="B56" s="294"/>
      <c r="C56" s="294"/>
      <c r="D56" s="294">
        <f>'将来負担比率（分子）の構造'!I$52</f>
        <v>10600</v>
      </c>
      <c r="E56" s="294"/>
      <c r="F56" s="294"/>
      <c r="G56" s="294">
        <f>'将来負担比率（分子）の構造'!J$52</f>
        <v>10183</v>
      </c>
      <c r="H56" s="294"/>
      <c r="I56" s="294"/>
      <c r="J56" s="294">
        <f>'将来負担比率（分子）の構造'!K$52</f>
        <v>9593</v>
      </c>
      <c r="K56" s="294"/>
      <c r="L56" s="294"/>
      <c r="M56" s="294">
        <f>'将来負担比率（分子）の構造'!L$52</f>
        <v>8983</v>
      </c>
      <c r="N56" s="294"/>
      <c r="O56" s="294"/>
      <c r="P56" s="294">
        <f>'将来負担比率（分子）の構造'!M$52</f>
        <v>8035</v>
      </c>
    </row>
    <row r="57" spans="1:16" x14ac:dyDescent="0.2">
      <c r="A57" s="294" t="s">
        <v>90</v>
      </c>
      <c r="B57" s="294"/>
      <c r="C57" s="294"/>
      <c r="D57" s="294">
        <f>'将来負担比率（分子）の構造'!I$51</f>
        <v>1278</v>
      </c>
      <c r="E57" s="294"/>
      <c r="F57" s="294"/>
      <c r="G57" s="294">
        <f>'将来負担比率（分子）の構造'!J$51</f>
        <v>1111</v>
      </c>
      <c r="H57" s="294"/>
      <c r="I57" s="294"/>
      <c r="J57" s="294">
        <f>'将来負担比率（分子）の構造'!K$51</f>
        <v>941</v>
      </c>
      <c r="K57" s="294"/>
      <c r="L57" s="294"/>
      <c r="M57" s="294">
        <f>'将来負担比率（分子）の構造'!L$51</f>
        <v>779</v>
      </c>
      <c r="N57" s="294"/>
      <c r="O57" s="294"/>
      <c r="P57" s="294">
        <f>'将来負担比率（分子）の構造'!M$51</f>
        <v>678</v>
      </c>
    </row>
    <row r="58" spans="1:16" x14ac:dyDescent="0.2">
      <c r="A58" s="294" t="s">
        <v>88</v>
      </c>
      <c r="B58" s="294"/>
      <c r="C58" s="294"/>
      <c r="D58" s="294">
        <f>'将来負担比率（分子）の構造'!I$50</f>
        <v>1069</v>
      </c>
      <c r="E58" s="294"/>
      <c r="F58" s="294"/>
      <c r="G58" s="294">
        <f>'将来負担比率（分子）の構造'!J$50</f>
        <v>1245</v>
      </c>
      <c r="H58" s="294"/>
      <c r="I58" s="294"/>
      <c r="J58" s="294">
        <f>'将来負担比率（分子）の構造'!K$50</f>
        <v>1515</v>
      </c>
      <c r="K58" s="294"/>
      <c r="L58" s="294"/>
      <c r="M58" s="294">
        <f>'将来負担比率（分子）の構造'!L$50</f>
        <v>1446</v>
      </c>
      <c r="N58" s="294"/>
      <c r="O58" s="294"/>
      <c r="P58" s="294">
        <f>'将来負担比率（分子）の構造'!M$50</f>
        <v>1475</v>
      </c>
    </row>
    <row r="59" spans="1:16" x14ac:dyDescent="0.2">
      <c r="A59" s="294" t="s">
        <v>85</v>
      </c>
      <c r="B59" s="294" t="str">
        <f>'将来負担比率（分子）の構造'!I$49</f>
        <v>-</v>
      </c>
      <c r="C59" s="294"/>
      <c r="D59" s="294"/>
      <c r="E59" s="294" t="str">
        <f>'将来負担比率（分子）の構造'!J$49</f>
        <v>-</v>
      </c>
      <c r="F59" s="294"/>
      <c r="G59" s="294"/>
      <c r="H59" s="294" t="str">
        <f>'将来負担比率（分子）の構造'!K$49</f>
        <v>-</v>
      </c>
      <c r="I59" s="294"/>
      <c r="J59" s="294"/>
      <c r="K59" s="294" t="str">
        <f>'将来負担比率（分子）の構造'!L$49</f>
        <v>-</v>
      </c>
      <c r="L59" s="294"/>
      <c r="M59" s="294"/>
      <c r="N59" s="294" t="str">
        <f>'将来負担比率（分子）の構造'!M$49</f>
        <v>-</v>
      </c>
      <c r="O59" s="294"/>
      <c r="P59" s="294"/>
    </row>
    <row r="60" spans="1:16" x14ac:dyDescent="0.2">
      <c r="A60" s="294" t="s">
        <v>81</v>
      </c>
      <c r="B60" s="294" t="str">
        <f>'将来負担比率（分子）の構造'!I$48</f>
        <v>-</v>
      </c>
      <c r="C60" s="294"/>
      <c r="D60" s="294"/>
      <c r="E60" s="294" t="str">
        <f>'将来負担比率（分子）の構造'!J$48</f>
        <v>-</v>
      </c>
      <c r="F60" s="294"/>
      <c r="G60" s="294"/>
      <c r="H60" s="294" t="str">
        <f>'将来負担比率（分子）の構造'!K$48</f>
        <v>-</v>
      </c>
      <c r="I60" s="294"/>
      <c r="J60" s="294"/>
      <c r="K60" s="294" t="str">
        <f>'将来負担比率（分子）の構造'!L$48</f>
        <v>-</v>
      </c>
      <c r="L60" s="294"/>
      <c r="M60" s="294"/>
      <c r="N60" s="294" t="str">
        <f>'将来負担比率（分子）の構造'!M$48</f>
        <v>-</v>
      </c>
      <c r="O60" s="294"/>
      <c r="P60" s="294"/>
    </row>
    <row r="61" spans="1:16" x14ac:dyDescent="0.2">
      <c r="A61" s="294" t="s">
        <v>72</v>
      </c>
      <c r="B61" s="294" t="str">
        <f>'将来負担比率（分子）の構造'!I$46</f>
        <v>-</v>
      </c>
      <c r="C61" s="294"/>
      <c r="D61" s="294"/>
      <c r="E61" s="294" t="str">
        <f>'将来負担比率（分子）の構造'!J$46</f>
        <v>-</v>
      </c>
      <c r="F61" s="294"/>
      <c r="G61" s="294"/>
      <c r="H61" s="294" t="str">
        <f>'将来負担比率（分子）の構造'!K$46</f>
        <v>-</v>
      </c>
      <c r="I61" s="294"/>
      <c r="J61" s="294"/>
      <c r="K61" s="294" t="str">
        <f>'将来負担比率（分子）の構造'!L$46</f>
        <v>-</v>
      </c>
      <c r="L61" s="294"/>
      <c r="M61" s="294"/>
      <c r="N61" s="294" t="str">
        <f>'将来負担比率（分子）の構造'!M$46</f>
        <v>-</v>
      </c>
      <c r="O61" s="294"/>
      <c r="P61" s="294"/>
    </row>
    <row r="62" spans="1:16" x14ac:dyDescent="0.2">
      <c r="A62" s="294" t="s">
        <v>73</v>
      </c>
      <c r="B62" s="294">
        <f>'将来負担比率（分子）の構造'!I$45</f>
        <v>801</v>
      </c>
      <c r="C62" s="294"/>
      <c r="D62" s="294"/>
      <c r="E62" s="294">
        <f>'将来負担比率（分子）の構造'!J$45</f>
        <v>738</v>
      </c>
      <c r="F62" s="294"/>
      <c r="G62" s="294"/>
      <c r="H62" s="294">
        <f>'将来負担比率（分子）の構造'!K$45</f>
        <v>759</v>
      </c>
      <c r="I62" s="294"/>
      <c r="J62" s="294"/>
      <c r="K62" s="294">
        <f>'将来負担比率（分子）の構造'!L$45</f>
        <v>721</v>
      </c>
      <c r="L62" s="294"/>
      <c r="M62" s="294"/>
      <c r="N62" s="294">
        <f>'将来負担比率（分子）の構造'!M$45</f>
        <v>708</v>
      </c>
      <c r="O62" s="294"/>
      <c r="P62" s="294"/>
    </row>
    <row r="63" spans="1:16" x14ac:dyDescent="0.2">
      <c r="A63" s="294" t="s">
        <v>71</v>
      </c>
      <c r="B63" s="294">
        <f>'将来負担比率（分子）の構造'!I$44</f>
        <v>1214</v>
      </c>
      <c r="C63" s="294"/>
      <c r="D63" s="294"/>
      <c r="E63" s="294">
        <f>'将来負担比率（分子）の構造'!J$44</f>
        <v>956</v>
      </c>
      <c r="F63" s="294"/>
      <c r="G63" s="294"/>
      <c r="H63" s="294">
        <f>'将来負担比率（分子）の構造'!K$44</f>
        <v>724</v>
      </c>
      <c r="I63" s="294"/>
      <c r="J63" s="294"/>
      <c r="K63" s="294">
        <f>'将来負担比率（分子）の構造'!L$44</f>
        <v>561</v>
      </c>
      <c r="L63" s="294"/>
      <c r="M63" s="294"/>
      <c r="N63" s="294">
        <f>'将来負担比率（分子）の構造'!M$44</f>
        <v>427</v>
      </c>
      <c r="O63" s="294"/>
      <c r="P63" s="294"/>
    </row>
    <row r="64" spans="1:16" x14ac:dyDescent="0.2">
      <c r="A64" s="294" t="s">
        <v>69</v>
      </c>
      <c r="B64" s="294">
        <f>'将来負担比率（分子）の構造'!I$43</f>
        <v>7854</v>
      </c>
      <c r="C64" s="294"/>
      <c r="D64" s="294"/>
      <c r="E64" s="294">
        <f>'将来負担比率（分子）の構造'!J$43</f>
        <v>7215</v>
      </c>
      <c r="F64" s="294"/>
      <c r="G64" s="294"/>
      <c r="H64" s="294">
        <f>'将来負担比率（分子）の構造'!K$43</f>
        <v>6589</v>
      </c>
      <c r="I64" s="294"/>
      <c r="J64" s="294"/>
      <c r="K64" s="294">
        <f>'将来負担比率（分子）の構造'!L$43</f>
        <v>5796</v>
      </c>
      <c r="L64" s="294"/>
      <c r="M64" s="294"/>
      <c r="N64" s="294">
        <f>'将来負担比率（分子）の構造'!M$43</f>
        <v>5503</v>
      </c>
      <c r="O64" s="294"/>
      <c r="P64" s="294"/>
    </row>
    <row r="65" spans="1:16" x14ac:dyDescent="0.2">
      <c r="A65" s="294" t="s">
        <v>67</v>
      </c>
      <c r="B65" s="294" t="str">
        <f>'将来負担比率（分子）の構造'!I$42</f>
        <v>-</v>
      </c>
      <c r="C65" s="294"/>
      <c r="D65" s="294"/>
      <c r="E65" s="294" t="str">
        <f>'将来負担比率（分子）の構造'!J$42</f>
        <v>-</v>
      </c>
      <c r="F65" s="294"/>
      <c r="G65" s="294"/>
      <c r="H65" s="294" t="str">
        <f>'将来負担比率（分子）の構造'!K$42</f>
        <v>-</v>
      </c>
      <c r="I65" s="294"/>
      <c r="J65" s="294"/>
      <c r="K65" s="294" t="str">
        <f>'将来負担比率（分子）の構造'!L$42</f>
        <v>-</v>
      </c>
      <c r="L65" s="294"/>
      <c r="M65" s="294"/>
      <c r="N65" s="294" t="str">
        <f>'将来負担比率（分子）の構造'!M$42</f>
        <v>-</v>
      </c>
      <c r="O65" s="294"/>
      <c r="P65" s="294"/>
    </row>
    <row r="66" spans="1:16" x14ac:dyDescent="0.2">
      <c r="A66" s="294" t="s">
        <v>56</v>
      </c>
      <c r="B66" s="294">
        <f>'将来負担比率（分子）の構造'!I$41</f>
        <v>9792</v>
      </c>
      <c r="C66" s="294"/>
      <c r="D66" s="294"/>
      <c r="E66" s="294">
        <f>'将来負担比率（分子）の構造'!J$41</f>
        <v>9707</v>
      </c>
      <c r="F66" s="294"/>
      <c r="G66" s="294"/>
      <c r="H66" s="294">
        <f>'将来負担比率（分子）の構造'!K$41</f>
        <v>9220</v>
      </c>
      <c r="I66" s="294"/>
      <c r="J66" s="294"/>
      <c r="K66" s="294">
        <f>'将来負担比率（分子）の構造'!L$41</f>
        <v>8770</v>
      </c>
      <c r="L66" s="294"/>
      <c r="M66" s="294"/>
      <c r="N66" s="294">
        <f>'将来負担比率（分子）の構造'!M$41</f>
        <v>8253</v>
      </c>
      <c r="O66" s="294"/>
      <c r="P66" s="294"/>
    </row>
    <row r="67" spans="1:16" x14ac:dyDescent="0.2">
      <c r="A67" s="294" t="s">
        <v>94</v>
      </c>
      <c r="B67" s="294" t="e">
        <f>NA()</f>
        <v>#N/A</v>
      </c>
      <c r="C67" s="294">
        <f>IF(ISNUMBER('将来負担比率（分子）の構造'!I$53),IF('将来負担比率（分子）の構造'!I$53&lt;0,0,'将来負担比率（分子）の構造'!I$53),NA())</f>
        <v>6715</v>
      </c>
      <c r="D67" s="294" t="e">
        <f>NA()</f>
        <v>#N/A</v>
      </c>
      <c r="E67" s="294" t="e">
        <f>NA()</f>
        <v>#N/A</v>
      </c>
      <c r="F67" s="294">
        <f>IF(ISNUMBER('将来負担比率（分子）の構造'!J$53),IF('将来負担比率（分子）の構造'!J$53&lt;0,0,'将来負担比率（分子）の構造'!J$53),NA())</f>
        <v>6077</v>
      </c>
      <c r="G67" s="294" t="e">
        <f>NA()</f>
        <v>#N/A</v>
      </c>
      <c r="H67" s="294" t="e">
        <f>NA()</f>
        <v>#N/A</v>
      </c>
      <c r="I67" s="294">
        <f>IF(ISNUMBER('将来負担比率（分子）の構造'!K$53),IF('将来負担比率（分子）の構造'!K$53&lt;0,0,'将来負担比率（分子）の構造'!K$53),NA())</f>
        <v>5243</v>
      </c>
      <c r="J67" s="294" t="e">
        <f>NA()</f>
        <v>#N/A</v>
      </c>
      <c r="K67" s="294" t="e">
        <f>NA()</f>
        <v>#N/A</v>
      </c>
      <c r="L67" s="294">
        <f>IF(ISNUMBER('将来負担比率（分子）の構造'!L$53),IF('将来負担比率（分子）の構造'!L$53&lt;0,0,'将来負担比率（分子）の構造'!L$53),NA())</f>
        <v>4640</v>
      </c>
      <c r="M67" s="294" t="e">
        <f>NA()</f>
        <v>#N/A</v>
      </c>
      <c r="N67" s="294" t="e">
        <f>NA()</f>
        <v>#N/A</v>
      </c>
      <c r="O67" s="294">
        <f>IF(ISNUMBER('将来負担比率（分子）の構造'!M$53),IF('将来負担比率（分子）の構造'!M$53&lt;0,0,'将来負担比率（分子）の構造'!M$53),NA())</f>
        <v>4702</v>
      </c>
      <c r="P67" s="294" t="e">
        <f>NA()</f>
        <v>#N/A</v>
      </c>
    </row>
    <row r="70" spans="1:16" x14ac:dyDescent="0.2">
      <c r="A70" s="297" t="s">
        <v>122</v>
      </c>
      <c r="B70" s="297"/>
      <c r="C70" s="297"/>
      <c r="D70" s="297"/>
      <c r="E70" s="297"/>
      <c r="F70" s="297"/>
    </row>
    <row r="71" spans="1:16" x14ac:dyDescent="0.2">
      <c r="A71" s="296"/>
      <c r="B71" s="296" t="str">
        <f>基金残高に係る経年分析!F54</f>
        <v>R04</v>
      </c>
      <c r="C71" s="296" t="str">
        <f>基金残高に係る経年分析!G54</f>
        <v>R05</v>
      </c>
      <c r="D71" s="296" t="str">
        <f>基金残高に係る経年分析!H54</f>
        <v>R06</v>
      </c>
    </row>
    <row r="72" spans="1:16" x14ac:dyDescent="0.2">
      <c r="A72" s="296" t="s">
        <v>123</v>
      </c>
      <c r="B72" s="298">
        <f>基金残高に係る経年分析!F55</f>
        <v>845</v>
      </c>
      <c r="C72" s="298">
        <f>基金残高に係る経年分析!G55</f>
        <v>761</v>
      </c>
      <c r="D72" s="298">
        <f>基金残高に係る経年分析!H55</f>
        <v>822</v>
      </c>
    </row>
    <row r="73" spans="1:16" x14ac:dyDescent="0.2">
      <c r="A73" s="296" t="s">
        <v>124</v>
      </c>
      <c r="B73" s="298">
        <f>基金残高に係る経年分析!F56</f>
        <v>1</v>
      </c>
      <c r="C73" s="298">
        <f>基金残高に係る経年分析!G56</f>
        <v>1</v>
      </c>
      <c r="D73" s="298">
        <f>基金残高に係る経年分析!H56</f>
        <v>1</v>
      </c>
    </row>
    <row r="74" spans="1:16" x14ac:dyDescent="0.2">
      <c r="A74" s="296" t="s">
        <v>126</v>
      </c>
      <c r="B74" s="298">
        <f>基金残高に係る経年分析!F57</f>
        <v>350</v>
      </c>
      <c r="C74" s="298">
        <f>基金残高に係る経年分析!G57</f>
        <v>342</v>
      </c>
      <c r="D74" s="298">
        <f>基金残高に係る経年分析!H57</f>
        <v>306</v>
      </c>
    </row>
  </sheetData>
  <sheetProtection algorithmName="SHA-512" hashValue="GuBBLQdpOScqzwLtuMJzPj0oP04vp1B522ZZqbEmajKWuGoxc+ZOFJwT8w1pr75w11pzSO/TLqrwnLqQOgS3wQ==" saltValue="pHOhg3y20JLV4UiBmmNVk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八木　孝太</cp:lastModifiedBy>
  <dcterms:created xsi:type="dcterms:W3CDTF">2026-02-23T07:54:49Z</dcterms:created>
  <dcterms:modified xsi:type="dcterms:W3CDTF">2026-09-25T01:33:49Z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2026-03-09T07:01:38Z</vt:filetime>
  </property>
</Properties>
</file>