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Fs00e\大容量共有フォルダ25\11000370-030財政班\財政本体\財政係\09 公会計\R08\01_各種照会\05 20260817【総務省財務調査課】令和6年度財政状況資料集の作成について（2回目・地方公会計関係）\03 市町回答\○31 多可町\"/>
    </mc:Choice>
  </mc:AlternateContent>
  <xr:revisionPtr revIDLastSave="0" documentId="13_ncr:1_{8274D153-CD99-416B-9A68-4C4EA667212E}" xr6:coauthVersionLast="47" xr6:coauthVersionMax="47" xr10:uidLastSave="{00000000-0000-0000-0000-000000000000}"/>
  <bookViews>
    <workbookView xWindow="-289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O35" i="10"/>
  <c r="BE35" i="10"/>
  <c r="CO34" i="10"/>
  <c r="C34" i="10"/>
  <c r="C35" i="10" l="1"/>
  <c r="C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l="1"/>
  <c r="U36" i="10" s="1"/>
  <c r="U37" i="10" s="1"/>
  <c r="AM34" i="10" l="1"/>
  <c r="AM35" i="10" s="1"/>
  <c r="BE34" i="10" l="1"/>
  <c r="BW34" i="10"/>
  <c r="BW35" i="10" s="1"/>
  <c r="BW36" i="10" s="1"/>
  <c r="BW37" i="10" s="1"/>
  <c r="BW38" i="10" s="1"/>
  <c r="BW39" i="10" s="1"/>
  <c r="BW40" i="10" s="1"/>
  <c r="BW41" i="10" s="1"/>
</calcChain>
</file>

<file path=xl/sharedStrings.xml><?xml version="1.0" encoding="utf-8"?>
<sst xmlns="http://schemas.openxmlformats.org/spreadsheetml/2006/main" count="1101" uniqueCount="577">
  <si>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</si>
  <si>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</si>
  <si>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</si>
  <si>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</si>
  <si>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</si>
  <si>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</si>
  <si>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</si>
  <si>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</si>
  <si>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</si>
  <si>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</si>
  <si>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</si>
  <si>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</si>
  <si>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</si>
  <si>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</si>
  <si>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</si>
  <si>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</si>
  <si>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</si>
  <si>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</si>
  <si>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</si>
  <si>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</si>
  <si>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</si>
  <si>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</si>
  <si>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</si>
  <si>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</si>
  <si>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</si>
  <si>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</si>
  <si>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</si>
  <si>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</si>
  <si>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</si>
  <si>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</si>
  <si>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</si>
  <si>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</si>
  <si>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</si>
  <si>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</si>
  <si>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</si>
  <si>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</si>
  <si>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</si>
  <si>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</si>
  <si>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</si>
  <si>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</si>
  <si>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</si>
  <si>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</si>
  <si>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</si>
  <si>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</si>
  <si>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</si>
  <si>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</si>
  <si>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</si>
  <si>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</si>
  <si>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</si>
  <si>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</si>
  <si>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</si>
  <si>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</si>
  <si>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</si>
  <si>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</si>
  <si>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</si>
  <si>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</si>
  <si>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</si>
  <si>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</si>
  <si>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</si>
  <si>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</si>
  <si>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</si>
  <si>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</si>
  <si>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</si>
  <si>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</si>
  <si>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</si>
  <si>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</si>
  <si>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</si>
  <si>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</si>
  <si>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</si>
  <si>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</si>
  <si>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</si>
  <si>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</si>
  <si>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</si>
  <si>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</si>
  <si>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</si>
  <si>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</si>
  <si>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</si>
  <si>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</si>
  <si>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</si>
  <si>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兵庫県</t>
    <phoneticPr fontId="5"/>
  </si>
  <si>
    <t>市町村類型</t>
    <phoneticPr fontId="5"/>
  </si>
  <si>
    <t>Ⅳ－１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</si>
  <si>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</si>
  <si>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</si>
  <si>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</si>
  <si>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</si>
  <si>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</si>
  <si>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</si>
  <si>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</si>
  <si>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</si>
  <si>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</si>
  <si>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</si>
  <si>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</si>
  <si>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</si>
  <si>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多可町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</si>
  <si>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</si>
  <si>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</si>
  <si>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</si>
  <si>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</si>
  <si>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</si>
  <si>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</si>
  <si>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</si>
  <si>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</si>
  <si>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</si>
  <si>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</si>
  <si>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</si>
  <si>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</si>
  <si>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</si>
  <si>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</si>
  <si>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</si>
  <si>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</si>
  <si>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</si>
  <si>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</si>
  <si>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</si>
  <si>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</si>
  <si>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</si>
  <si>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</si>
  <si>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</si>
  <si>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</si>
  <si>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</si>
  <si>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</si>
  <si>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</si>
  <si>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</si>
  <si>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</si>
  <si>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</si>
  <si>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</si>
  <si>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</si>
  <si>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</si>
  <si>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</si>
  <si>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</si>
  <si>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</si>
  <si>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</si>
  <si>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</si>
  <si>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</si>
  <si>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</si>
  <si>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</si>
  <si>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</si>
  <si>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</si>
  <si>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</si>
  <si>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</si>
  <si>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</si>
  <si>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-1.9</t>
    <phoneticPr fontId="5"/>
  </si>
  <si>
    <t>基準財政需要額</t>
    <phoneticPr fontId="25"/>
  </si>
  <si>
    <t>うち日本人(％)</t>
    <phoneticPr fontId="5"/>
  </si>
  <si>
    <t>-2.3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</si>
  <si>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</si>
  <si>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</si>
  <si>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</si>
  <si>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</si>
  <si>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</si>
  <si>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</si>
  <si>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</si>
  <si>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</si>
  <si>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</si>
  <si>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</si>
  <si>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</si>
  <si>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</si>
  <si>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</si>
  <si>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</si>
  <si>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</si>
  <si>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</si>
  <si>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</si>
  <si>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</si>
  <si>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</si>
  <si>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</si>
  <si>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</si>
  <si>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</si>
  <si>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</si>
  <si>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</si>
  <si>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</si>
  <si>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</si>
  <si>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</si>
  <si>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</si>
  <si>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</si>
  <si>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</si>
  <si>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</si>
  <si>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</si>
  <si>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</si>
  <si>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</si>
  <si>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</si>
  <si>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</si>
  <si>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</si>
  <si>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</si>
  <si>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</si>
  <si>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</si>
  <si>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</si>
  <si>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</si>
  <si>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</si>
  <si>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</si>
  <si>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</si>
  <si>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</si>
  <si>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</si>
  <si>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</si>
  <si>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</si>
  <si>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</si>
  <si>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</si>
  <si>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</si>
  <si>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</si>
  <si>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</si>
  <si>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</si>
  <si>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</si>
  <si>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</si>
  <si>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</si>
  <si>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兵庫県多可町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</si>
  <si>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</si>
  <si>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</si>
  <si>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</si>
  <si>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</si>
  <si>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</si>
  <si>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</si>
  <si>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</si>
  <si>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</si>
  <si>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</si>
  <si>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</si>
  <si>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</si>
  <si>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</si>
  <si>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</si>
  <si>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</si>
  <si>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</si>
  <si>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</si>
  <si>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</si>
  <si>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</si>
  <si>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</si>
  <si>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</si>
  <si>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</si>
  <si>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</si>
  <si>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</si>
  <si>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</si>
  <si>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</si>
  <si>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</si>
  <si>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</si>
  <si>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</si>
  <si>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</si>
  <si>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</si>
  <si>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</si>
  <si>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</si>
  <si>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</si>
  <si>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</si>
  <si>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</si>
  <si>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</si>
  <si>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</si>
  <si>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</si>
  <si>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</si>
  <si>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</si>
  <si>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</si>
  <si>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</si>
  <si>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</si>
  <si>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</si>
  <si>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</si>
  <si>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</si>
  <si>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</si>
  <si>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</si>
  <si>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</si>
  <si>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</si>
  <si>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</si>
  <si>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</si>
  <si>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</si>
  <si>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</si>
  <si>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</si>
  <si>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</si>
  <si>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</si>
  <si>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</si>
  <si>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</si>
  <si>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</si>
  <si>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</si>
  <si>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</si>
  <si>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</si>
  <si>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</si>
  <si>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</si>
  <si>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</si>
  <si>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</si>
  <si>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</si>
  <si>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</si>
  <si>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</si>
  <si>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</si>
  <si>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</si>
  <si>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</si>
  <si>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</si>
  <si>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</si>
  <si>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</si>
  <si>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</si>
  <si>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</si>
  <si>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</si>
  <si>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</si>
  <si>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</si>
  <si>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</si>
  <si>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</si>
  <si>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</si>
  <si>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</si>
  <si>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</si>
  <si>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</si>
  <si>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</si>
  <si>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</si>
  <si>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</si>
  <si>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</si>
  <si>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</si>
  <si>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</si>
  <si>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</si>
  <si>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</si>
  <si>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</si>
  <si>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</si>
  <si>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</si>
  <si>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</si>
  <si>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</si>
  <si>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</si>
  <si>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</si>
  <si>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</si>
  <si>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</si>
  <si>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</si>
  <si>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</si>
  <si>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</si>
  <si>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</si>
  <si>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</si>
  <si>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</si>
  <si>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</si>
  <si>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</si>
  <si>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</si>
  <si>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</si>
  <si>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</si>
  <si>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</si>
  <si>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</si>
  <si>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</si>
  <si>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</si>
  <si>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</si>
  <si>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</si>
  <si>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</si>
  <si>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</si>
  <si>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</si>
  <si>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</si>
  <si>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</si>
  <si>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</si>
  <si>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</si>
  <si>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</si>
  <si>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</si>
  <si>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</si>
  <si>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</si>
  <si>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</si>
  <si>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</si>
  <si>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</si>
  <si>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</si>
  <si>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</si>
  <si>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</si>
  <si>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</si>
  <si>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</si>
  <si>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</si>
  <si>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</si>
  <si>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</si>
  <si>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</si>
  <si>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</si>
  <si>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</si>
  <si>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</si>
  <si>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</si>
  <si>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</si>
  <si>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</si>
  <si>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兵庫県多可町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</si>
  <si>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</si>
  <si>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</si>
  <si>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</si>
  <si>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</si>
  <si>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</si>
  <si>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</si>
  <si>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</si>
  <si>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</si>
  <si>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</si>
  <si>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</si>
  <si>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</si>
  <si>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</si>
  <si>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</si>
  <si>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</si>
  <si>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</si>
  <si>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</si>
  <si>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</si>
  <si>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</si>
  <si>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</si>
  <si>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</si>
  <si>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学校給食事業特別会計</t>
    <phoneticPr fontId="5"/>
  </si>
  <si>
    <t>診療所事業特別会計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</si>
  <si>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</si>
  <si>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</si>
  <si>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</si>
  <si>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</si>
  <si>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</si>
  <si>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</si>
  <si>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</si>
  <si>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</si>
  <si>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</si>
  <si>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</si>
  <si>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</si>
  <si>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</si>
  <si>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</si>
  <si>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国民健康保険特別会計（事業勘定）</t>
    <phoneticPr fontId="5"/>
  </si>
  <si>
    <t>国民健康保険特別会計（直診勘定）</t>
    <phoneticPr fontId="5"/>
  </si>
  <si>
    <t>介護保険特別会計</t>
    <phoneticPr fontId="5"/>
  </si>
  <si>
    <t>後期高齢者医療特別会計</t>
    <phoneticPr fontId="5"/>
  </si>
  <si>
    <t>水道事業特別会計</t>
    <phoneticPr fontId="5"/>
  </si>
  <si>
    <t>法適用企業</t>
    <phoneticPr fontId="5"/>
  </si>
  <si>
    <t>下水道事業特別会計</t>
    <phoneticPr fontId="5"/>
  </si>
  <si>
    <t>宅地造成事業特別会計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</si>
  <si>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</si>
  <si>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</si>
  <si>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</si>
  <si>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</si>
  <si>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</si>
  <si>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</si>
  <si>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</si>
  <si>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</si>
  <si>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</si>
  <si>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</si>
  <si>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</si>
  <si>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</si>
  <si>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</si>
  <si>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</si>
  <si>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</si>
  <si>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</si>
  <si>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</si>
  <si>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</si>
  <si>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</si>
  <si>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</si>
  <si>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</si>
  <si>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</si>
  <si>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</si>
  <si>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</si>
  <si>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</si>
  <si>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</si>
  <si>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</si>
  <si>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</si>
  <si>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</si>
  <si>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</si>
  <si>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</si>
  <si>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</si>
  <si>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</si>
  <si>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</si>
  <si>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</si>
  <si>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</si>
  <si>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</si>
  <si>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</si>
  <si>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</si>
  <si>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</si>
  <si>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</si>
  <si>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</si>
  <si>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</si>
  <si>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</si>
  <si>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</si>
  <si>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</si>
  <si>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</si>
  <si>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</si>
  <si>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</si>
  <si>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</si>
  <si>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</si>
  <si>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</si>
  <si>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</si>
  <si>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</si>
  <si>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</si>
  <si>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国民健康保険特別会計（直診）</t>
    <phoneticPr fontId="5"/>
  </si>
  <si>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</si>
  <si>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</si>
  <si>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</si>
  <si>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</si>
  <si>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</si>
  <si>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</si>
  <si>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</si>
  <si>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</si>
  <si>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</si>
  <si>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</si>
  <si>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</si>
  <si>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</si>
  <si>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</si>
  <si>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</si>
  <si>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</si>
  <si>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</si>
  <si>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</si>
  <si>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</si>
  <si>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</si>
  <si>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</si>
  <si>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</si>
  <si>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</si>
  <si>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</si>
  <si>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</si>
  <si>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</si>
  <si>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</si>
  <si>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</si>
  <si>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</si>
  <si>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</si>
  <si>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</si>
  <si>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</si>
  <si>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</si>
  <si>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</si>
  <si>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</si>
  <si>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</si>
  <si>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</si>
  <si>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</si>
  <si>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</si>
  <si>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</si>
  <si>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</si>
  <si>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</si>
  <si>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</si>
  <si>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</si>
  <si>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</si>
  <si>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</si>
  <si>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</si>
  <si>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</si>
  <si>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</si>
  <si>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</si>
  <si>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</si>
  <si>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</si>
  <si>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</si>
  <si>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</si>
  <si>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</si>
  <si>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</si>
  <si>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</si>
  <si>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</si>
  <si>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</si>
  <si>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</si>
  <si>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</si>
  <si>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</si>
  <si>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</si>
  <si>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</si>
  <si>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</si>
  <si>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</si>
  <si>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</si>
  <si>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</si>
  <si>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</si>
  <si>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</si>
  <si>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</si>
  <si>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</si>
  <si>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</si>
  <si>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</si>
  <si>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</si>
  <si>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</si>
  <si>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</si>
  <si>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</si>
  <si>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</si>
  <si>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</si>
  <si>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</si>
  <si>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</si>
  <si>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1.38</t>
  </si>
  <si>
    <t>▲ 0.52</t>
  </si>
  <si>
    <t>▲ 4.65</t>
  </si>
  <si>
    <t>水道事業特別会計</t>
  </si>
  <si>
    <t>下水道事業特別会計</t>
  </si>
  <si>
    <t>一般会計</t>
  </si>
  <si>
    <t>介護保険特別会計</t>
  </si>
  <si>
    <t>国民健康保険特別会計（事業勘定）</t>
  </si>
  <si>
    <t>後期高齢者医療特別会計</t>
  </si>
  <si>
    <t>国民健康保険特別会計（直診勘定）</t>
  </si>
  <si>
    <t>診療所事業特別会計</t>
  </si>
  <si>
    <t>その他会計（赤字）</t>
  </si>
  <si>
    <t>その他会計（黒字）</t>
  </si>
  <si>
    <t>R02</t>
    <phoneticPr fontId="5"/>
  </si>
  <si>
    <t>R03</t>
    <phoneticPr fontId="5"/>
  </si>
  <si>
    <t>R04</t>
    <phoneticPr fontId="5"/>
  </si>
  <si>
    <t>R05</t>
    <phoneticPr fontId="5"/>
  </si>
  <si>
    <t>R06</t>
    <phoneticPr fontId="5"/>
  </si>
  <si>
    <t>地域活性化基金</t>
    <phoneticPr fontId="5"/>
  </si>
  <si>
    <t>施設等整備基金</t>
    <phoneticPr fontId="5"/>
  </si>
  <si>
    <t>多可町応援基金</t>
    <phoneticPr fontId="5"/>
  </si>
  <si>
    <t>余暇村公園
管理基金</t>
    <phoneticPr fontId="5"/>
  </si>
  <si>
    <t>農業振興基金</t>
    <phoneticPr fontId="5"/>
  </si>
  <si>
    <t>西脇多可行政事務組合</t>
    <rPh sb="0" eb="2">
      <t>ニシワキ</t>
    </rPh>
    <rPh sb="2" eb="4">
      <t>タカ</t>
    </rPh>
    <rPh sb="4" eb="6">
      <t>ギョウセイ</t>
    </rPh>
    <rPh sb="6" eb="8">
      <t>ジム</t>
    </rPh>
    <rPh sb="8" eb="10">
      <t>クミアイ</t>
    </rPh>
    <phoneticPr fontId="19"/>
  </si>
  <si>
    <t>兵庫県市町村職員退職手当組合</t>
    <rPh sb="0" eb="3">
      <t>ヒョウゴケン</t>
    </rPh>
    <rPh sb="3" eb="6">
      <t>シチョウソン</t>
    </rPh>
    <rPh sb="6" eb="8">
      <t>ショクイン</t>
    </rPh>
    <rPh sb="8" eb="10">
      <t>タイショク</t>
    </rPh>
    <rPh sb="10" eb="12">
      <t>テアテ</t>
    </rPh>
    <rPh sb="12" eb="14">
      <t>クミアイ</t>
    </rPh>
    <phoneticPr fontId="19"/>
  </si>
  <si>
    <t>兵庫県議会議員公務災害補償組合</t>
    <rPh sb="0" eb="3">
      <t>ヒョウゴケン</t>
    </rPh>
    <rPh sb="3" eb="5">
      <t>ギカイ</t>
    </rPh>
    <rPh sb="5" eb="7">
      <t>ギイン</t>
    </rPh>
    <rPh sb="7" eb="9">
      <t>コウム</t>
    </rPh>
    <rPh sb="9" eb="11">
      <t>サイガイ</t>
    </rPh>
    <rPh sb="11" eb="13">
      <t>ホショウ</t>
    </rPh>
    <rPh sb="13" eb="15">
      <t>クミアイ</t>
    </rPh>
    <phoneticPr fontId="19"/>
  </si>
  <si>
    <t>兵庫県後期高齢者医療広域連合（一般会計）</t>
    <rPh sb="0" eb="3">
      <t>ヒョウゴケン</t>
    </rPh>
    <rPh sb="3" eb="5">
      <t>コウキ</t>
    </rPh>
    <rPh sb="5" eb="8">
      <t>コウレイシャ</t>
    </rPh>
    <rPh sb="8" eb="10">
      <t>イリョウ</t>
    </rPh>
    <rPh sb="10" eb="12">
      <t>コウイキ</t>
    </rPh>
    <rPh sb="12" eb="14">
      <t>レンゴウ</t>
    </rPh>
    <rPh sb="15" eb="17">
      <t>イッパン</t>
    </rPh>
    <rPh sb="17" eb="19">
      <t>カイケイ</t>
    </rPh>
    <phoneticPr fontId="19"/>
  </si>
  <si>
    <t>兵庫県後期高齢者医療広域連合（特別会計）</t>
    <rPh sb="0" eb="3">
      <t>ヒョウゴケン</t>
    </rPh>
    <rPh sb="3" eb="5">
      <t>コウキ</t>
    </rPh>
    <rPh sb="5" eb="8">
      <t>コウレイシャ</t>
    </rPh>
    <rPh sb="8" eb="10">
      <t>イリョウ</t>
    </rPh>
    <rPh sb="10" eb="12">
      <t>コウイキ</t>
    </rPh>
    <rPh sb="12" eb="14">
      <t>レンゴウ</t>
    </rPh>
    <rPh sb="15" eb="17">
      <t>トクベツ</t>
    </rPh>
    <rPh sb="17" eb="19">
      <t>カイケイ</t>
    </rPh>
    <phoneticPr fontId="19"/>
  </si>
  <si>
    <t>播磨内陸医務事業組合</t>
    <rPh sb="0" eb="2">
      <t>ハリマ</t>
    </rPh>
    <rPh sb="2" eb="4">
      <t>ナイリク</t>
    </rPh>
    <rPh sb="4" eb="6">
      <t>イム</t>
    </rPh>
    <rPh sb="6" eb="8">
      <t>ジギョウ</t>
    </rPh>
    <rPh sb="8" eb="10">
      <t>クミアイ</t>
    </rPh>
    <phoneticPr fontId="19"/>
  </si>
  <si>
    <t>氷上多可衛生事務組合</t>
    <rPh sb="0" eb="2">
      <t>ヒョウジョウ</t>
    </rPh>
    <rPh sb="2" eb="4">
      <t>タカ</t>
    </rPh>
    <rPh sb="4" eb="6">
      <t>エイセイ</t>
    </rPh>
    <rPh sb="6" eb="8">
      <t>ジム</t>
    </rPh>
    <rPh sb="8" eb="10">
      <t>クミアイ</t>
    </rPh>
    <phoneticPr fontId="19"/>
  </si>
  <si>
    <t>北はりま消防組合</t>
    <rPh sb="0" eb="1">
      <t>キタ</t>
    </rPh>
    <rPh sb="4" eb="6">
      <t>ショウボウ</t>
    </rPh>
    <rPh sb="6" eb="8">
      <t>クミアイ</t>
    </rPh>
    <phoneticPr fontId="19"/>
  </si>
  <si>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</si>
  <si>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</si>
  <si>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グラフでは将来負担比率が下がったように見えるが、令和3年から5年が将来負担比率がなかったため、実際には将来負担比率は上昇始めている。これは大型事業による地方債の新規発行が増大したことに起因している。
一方で、有形固定資産減価償却率は類似団体よりも高く、上昇傾向にあるが、主な要因としては、統廃合された小学校２校が、除却や譲渡されず残っていることなどが挙げられる。
今後は、公共施設等総合管理計画、公共施設等再配置計画に基づき、老朽化対策や除却、統廃合などに積極的に取り組んでいく。</t>
    <rPh sb="5" eb="7">
      <t>ショウライ</t>
    </rPh>
    <rPh sb="7" eb="9">
      <t>フタン</t>
    </rPh>
    <rPh sb="9" eb="11">
      <t>ヒリツ</t>
    </rPh>
    <rPh sb="12" eb="13">
      <t>サ</t>
    </rPh>
    <rPh sb="19" eb="20">
      <t>ミ</t>
    </rPh>
    <rPh sb="47" eb="49">
      <t>ジッサイ</t>
    </rPh>
    <rPh sb="51" eb="53">
      <t>ショウライ</t>
    </rPh>
    <rPh sb="53" eb="55">
      <t>フタン</t>
    </rPh>
    <rPh sb="55" eb="57">
      <t>ヒリツ</t>
    </rPh>
    <rPh sb="58" eb="60">
      <t>ジョウショウ</t>
    </rPh>
    <rPh sb="60" eb="61">
      <t>ハジ</t>
    </rPh>
    <rPh sb="69" eb="71">
      <t>オオガタ</t>
    </rPh>
    <rPh sb="71" eb="73">
      <t>ジギョウ</t>
    </rPh>
    <rPh sb="85" eb="87">
      <t>ゾウダイ</t>
    </rPh>
    <rPh sb="92" eb="94">
      <t>キイン</t>
    </rPh>
    <rPh sb="144" eb="147">
      <t>トウハイゴウ</t>
    </rPh>
    <rPh sb="157" eb="159">
      <t>ジョキャク</t>
    </rPh>
    <rPh sb="160" eb="162">
      <t>ジョウト</t>
    </rPh>
    <rPh sb="165" eb="166">
      <t>ノコ</t>
    </rPh>
    <rPh sb="175" eb="176">
      <t>ア</t>
    </rPh>
    <rPh sb="182" eb="184">
      <t>コンゴ</t>
    </rPh>
    <rPh sb="198" eb="200">
      <t>コウキョウ</t>
    </rPh>
    <rPh sb="200" eb="202">
      <t>シセツ</t>
    </rPh>
    <rPh sb="202" eb="203">
      <t>トウ</t>
    </rPh>
    <rPh sb="203" eb="206">
      <t>サイハイチ</t>
    </rPh>
    <rPh sb="206" eb="208">
      <t>ケイカク</t>
    </rPh>
    <rPh sb="219" eb="221">
      <t>ジョキャク</t>
    </rPh>
    <rPh sb="222" eb="225">
      <t>トウハイゴウ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</si>
  <si>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</si>
  <si>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</si>
  <si>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</si>
  <si>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</si>
  <si>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</si>
  <si>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</si>
  <si>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類似団体と比較して実質公債費比率、将来負担比率ともい高くなっている。これは、生涯学習町づくりプラザ、統合中学校、新ゴミ処理施設の建設など大型事業に伴う地方債の新規発行が増大したためと考えられる。
今後数年は、将来負担比率、実質公債費比率ともに上昇することが予測されるが、その後は地方債の発行を抑制し、徐々に低下することを見込んでいる。</t>
    <rPh sb="98" eb="100">
      <t>コンゴ</t>
    </rPh>
    <rPh sb="100" eb="102">
      <t>スウネン</t>
    </rPh>
    <rPh sb="104" eb="106">
      <t>ショウライ</t>
    </rPh>
    <rPh sb="106" eb="108">
      <t>フタン</t>
    </rPh>
    <rPh sb="108" eb="110">
      <t>ヒリツ</t>
    </rPh>
    <rPh sb="111" eb="113">
      <t>ジッシツ</t>
    </rPh>
    <rPh sb="113" eb="116">
      <t>コウサイヒ</t>
    </rPh>
    <rPh sb="116" eb="118">
      <t>ヒリツ</t>
    </rPh>
    <rPh sb="121" eb="123">
      <t>ジョウショウ</t>
    </rPh>
    <rPh sb="128" eb="130">
      <t>ヨソク</t>
    </rPh>
    <rPh sb="137" eb="138">
      <t>ゴ</t>
    </rPh>
    <rPh sb="139" eb="142">
      <t>チホウサイ</t>
    </rPh>
    <rPh sb="143" eb="145">
      <t>ハッコウ</t>
    </rPh>
    <rPh sb="146" eb="148">
      <t>ヨクセイ</t>
    </rPh>
    <rPh sb="150" eb="152">
      <t>ジョジョ</t>
    </rPh>
    <rPh sb="153" eb="155">
      <t>テイカ</t>
    </rPh>
    <rPh sb="160" eb="162">
      <t>ミコ</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</si>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</sst>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13FC048E-7770-4472-BC32-428DF02674D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84459</c:v>
                </c:pt>
                <c:pt idx="1">
                  <c:v>74568</c:v>
                </c:pt>
                <c:pt idx="2">
                  <c:v>73693</c:v>
                </c:pt>
                <c:pt idx="3">
                  <c:v>79401</c:v>
                </c:pt>
                <c:pt idx="4">
                  <c:v>87379</c:v>
                </c:pt>
              </c:numCache>
            </c:numRef>
          </c:val>
          <c:smooth val="0"/>
          <c:extLst>
            <c:ext xmlns:c16="http://schemas.microsoft.com/office/drawing/2014/chart" uri="{C3380CC4-5D6E-409C-BE32-E72D297353CC}">
              <c16:uniqueId val="{00000000-2CD8-42FF-B7EC-D8039D0E001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40464</c:v>
                </c:pt>
                <c:pt idx="1">
                  <c:v>32753</c:v>
                </c:pt>
                <c:pt idx="2">
                  <c:v>43724</c:v>
                </c:pt>
                <c:pt idx="3">
                  <c:v>74591</c:v>
                </c:pt>
                <c:pt idx="4">
                  <c:v>195287</c:v>
                </c:pt>
              </c:numCache>
            </c:numRef>
          </c:val>
          <c:smooth val="0"/>
          <c:extLst>
            <c:ext xmlns:c16="http://schemas.microsoft.com/office/drawing/2014/chart" uri="{C3380CC4-5D6E-409C-BE32-E72D297353CC}">
              <c16:uniqueId val="{00000001-2CD8-42FF-B7EC-D8039D0E001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5.0199999999999996</c:v>
                </c:pt>
                <c:pt idx="1">
                  <c:v>2.12</c:v>
                </c:pt>
                <c:pt idx="2">
                  <c:v>1.69</c:v>
                </c:pt>
                <c:pt idx="3">
                  <c:v>4.8</c:v>
                </c:pt>
                <c:pt idx="4">
                  <c:v>2.93</c:v>
                </c:pt>
              </c:numCache>
            </c:numRef>
          </c:val>
          <c:extLst>
            <c:ext xmlns:c16="http://schemas.microsoft.com/office/drawing/2014/chart" uri="{C3380CC4-5D6E-409C-BE32-E72D297353CC}">
              <c16:uniqueId val="{00000000-7B1B-459B-9C22-4547E9E9E9A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40.49</c:v>
                </c:pt>
                <c:pt idx="1">
                  <c:v>42.11</c:v>
                </c:pt>
                <c:pt idx="2">
                  <c:v>45.48</c:v>
                </c:pt>
                <c:pt idx="3">
                  <c:v>45.31</c:v>
                </c:pt>
                <c:pt idx="4">
                  <c:v>45.67</c:v>
                </c:pt>
              </c:numCache>
            </c:numRef>
          </c:val>
          <c:extLst>
            <c:ext xmlns:c16="http://schemas.microsoft.com/office/drawing/2014/chart" uri="{C3380CC4-5D6E-409C-BE32-E72D297353CC}">
              <c16:uniqueId val="{00000001-7B1B-459B-9C22-4547E9E9E9A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5.3</c:v>
                </c:pt>
                <c:pt idx="1">
                  <c:v>-1.38</c:v>
                </c:pt>
                <c:pt idx="2">
                  <c:v>-0.52</c:v>
                </c:pt>
                <c:pt idx="3">
                  <c:v>2.16</c:v>
                </c:pt>
                <c:pt idx="4">
                  <c:v>-4.6500000000000004</c:v>
                </c:pt>
              </c:numCache>
            </c:numRef>
          </c:val>
          <c:smooth val="0"/>
          <c:extLst>
            <c:ext xmlns:c16="http://schemas.microsoft.com/office/drawing/2014/chart" uri="{C3380CC4-5D6E-409C-BE32-E72D297353CC}">
              <c16:uniqueId val="{00000002-7B1B-459B-9C22-4547E9E9E9A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3437-49F2-8F19-9D2DD3ABA03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437-49F2-8F19-9D2DD3ABA039}"/>
            </c:ext>
          </c:extLst>
        </c:ser>
        <c:ser>
          <c:idx val="2"/>
          <c:order val="2"/>
          <c:tx>
            <c:strRef>
              <c:f>データシート!$A$29</c:f>
              <c:strCache>
                <c:ptCount val="1"/>
                <c:pt idx="0">
                  <c:v>診療所事業特別会計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0.01</c:v>
                </c:pt>
                <c:pt idx="2">
                  <c:v>#N/A</c:v>
                </c:pt>
                <c:pt idx="3">
                  <c:v>0.01</c:v>
                </c:pt>
                <c:pt idx="4">
                  <c:v>#N/A</c:v>
                </c:pt>
                <c:pt idx="5">
                  <c:v>0</c:v>
                </c:pt>
                <c:pt idx="6">
                  <c:v>#N/A</c:v>
                </c:pt>
                <c:pt idx="7">
                  <c:v>0</c:v>
                </c:pt>
                <c:pt idx="8">
                  <c:v>#N/A</c:v>
                </c:pt>
                <c:pt idx="9">
                  <c:v>0</c:v>
                </c:pt>
              </c:numCache>
            </c:numRef>
          </c:val>
          <c:extLst>
            <c:ext xmlns:c16="http://schemas.microsoft.com/office/drawing/2014/chart" uri="{C3380CC4-5D6E-409C-BE32-E72D297353CC}">
              <c16:uniqueId val="{00000002-3437-49F2-8F19-9D2DD3ABA039}"/>
            </c:ext>
          </c:extLst>
        </c:ser>
        <c:ser>
          <c:idx val="3"/>
          <c:order val="3"/>
          <c:tx>
            <c:strRef>
              <c:f>データシート!$A$30</c:f>
              <c:strCache>
                <c:ptCount val="1"/>
                <c:pt idx="0">
                  <c:v>国民健康保険特別会計（直診勘定）</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0.02</c:v>
                </c:pt>
                <c:pt idx="2">
                  <c:v>#N/A</c:v>
                </c:pt>
                <c:pt idx="3">
                  <c:v>0.18</c:v>
                </c:pt>
                <c:pt idx="4">
                  <c:v>#N/A</c:v>
                </c:pt>
                <c:pt idx="5">
                  <c:v>0.05</c:v>
                </c:pt>
                <c:pt idx="6">
                  <c:v>#N/A</c:v>
                </c:pt>
                <c:pt idx="7">
                  <c:v>0</c:v>
                </c:pt>
                <c:pt idx="8">
                  <c:v>#N/A</c:v>
                </c:pt>
                <c:pt idx="9">
                  <c:v>0</c:v>
                </c:pt>
              </c:numCache>
            </c:numRef>
          </c:val>
          <c:extLst>
            <c:ext xmlns:c16="http://schemas.microsoft.com/office/drawing/2014/chart" uri="{C3380CC4-5D6E-409C-BE32-E72D297353CC}">
              <c16:uniqueId val="{00000003-3437-49F2-8F19-9D2DD3ABA039}"/>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0.01</c:v>
                </c:pt>
                <c:pt idx="6">
                  <c:v>#N/A</c:v>
                </c:pt>
                <c:pt idx="7">
                  <c:v>0.02</c:v>
                </c:pt>
                <c:pt idx="8">
                  <c:v>#N/A</c:v>
                </c:pt>
                <c:pt idx="9">
                  <c:v>0.01</c:v>
                </c:pt>
              </c:numCache>
            </c:numRef>
          </c:val>
          <c:extLst>
            <c:ext xmlns:c16="http://schemas.microsoft.com/office/drawing/2014/chart" uri="{C3380CC4-5D6E-409C-BE32-E72D297353CC}">
              <c16:uniqueId val="{00000004-3437-49F2-8F19-9D2DD3ABA039}"/>
            </c:ext>
          </c:extLst>
        </c:ser>
        <c:ser>
          <c:idx val="5"/>
          <c:order val="5"/>
          <c:tx>
            <c:strRef>
              <c:f>データシート!$A$32</c:f>
              <c:strCache>
                <c:ptCount val="1"/>
                <c:pt idx="0">
                  <c:v>国民健康保険特別会計（事業勘定）</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0.6</c:v>
                </c:pt>
                <c:pt idx="2">
                  <c:v>#N/A</c:v>
                </c:pt>
                <c:pt idx="3">
                  <c:v>0.53</c:v>
                </c:pt>
                <c:pt idx="4">
                  <c:v>#N/A</c:v>
                </c:pt>
                <c:pt idx="5">
                  <c:v>0.25</c:v>
                </c:pt>
                <c:pt idx="6">
                  <c:v>#N/A</c:v>
                </c:pt>
                <c:pt idx="7">
                  <c:v>0.62</c:v>
                </c:pt>
                <c:pt idx="8">
                  <c:v>#N/A</c:v>
                </c:pt>
                <c:pt idx="9">
                  <c:v>0.49</c:v>
                </c:pt>
              </c:numCache>
            </c:numRef>
          </c:val>
          <c:extLst>
            <c:ext xmlns:c16="http://schemas.microsoft.com/office/drawing/2014/chart" uri="{C3380CC4-5D6E-409C-BE32-E72D297353CC}">
              <c16:uniqueId val="{00000005-3437-49F2-8F19-9D2DD3ABA039}"/>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0.17</c:v>
                </c:pt>
                <c:pt idx="2">
                  <c:v>#N/A</c:v>
                </c:pt>
                <c:pt idx="3">
                  <c:v>1.41</c:v>
                </c:pt>
                <c:pt idx="4">
                  <c:v>#N/A</c:v>
                </c:pt>
                <c:pt idx="5">
                  <c:v>1.46</c:v>
                </c:pt>
                <c:pt idx="6">
                  <c:v>#N/A</c:v>
                </c:pt>
                <c:pt idx="7">
                  <c:v>1.19</c:v>
                </c:pt>
                <c:pt idx="8">
                  <c:v>#N/A</c:v>
                </c:pt>
                <c:pt idx="9">
                  <c:v>0.96</c:v>
                </c:pt>
              </c:numCache>
            </c:numRef>
          </c:val>
          <c:extLst>
            <c:ext xmlns:c16="http://schemas.microsoft.com/office/drawing/2014/chart" uri="{C3380CC4-5D6E-409C-BE32-E72D297353CC}">
              <c16:uniqueId val="{00000006-3437-49F2-8F19-9D2DD3ABA039}"/>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5</c:v>
                </c:pt>
                <c:pt idx="2">
                  <c:v>#N/A</c:v>
                </c:pt>
                <c:pt idx="3">
                  <c:v>2.11</c:v>
                </c:pt>
                <c:pt idx="4">
                  <c:v>#N/A</c:v>
                </c:pt>
                <c:pt idx="5">
                  <c:v>1.68</c:v>
                </c:pt>
                <c:pt idx="6">
                  <c:v>#N/A</c:v>
                </c:pt>
                <c:pt idx="7">
                  <c:v>4.78</c:v>
                </c:pt>
                <c:pt idx="8">
                  <c:v>#N/A</c:v>
                </c:pt>
                <c:pt idx="9">
                  <c:v>2.92</c:v>
                </c:pt>
              </c:numCache>
            </c:numRef>
          </c:val>
          <c:extLst>
            <c:ext xmlns:c16="http://schemas.microsoft.com/office/drawing/2014/chart" uri="{C3380CC4-5D6E-409C-BE32-E72D297353CC}">
              <c16:uniqueId val="{00000007-3437-49F2-8F19-9D2DD3ABA039}"/>
            </c:ext>
          </c:extLst>
        </c:ser>
        <c:ser>
          <c:idx val="8"/>
          <c:order val="8"/>
          <c:tx>
            <c:strRef>
              <c:f>データシート!$A$35</c:f>
              <c:strCache>
                <c:ptCount val="1"/>
                <c:pt idx="0">
                  <c:v>下水道事業特別会計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5.29</c:v>
                </c:pt>
                <c:pt idx="2">
                  <c:v>#N/A</c:v>
                </c:pt>
                <c:pt idx="3">
                  <c:v>5.97</c:v>
                </c:pt>
                <c:pt idx="4">
                  <c:v>#N/A</c:v>
                </c:pt>
                <c:pt idx="5">
                  <c:v>6.11</c:v>
                </c:pt>
                <c:pt idx="6">
                  <c:v>#N/A</c:v>
                </c:pt>
                <c:pt idx="7">
                  <c:v>5.52</c:v>
                </c:pt>
                <c:pt idx="8">
                  <c:v>#N/A</c:v>
                </c:pt>
                <c:pt idx="9">
                  <c:v>7.6</c:v>
                </c:pt>
              </c:numCache>
            </c:numRef>
          </c:val>
          <c:extLst>
            <c:ext xmlns:c16="http://schemas.microsoft.com/office/drawing/2014/chart" uri="{C3380CC4-5D6E-409C-BE32-E72D297353CC}">
              <c16:uniqueId val="{00000008-3437-49F2-8F19-9D2DD3ABA039}"/>
            </c:ext>
          </c:extLst>
        </c:ser>
        <c:ser>
          <c:idx val="9"/>
          <c:order val="9"/>
          <c:tx>
            <c:strRef>
              <c:f>データシート!$A$36</c:f>
              <c:strCache>
                <c:ptCount val="1"/>
                <c:pt idx="0">
                  <c:v>水道事業特別会計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16.809999999999999</c:v>
                </c:pt>
                <c:pt idx="2">
                  <c:v>#N/A</c:v>
                </c:pt>
                <c:pt idx="3">
                  <c:v>17.170000000000002</c:v>
                </c:pt>
                <c:pt idx="4">
                  <c:v>#N/A</c:v>
                </c:pt>
                <c:pt idx="5">
                  <c:v>19.079999999999998</c:v>
                </c:pt>
                <c:pt idx="6">
                  <c:v>#N/A</c:v>
                </c:pt>
                <c:pt idx="7">
                  <c:v>20.21</c:v>
                </c:pt>
                <c:pt idx="8">
                  <c:v>#N/A</c:v>
                </c:pt>
                <c:pt idx="9">
                  <c:v>20.09</c:v>
                </c:pt>
              </c:numCache>
            </c:numRef>
          </c:val>
          <c:extLst>
            <c:ext xmlns:c16="http://schemas.microsoft.com/office/drawing/2014/chart" uri="{C3380CC4-5D6E-409C-BE32-E72D297353CC}">
              <c16:uniqueId val="{00000009-3437-49F2-8F19-9D2DD3ABA03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1537</c:v>
                </c:pt>
                <c:pt idx="5">
                  <c:v>1449</c:v>
                </c:pt>
                <c:pt idx="8">
                  <c:v>1379</c:v>
                </c:pt>
                <c:pt idx="11">
                  <c:v>1364</c:v>
                </c:pt>
                <c:pt idx="14">
                  <c:v>1181</c:v>
                </c:pt>
              </c:numCache>
            </c:numRef>
          </c:val>
          <c:extLst>
            <c:ext xmlns:c16="http://schemas.microsoft.com/office/drawing/2014/chart" uri="{C3380CC4-5D6E-409C-BE32-E72D297353CC}">
              <c16:uniqueId val="{00000000-E4A1-47FB-A894-9A03EE5880C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4A1-47FB-A894-9A03EE5880C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E4A1-47FB-A894-9A03EE5880C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54</c:v>
                </c:pt>
                <c:pt idx="3">
                  <c:v>53</c:v>
                </c:pt>
                <c:pt idx="6">
                  <c:v>50</c:v>
                </c:pt>
                <c:pt idx="9">
                  <c:v>21</c:v>
                </c:pt>
                <c:pt idx="12">
                  <c:v>10</c:v>
                </c:pt>
              </c:numCache>
            </c:numRef>
          </c:val>
          <c:extLst>
            <c:ext xmlns:c16="http://schemas.microsoft.com/office/drawing/2014/chart" uri="{C3380CC4-5D6E-409C-BE32-E72D297353CC}">
              <c16:uniqueId val="{00000003-E4A1-47FB-A894-9A03EE5880C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676</c:v>
                </c:pt>
                <c:pt idx="3">
                  <c:v>675</c:v>
                </c:pt>
                <c:pt idx="6">
                  <c:v>660</c:v>
                </c:pt>
                <c:pt idx="9">
                  <c:v>591</c:v>
                </c:pt>
                <c:pt idx="12">
                  <c:v>466</c:v>
                </c:pt>
              </c:numCache>
            </c:numRef>
          </c:val>
          <c:extLst>
            <c:ext xmlns:c16="http://schemas.microsoft.com/office/drawing/2014/chart" uri="{C3380CC4-5D6E-409C-BE32-E72D297353CC}">
              <c16:uniqueId val="{00000004-E4A1-47FB-A894-9A03EE5880C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1</c:v>
                </c:pt>
                <c:pt idx="12">
                  <c:v>0</c:v>
                </c:pt>
              </c:numCache>
            </c:numRef>
          </c:val>
          <c:extLst>
            <c:ext xmlns:c16="http://schemas.microsoft.com/office/drawing/2014/chart" uri="{C3380CC4-5D6E-409C-BE32-E72D297353CC}">
              <c16:uniqueId val="{00000005-E4A1-47FB-A894-9A03EE5880C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5</c:v>
                </c:pt>
                <c:pt idx="12">
                  <c:v>0</c:v>
                </c:pt>
              </c:numCache>
            </c:numRef>
          </c:val>
          <c:extLst>
            <c:ext xmlns:c16="http://schemas.microsoft.com/office/drawing/2014/chart" uri="{C3380CC4-5D6E-409C-BE32-E72D297353CC}">
              <c16:uniqueId val="{00000006-E4A1-47FB-A894-9A03EE5880C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1491</c:v>
                </c:pt>
                <c:pt idx="3">
                  <c:v>1486</c:v>
                </c:pt>
                <c:pt idx="6">
                  <c:v>1410</c:v>
                </c:pt>
                <c:pt idx="9">
                  <c:v>1389</c:v>
                </c:pt>
                <c:pt idx="12">
                  <c:v>1329</c:v>
                </c:pt>
              </c:numCache>
            </c:numRef>
          </c:val>
          <c:extLst>
            <c:ext xmlns:c16="http://schemas.microsoft.com/office/drawing/2014/chart" uri="{C3380CC4-5D6E-409C-BE32-E72D297353CC}">
              <c16:uniqueId val="{00000007-E4A1-47FB-A894-9A03EE5880C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684</c:v>
                </c:pt>
                <c:pt idx="2">
                  <c:v>#N/A</c:v>
                </c:pt>
                <c:pt idx="3">
                  <c:v>#N/A</c:v>
                </c:pt>
                <c:pt idx="4">
                  <c:v>765</c:v>
                </c:pt>
                <c:pt idx="5">
                  <c:v>#N/A</c:v>
                </c:pt>
                <c:pt idx="6">
                  <c:v>#N/A</c:v>
                </c:pt>
                <c:pt idx="7">
                  <c:v>741</c:v>
                </c:pt>
                <c:pt idx="8">
                  <c:v>#N/A</c:v>
                </c:pt>
                <c:pt idx="9">
                  <c:v>#N/A</c:v>
                </c:pt>
                <c:pt idx="10">
                  <c:v>643</c:v>
                </c:pt>
                <c:pt idx="11">
                  <c:v>#N/A</c:v>
                </c:pt>
                <c:pt idx="12">
                  <c:v>#N/A</c:v>
                </c:pt>
                <c:pt idx="13">
                  <c:v>624</c:v>
                </c:pt>
                <c:pt idx="14">
                  <c:v>#N/A</c:v>
                </c:pt>
              </c:numCache>
            </c:numRef>
          </c:val>
          <c:smooth val="0"/>
          <c:extLst>
            <c:ext xmlns:c16="http://schemas.microsoft.com/office/drawing/2014/chart" uri="{C3380CC4-5D6E-409C-BE32-E72D297353CC}">
              <c16:uniqueId val="{00000008-E4A1-47FB-A894-9A03EE5880C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15560</c:v>
                </c:pt>
                <c:pt idx="5">
                  <c:v>14718</c:v>
                </c:pt>
                <c:pt idx="8">
                  <c:v>13924</c:v>
                </c:pt>
                <c:pt idx="11">
                  <c:v>13688</c:v>
                </c:pt>
                <c:pt idx="14">
                  <c:v>15186</c:v>
                </c:pt>
              </c:numCache>
            </c:numRef>
          </c:val>
          <c:extLst>
            <c:ext xmlns:c16="http://schemas.microsoft.com/office/drawing/2014/chart" uri="{C3380CC4-5D6E-409C-BE32-E72D297353CC}">
              <c16:uniqueId val="{00000000-24F0-4961-9030-93C30FBA68E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351</c:v>
                </c:pt>
                <c:pt idx="5">
                  <c:v>313</c:v>
                </c:pt>
                <c:pt idx="8">
                  <c:v>260</c:v>
                </c:pt>
                <c:pt idx="11">
                  <c:v>208</c:v>
                </c:pt>
                <c:pt idx="14">
                  <c:v>149</c:v>
                </c:pt>
              </c:numCache>
            </c:numRef>
          </c:val>
          <c:extLst>
            <c:ext xmlns:c16="http://schemas.microsoft.com/office/drawing/2014/chart" uri="{C3380CC4-5D6E-409C-BE32-E72D297353CC}">
              <c16:uniqueId val="{00000001-24F0-4961-9030-93C30FBA68E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5053</c:v>
                </c:pt>
                <c:pt idx="5">
                  <c:v>5908</c:v>
                </c:pt>
                <c:pt idx="8">
                  <c:v>6248</c:v>
                </c:pt>
                <c:pt idx="11">
                  <c:v>6495</c:v>
                </c:pt>
                <c:pt idx="14">
                  <c:v>6854</c:v>
                </c:pt>
              </c:numCache>
            </c:numRef>
          </c:val>
          <c:extLst>
            <c:ext xmlns:c16="http://schemas.microsoft.com/office/drawing/2014/chart" uri="{C3380CC4-5D6E-409C-BE32-E72D297353CC}">
              <c16:uniqueId val="{00000002-24F0-4961-9030-93C30FBA68E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4F0-4961-9030-93C30FBA68E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4F0-4961-9030-93C30FBA68E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4F0-4961-9030-93C30FBA68E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1784</c:v>
                </c:pt>
                <c:pt idx="3">
                  <c:v>1612</c:v>
                </c:pt>
                <c:pt idx="6">
                  <c:v>1631</c:v>
                </c:pt>
                <c:pt idx="9">
                  <c:v>1584</c:v>
                </c:pt>
                <c:pt idx="12">
                  <c:v>1549</c:v>
                </c:pt>
              </c:numCache>
            </c:numRef>
          </c:val>
          <c:extLst>
            <c:ext xmlns:c16="http://schemas.microsoft.com/office/drawing/2014/chart" uri="{C3380CC4-5D6E-409C-BE32-E72D297353CC}">
              <c16:uniqueId val="{00000006-24F0-4961-9030-93C30FBA68E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200</c:v>
                </c:pt>
                <c:pt idx="3">
                  <c:v>158</c:v>
                </c:pt>
                <c:pt idx="6">
                  <c:v>296</c:v>
                </c:pt>
                <c:pt idx="9">
                  <c:v>131</c:v>
                </c:pt>
                <c:pt idx="12">
                  <c:v>471</c:v>
                </c:pt>
              </c:numCache>
            </c:numRef>
          </c:val>
          <c:extLst>
            <c:ext xmlns:c16="http://schemas.microsoft.com/office/drawing/2014/chart" uri="{C3380CC4-5D6E-409C-BE32-E72D297353CC}">
              <c16:uniqueId val="{00000007-24F0-4961-9030-93C30FBA68E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6472</c:v>
                </c:pt>
                <c:pt idx="3">
                  <c:v>5977</c:v>
                </c:pt>
                <c:pt idx="6">
                  <c:v>6099</c:v>
                </c:pt>
                <c:pt idx="9">
                  <c:v>5531</c:v>
                </c:pt>
                <c:pt idx="12">
                  <c:v>5884</c:v>
                </c:pt>
              </c:numCache>
            </c:numRef>
          </c:val>
          <c:extLst>
            <c:ext xmlns:c16="http://schemas.microsoft.com/office/drawing/2014/chart" uri="{C3380CC4-5D6E-409C-BE32-E72D297353CC}">
              <c16:uniqueId val="{00000008-24F0-4961-9030-93C30FBA68E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24F0-4961-9030-93C30FBA68E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13822</c:v>
                </c:pt>
                <c:pt idx="3">
                  <c:v>13127</c:v>
                </c:pt>
                <c:pt idx="6">
                  <c:v>12373</c:v>
                </c:pt>
                <c:pt idx="9">
                  <c:v>12324</c:v>
                </c:pt>
                <c:pt idx="12">
                  <c:v>14541</c:v>
                </c:pt>
              </c:numCache>
            </c:numRef>
          </c:val>
          <c:extLst>
            <c:ext xmlns:c16="http://schemas.microsoft.com/office/drawing/2014/chart" uri="{C3380CC4-5D6E-409C-BE32-E72D297353CC}">
              <c16:uniqueId val="{0000000A-24F0-4961-9030-93C30FBA68E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1313</c:v>
                </c:pt>
                <c:pt idx="2">
                  <c:v>#N/A</c:v>
                </c:pt>
                <c:pt idx="3">
                  <c:v>#N/A</c:v>
                </c:pt>
                <c:pt idx="4">
                  <c:v>0</c:v>
                </c:pt>
                <c:pt idx="5">
                  <c:v>#N/A</c:v>
                </c:pt>
                <c:pt idx="6">
                  <c:v>#N/A</c:v>
                </c:pt>
                <c:pt idx="7">
                  <c:v>0</c:v>
                </c:pt>
                <c:pt idx="8">
                  <c:v>#N/A</c:v>
                </c:pt>
                <c:pt idx="9">
                  <c:v>#N/A</c:v>
                </c:pt>
                <c:pt idx="10">
                  <c:v>0</c:v>
                </c:pt>
                <c:pt idx="11">
                  <c:v>#N/A</c:v>
                </c:pt>
                <c:pt idx="12">
                  <c:v>#N/A</c:v>
                </c:pt>
                <c:pt idx="13">
                  <c:v>256</c:v>
                </c:pt>
                <c:pt idx="14">
                  <c:v>#N/A</c:v>
                </c:pt>
              </c:numCache>
            </c:numRef>
          </c:val>
          <c:smooth val="0"/>
          <c:extLst>
            <c:ext xmlns:c16="http://schemas.microsoft.com/office/drawing/2014/chart" uri="{C3380CC4-5D6E-409C-BE32-E72D297353CC}">
              <c16:uniqueId val="{0000000B-24F0-4961-9030-93C30FBA68E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3284</c:v>
                </c:pt>
                <c:pt idx="1">
                  <c:v>3286</c:v>
                </c:pt>
                <c:pt idx="2">
                  <c:v>3288</c:v>
                </c:pt>
              </c:numCache>
            </c:numRef>
          </c:val>
          <c:extLst>
            <c:ext xmlns:c16="http://schemas.microsoft.com/office/drawing/2014/chart" uri="{C3380CC4-5D6E-409C-BE32-E72D297353CC}">
              <c16:uniqueId val="{00000000-2394-4FAB-AC54-C0130B262B3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104</c:v>
                </c:pt>
                <c:pt idx="1">
                  <c:v>110</c:v>
                </c:pt>
                <c:pt idx="2">
                  <c:v>122</c:v>
                </c:pt>
              </c:numCache>
            </c:numRef>
          </c:val>
          <c:extLst>
            <c:ext xmlns:c16="http://schemas.microsoft.com/office/drawing/2014/chart" uri="{C3380CC4-5D6E-409C-BE32-E72D297353CC}">
              <c16:uniqueId val="{00000001-2394-4FAB-AC54-C0130B262B3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4177</c:v>
                </c:pt>
                <c:pt idx="1">
                  <c:v>4503</c:v>
                </c:pt>
                <c:pt idx="2">
                  <c:v>4816</c:v>
                </c:pt>
              </c:numCache>
            </c:numRef>
          </c:val>
          <c:extLst>
            <c:ext xmlns:c16="http://schemas.microsoft.com/office/drawing/2014/chart" uri="{C3380CC4-5D6E-409C-BE32-E72D297353CC}">
              <c16:uniqueId val="{00000002-2394-4FAB-AC54-C0130B262B3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{D568CD86-9B7A-45E4-897F-8A2AE16C1E08}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348-448F-AEC5-4A3F1821785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{51CFBEDA-1DE3-4FF3-85A8-2DE41B71A2E1}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348-448F-AEC5-4A3F1821785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{59820537-E1D9-4558-BE42-72041C20A1D5}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348-448F-AEC5-4A3F1821785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{B04CEC48-8891-47D8-B208-91E53DB3BD8C}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348-448F-AEC5-4A3F1821785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{235B0D91-6570-4069-B08F-AED933142520}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348-448F-AEC5-4A3F1821785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{5D19799B-1618-4D99-9EC2-B8876984AE91}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348-448F-AEC5-4A3F1821785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{2B27DDE9-A4AB-4A05-8BA9-AD5EC363DF7F}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348-448F-AEC5-4A3F1821785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{C3D31B92-3C54-4F56-81FC-41881F1CF784}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348-448F-AEC5-4A3F1821785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{03257262-091F-4589-AA26-AB67C741505A}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348-448F-AEC5-4A3F1821785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66.3</c:v>
                </c:pt>
                <c:pt idx="8">
                  <c:v>71.2</c:v>
                </c:pt>
                <c:pt idx="16">
                  <c:v>72.7</c:v>
                </c:pt>
                <c:pt idx="24">
                  <c:v>74.5</c:v>
                </c:pt>
                <c:pt idx="32">
                  <c:v>75.599999999999994</c:v>
                </c:pt>
              </c:numCache>
            </c:numRef>
          </c:xVal>
          <c:yVal>
            <c:numRef>
              <c:f>公会計指標分析・財政指標組合せ分析表!$BP$51:$DC$51</c:f>
              <c:numCache>
                <c:formatCode>#,##0.0;"▲ "#,##0.0</c:formatCode>
                <c:ptCount val="40"/>
                <c:pt idx="0">
                  <c:v>22.1</c:v>
                </c:pt>
                <c:pt idx="32">
                  <c:v>4.2</c:v>
                </c:pt>
              </c:numCache>
            </c:numRef>
          </c:yVal>
          <c:smooth val="0"/>
          <c:extLst>
            <c:ext xmlns:c16="http://schemas.microsoft.com/office/drawing/2014/chart" uri="{C3380CC4-5D6E-409C-BE32-E72D297353CC}">
              <c16:uniqueId val="{00000009-6348-448F-AEC5-4A3F1821785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{ECD436CF-F31B-49F1-9824-78C31A6F3A1D}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348-448F-AEC5-4A3F1821785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{5FF0471E-DA61-4648-92F4-2210A6EDCF2D}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348-448F-AEC5-4A3F1821785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{07018741-D0A1-4E88-86E5-0D9446FB0B87}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348-448F-AEC5-4A3F1821785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{4178674C-6491-4204-B8DB-CBFC5C26F885}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348-448F-AEC5-4A3F1821785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{F17C2A34-3F99-4EF5-B01C-61A0DD8A440D}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348-448F-AEC5-4A3F18217859}"/>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{CA651A8A-7F31-4471-8661-17A65D6B04D7}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348-448F-AEC5-4A3F18217859}"/>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{E748E189-CF7A-476D-A0F4-0B741042741F}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348-448F-AEC5-4A3F18217859}"/>
                </c:ext>
              </c:extLst>
            </c:dLbl>
            <c:dLbl>
              <c:idx val="24"/>
              <c:layout>
                <c:manualLayout>
                  <c:x val="0"/>
                  <c:y val="-1.962472704951318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{AAAD174A-6256-4714-A949-1BE2CA4A74C3}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348-448F-AEC5-4A3F18217859}"/>
                </c:ext>
              </c:extLst>
            </c:dLbl>
            <c:dLbl>
              <c:idx val="32"/>
              <c:layout>
                <c:manualLayout>
                  <c:x val="0"/>
                  <c:y val="1.9624727049513138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{66C62C53-8D48-45A3-ADF7-DF71B7B51CDE}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348-448F-AEC5-4A3F1821785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65.099999999999994</c:v>
                </c:pt>
                <c:pt idx="8">
                  <c:v>64.3</c:v>
                </c:pt>
                <c:pt idx="16">
                  <c:v>65.7</c:v>
                </c:pt>
                <c:pt idx="24">
                  <c:v>67</c:v>
                </c:pt>
                <c:pt idx="32">
                  <c:v>67.599999999999994</c:v>
                </c:pt>
              </c:numCache>
            </c:numRef>
          </c:xVal>
          <c:yVal>
            <c:numRef>
              <c:f>公会計指標分析・財政指標組合せ分析表!$BP$55:$DC$55</c:f>
              <c:numCache>
                <c:formatCode>#,##0.0;"▲ "#,##0.0</c:formatCode>
                <c:ptCount val="40"/>
                <c:pt idx="0">
                  <c:v>13.5</c:v>
                </c:pt>
                <c:pt idx="8">
                  <c:v>0</c:v>
                </c:pt>
                <c:pt idx="16">
                  <c:v>0</c:v>
                </c:pt>
                <c:pt idx="24">
                  <c:v>0</c:v>
                </c:pt>
                <c:pt idx="32">
                  <c:v>0</c:v>
                </c:pt>
              </c:numCache>
            </c:numRef>
          </c:yVal>
          <c:smooth val="0"/>
          <c:extLst>
            <c:ext xmlns:c16="http://schemas.microsoft.com/office/drawing/2014/chart" uri="{C3380CC4-5D6E-409C-BE32-E72D297353CC}">
              <c16:uniqueId val="{00000013-6348-448F-AEC5-4A3F18217859}"/>
            </c:ext>
          </c:extLst>
        </c:ser>
        <c:dLbls>
          <c:showLegendKey val="0"/>
          <c:showVal val="1"/>
          <c:showCatName val="0"/>
          <c:showSerName val="0"/>
          <c:showPercent val="0"/>
          <c:showBubbleSize val="0"/>
        </c:dLbls>
        <c:axId val="46179840"/>
        <c:axId val="46181760"/>
      </c:scatterChart>
      <c:valAx>
        <c:axId val="46179840"/>
        <c:scaling>
          <c:orientation val="maxMin"/>
          <c:max val="8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{A9C36952-BF85-4343-AD87-53FDE63532B9}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3D58-4491-92E5-C23CE28EC35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{553ECDBB-3777-4C37-BAC0-809A12990A6C}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D58-4491-92E5-C23CE28EC35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{C18F926A-A745-4FFE-94ED-2FB690EACEC3}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D58-4491-92E5-C23CE28EC35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{2546634B-3F29-4CE5-8C7E-DB490E8C806E}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D58-4491-92E5-C23CE28EC35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{E9B400F8-4411-435D-A604-4762B101DA9D}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D58-4491-92E5-C23CE28EC352}"/>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{0F7BCE3C-D12A-4C0F-8C10-EBC0A779E255}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3D58-4491-92E5-C23CE28EC352}"/>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{786F9233-0EF9-49FA-872D-F975FF0BA17E}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3D58-4491-92E5-C23CE28EC352}"/>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{AF63BF5A-6EBF-4D88-BEE8-07D567297BF3}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3D58-4491-92E5-C23CE28EC352}"/>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{ECB823F1-022D-4899-8B03-801637BD7C89}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3D58-4491-92E5-C23CE28EC35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12.9</c:v>
                </c:pt>
                <c:pt idx="8">
                  <c:v>11.6</c:v>
                </c:pt>
                <c:pt idx="16">
                  <c:v>12.1</c:v>
                </c:pt>
                <c:pt idx="24">
                  <c:v>11.9</c:v>
                </c:pt>
                <c:pt idx="32">
                  <c:v>11.2</c:v>
                </c:pt>
              </c:numCache>
            </c:numRef>
          </c:xVal>
          <c:yVal>
            <c:numRef>
              <c:f>公会計指標分析・財政指標組合せ分析表!$BP$73:$DC$73</c:f>
              <c:numCache>
                <c:formatCode>#,##0.0;"▲ "#,##0.0</c:formatCode>
                <c:ptCount val="40"/>
                <c:pt idx="0">
                  <c:v>22.1</c:v>
                </c:pt>
                <c:pt idx="32">
                  <c:v>4.2</c:v>
                </c:pt>
              </c:numCache>
            </c:numRef>
          </c:yVal>
          <c:smooth val="0"/>
          <c:extLst>
            <c:ext xmlns:c16="http://schemas.microsoft.com/office/drawing/2014/chart" uri="{C3380CC4-5D6E-409C-BE32-E72D297353CC}">
              <c16:uniqueId val="{00000009-3D58-4491-92E5-C23CE28EC35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{BCDC29C7-E7E9-49B1-B7B3-2C1AB0C48D2C}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3D58-4491-92E5-C23CE28EC35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{F9ABBB6E-FF6C-4C0D-A326-16A7D67FF4F3}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D58-4491-92E5-C23CE28EC35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{CCDBA7A2-98E9-4102-9CF6-6434606EFB2F}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D58-4491-92E5-C23CE28EC35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{A3301E56-F30D-4443-8F50-17444B8A9CD3}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D58-4491-92E5-C23CE28EC35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{D4D07E1B-E6CE-445C-99DD-D073D87D79AD}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D58-4491-92E5-C23CE28EC352}"/>
                </c:ext>
              </c:extLst>
            </c:dLbl>
            <c:dLbl>
              <c:idx val="8"/>
              <c:layout>
                <c:manualLayout>
                  <c:x val="0"/>
                  <c:y val="-4.9666862341231348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{14CB8527-3576-453B-A6F7-A8311B9F77EC}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3D58-4491-92E5-C23CE28EC352}"/>
                </c:ext>
              </c:extLst>
            </c:dLbl>
            <c:dLbl>
              <c:idx val="16"/>
              <c:layout>
                <c:manualLayout>
                  <c:x val="0"/>
                  <c:y val="5.321451982900276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{833309E6-604B-4EA3-8D09-C14A131BDC80}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3D58-4491-92E5-C23CE28EC352}"/>
                </c:ext>
              </c:extLst>
            </c:dLbl>
            <c:dLbl>
              <c:idx val="24"/>
              <c:layout>
                <c:manualLayout>
                  <c:x val="0"/>
                  <c:y val="-2.069446889425152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{48D01949-181F-4113-B3F4-6C681C2F7E40}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3D58-4491-92E5-C23CE28EC352}"/>
                </c:ext>
              </c:extLst>
            </c:dLbl>
            <c:dLbl>
              <c:idx val="32"/>
              <c:layout>
                <c:manualLayout>
                  <c:x val="0"/>
                  <c:y val="1.714698265026470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{96F099AC-B3D4-40C7-8D72-F4D4EA89B4E2}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3D58-4491-92E5-C23CE28EC35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8.3000000000000007</c:v>
                </c:pt>
                <c:pt idx="8">
                  <c:v>8</c:v>
                </c:pt>
                <c:pt idx="16">
                  <c:v>8.1</c:v>
                </c:pt>
                <c:pt idx="24">
                  <c:v>8.1</c:v>
                </c:pt>
                <c:pt idx="32">
                  <c:v>8</c:v>
                </c:pt>
              </c:numCache>
            </c:numRef>
          </c:xVal>
          <c:yVal>
            <c:numRef>
              <c:f>公会計指標分析・財政指標組合せ分析表!$BP$77:$DC$77</c:f>
              <c:numCache>
                <c:formatCode>#,##0.0;"▲ "#,##0.0</c:formatCode>
                <c:ptCount val="40"/>
                <c:pt idx="0">
                  <c:v>13.5</c:v>
                </c:pt>
                <c:pt idx="8">
                  <c:v>0</c:v>
                </c:pt>
                <c:pt idx="16">
                  <c:v>0</c:v>
                </c:pt>
                <c:pt idx="24">
                  <c:v>0</c:v>
                </c:pt>
                <c:pt idx="32">
                  <c:v>0</c:v>
                </c:pt>
              </c:numCache>
            </c:numRef>
          </c:yVal>
          <c:smooth val="0"/>
          <c:extLst>
            <c:ext xmlns:c16="http://schemas.microsoft.com/office/drawing/2014/chart" uri="{C3380CC4-5D6E-409C-BE32-E72D297353CC}">
              <c16:uniqueId val="{00000013-3D58-4491-92E5-C23CE28EC352}"/>
            </c:ext>
          </c:extLst>
        </c:ser>
        <c:dLbls>
          <c:showLegendKey val="0"/>
          <c:showVal val="1"/>
          <c:showCatName val="0"/>
          <c:showSerName val="0"/>
          <c:showPercent val="0"/>
          <c:showBubbleSize val="0"/>
        </c:dLbls>
        <c:axId val="84219776"/>
        <c:axId val="84234240"/>
      </c:scatterChart>
      <c:valAx>
        <c:axId val="84219776"/>
        <c:scaling>
          <c:orientation val="maxMin"/>
          <c:max val="14"/>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兵庫県多可町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18,605
18,147
185.19
15,096,645
14,834,438
210,650
7,198,651
14,541,354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11.2
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地場産業の</a:t>
          </a:r>
          <a:r>
            <a:rPr kumimoji="1" lang="ja-JP" altLang="en-US" sz="1100" b="0" i="0" baseline="0">
              <a:solidFill>
                <a:schemeClr val="dk1"/>
              </a:solidFill>
              <a:effectLst/>
              <a:latin typeface="+mn-lt"/>
              <a:ea typeface="+mn-ea"/>
              <a:cs typeface="+mn-cs"/>
            </a:rPr>
            <a:t>定着は進んでいるもの</a:t>
          </a:r>
          <a:r>
            <a:rPr kumimoji="1" lang="ja-JP" altLang="ja-JP" sz="1100" b="0" i="0" baseline="0">
              <a:solidFill>
                <a:schemeClr val="dk1"/>
              </a:solidFill>
              <a:effectLst/>
              <a:latin typeface="+mn-lt"/>
              <a:ea typeface="+mn-ea"/>
              <a:cs typeface="+mn-cs"/>
            </a:rPr>
            <a:t>の、全体として民間企業の立地が少ない。</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また、町面積の大部分を森林や農地が占めているため、法人町民税や固定資産税等の町税収入が少ないことから、財政基盤が弱く、類似団体平均をかなり下回っている。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税の賦課客体の完全補足や徴収強化を継続するとともに、企業誘致など税収の増加につながる事業を展開し、歳入改革にも努めていく。</a:t>
          </a:r>
          <a:endParaRPr kumimoji="1" lang="en-US" altLang="ja-JP" sz="1100" b="0" i="0" baseline="0">
            <a:solidFill>
              <a:schemeClr val="dk1"/>
            </a:solidFill>
            <a:effectLst/>
            <a:latin typeface="+mn-lt"/>
            <a:ea typeface="+mn-ea"/>
            <a:cs typeface="+mn-cs"/>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45</xdr:row>
      <xdr:rowOff>79828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92157"/>
          <a:ext cx="0" cy="160292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51905</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767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79828</xdr:rowOff>
    </xdr:from>
    <xdr:to>
      <xdr:col>24</xdr:col>
      <xdr:colOff>12700</xdr:colOff>
      <xdr:row>45</xdr:row>
      <xdr:rowOff>79828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95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44450</xdr:rowOff>
    </xdr:from>
    <xdr:to>
      <xdr:col>23</xdr:col>
      <xdr:colOff>133350</xdr:colOff>
      <xdr:row>44</xdr:row>
      <xdr:rowOff>61685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4114800" y="7588250"/>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111777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41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61685</xdr:rowOff>
    </xdr:from>
    <xdr:to>
      <xdr:col>19</xdr:col>
      <xdr:colOff>133350</xdr:colOff>
      <xdr:row>44</xdr:row>
      <xdr:rowOff>61685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6054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112485</xdr:rowOff>
    </xdr:from>
    <xdr:to>
      <xdr:col>19</xdr:col>
      <xdr:colOff>184150</xdr:colOff>
      <xdr:row>43</xdr:row>
      <xdr:rowOff>42635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31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52812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0822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61685</xdr:rowOff>
    </xdr:from>
    <xdr:to>
      <xdr:col>15</xdr:col>
      <xdr:colOff>82550</xdr:colOff>
      <xdr:row>44</xdr:row>
      <xdr:rowOff>78922</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flipV="1">
          <a:off x="2336800" y="7605485"/>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95250</xdr:rowOff>
    </xdr:from>
    <xdr:to>
      <xdr:col>15</xdr:col>
      <xdr:colOff>133350</xdr:colOff>
      <xdr:row>43</xdr:row>
      <xdr:rowOff>25400</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35577</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78922</xdr:rowOff>
    </xdr:from>
    <xdr:to>
      <xdr:col>11</xdr:col>
      <xdr:colOff>31750</xdr:colOff>
      <xdr:row>44</xdr:row>
      <xdr:rowOff>78922</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62272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78015</xdr:rowOff>
    </xdr:from>
    <xdr:to>
      <xdr:col>11</xdr:col>
      <xdr:colOff>82550</xdr:colOff>
      <xdr:row>43</xdr:row>
      <xdr:rowOff>8165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27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18342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047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78015</xdr:rowOff>
    </xdr:from>
    <xdr:to>
      <xdr:col>7</xdr:col>
      <xdr:colOff>31750</xdr:colOff>
      <xdr:row>43</xdr:row>
      <xdr:rowOff>8165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27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18342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047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165100</xdr:rowOff>
    </xdr:from>
    <xdr:to>
      <xdr:col>23</xdr:col>
      <xdr:colOff>184150</xdr:colOff>
      <xdr:row>44</xdr:row>
      <xdr:rowOff>95250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137177</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50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10885</xdr:rowOff>
    </xdr:from>
    <xdr:to>
      <xdr:col>19</xdr:col>
      <xdr:colOff>184150</xdr:colOff>
      <xdr:row>44</xdr:row>
      <xdr:rowOff>112485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97262</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641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10885</xdr:rowOff>
    </xdr:from>
    <xdr:to>
      <xdr:col>15</xdr:col>
      <xdr:colOff>133350</xdr:colOff>
      <xdr:row>44</xdr:row>
      <xdr:rowOff>112485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97262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6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28122</xdr:rowOff>
    </xdr:from>
    <xdr:to>
      <xdr:col>11</xdr:col>
      <xdr:colOff>82550</xdr:colOff>
      <xdr:row>44</xdr:row>
      <xdr:rowOff>129722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571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114499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658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28122</xdr:rowOff>
    </xdr:from>
    <xdr:to>
      <xdr:col>7</xdr:col>
      <xdr:colOff>31750</xdr:colOff>
      <xdr:row>44</xdr:row>
      <xdr:rowOff>129722</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571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114499</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658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一般財源経常経費は、ほぼ横ばいとなった。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経常経費充当一般財源については、税収、普通交付税が</a:t>
          </a:r>
          <a:r>
            <a:rPr kumimoji="1" lang="ja-JP" altLang="en-US" sz="1100" b="0" i="0" baseline="0">
              <a:solidFill>
                <a:schemeClr val="dk1"/>
              </a:solidFill>
              <a:effectLst/>
              <a:latin typeface="+mn-lt"/>
              <a:ea typeface="+mn-ea"/>
              <a:cs typeface="+mn-cs"/>
            </a:rPr>
            <a:t>減額</a:t>
          </a:r>
          <a:r>
            <a:rPr kumimoji="1" lang="ja-JP" altLang="ja-JP" sz="1100" b="0" i="0" baseline="0">
              <a:solidFill>
                <a:schemeClr val="dk1"/>
              </a:solidFill>
              <a:effectLst/>
              <a:latin typeface="+mn-lt"/>
              <a:ea typeface="+mn-ea"/>
              <a:cs typeface="+mn-cs"/>
            </a:rPr>
            <a:t>したことに</a:t>
          </a:r>
          <a:r>
            <a:rPr kumimoji="1" lang="ja-JP" altLang="en-US" sz="1100" b="0" i="0" baseline="0">
              <a:solidFill>
                <a:schemeClr val="dk1"/>
              </a:solidFill>
              <a:effectLst/>
              <a:latin typeface="+mn-lt"/>
              <a:ea typeface="+mn-ea"/>
              <a:cs typeface="+mn-cs"/>
            </a:rPr>
            <a:t>より上昇要因となっているが</a:t>
          </a:r>
          <a:r>
            <a:rPr kumimoji="1" lang="ja-JP" altLang="ja-JP" sz="1100" b="0" i="0" baseline="0">
              <a:solidFill>
                <a:schemeClr val="dk1"/>
              </a:solidFill>
              <a:effectLst/>
              <a:latin typeface="+mn-lt"/>
              <a:ea typeface="+mn-ea"/>
              <a:cs typeface="+mn-cs"/>
            </a:rPr>
            <a:t>、支出の</a:t>
          </a:r>
          <a:r>
            <a:rPr kumimoji="1" lang="ja-JP" altLang="en-US" sz="1100" b="0" i="0" baseline="0">
              <a:solidFill>
                <a:schemeClr val="dk1"/>
              </a:solidFill>
              <a:effectLst/>
              <a:latin typeface="+mn-lt"/>
              <a:ea typeface="+mn-ea"/>
              <a:cs typeface="+mn-cs"/>
            </a:rPr>
            <a:t>減額も図っており、数値への影響は少ない</a:t>
          </a:r>
          <a:r>
            <a:rPr kumimoji="1" lang="ja-JP" altLang="ja-JP" sz="1100" b="0" i="0" baseline="0">
              <a:solidFill>
                <a:schemeClr val="dk1"/>
              </a:solidFill>
              <a:effectLst/>
              <a:latin typeface="+mn-lt"/>
              <a:ea typeface="+mn-ea"/>
              <a:cs typeface="+mn-cs"/>
            </a:rPr>
            <a:t>。</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今後は、</a:t>
          </a:r>
          <a:r>
            <a:rPr kumimoji="1" lang="ja-JP" altLang="en-US" sz="1100" b="0" i="0" baseline="0">
              <a:solidFill>
                <a:schemeClr val="dk1"/>
              </a:solidFill>
              <a:effectLst/>
              <a:latin typeface="+mn-lt"/>
              <a:ea typeface="+mn-ea"/>
              <a:cs typeface="+mn-cs"/>
            </a:rPr>
            <a:t>人件費や物価高騰を受けた物件費の増額、</a:t>
          </a:r>
          <a:r>
            <a:rPr kumimoji="1" lang="ja-JP" altLang="ja-JP" sz="1100" b="0" i="0" baseline="0">
              <a:solidFill>
                <a:schemeClr val="dk1"/>
              </a:solidFill>
              <a:effectLst/>
              <a:latin typeface="+mn-lt"/>
              <a:ea typeface="+mn-ea"/>
              <a:cs typeface="+mn-cs"/>
            </a:rPr>
            <a:t>公債費が徐々に増加していく見込みであり、類似団体の数値とのさらなる乖離が注視されるところである。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9" name="テキスト ボックス 128">
          <a:extLst>
            <a:ext uri="{FF2B5EF4-FFF2-40B4-BE49-F238E27FC236}">
              <a16:creationId xmlns:a16="http://schemas.microsoft.com/office/drawing/2014/main" id="{00000000-0008-0000-0300-000081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30" name="財政構造の弾力性グラフ枠">
          <a:extLst>
            <a:ext uri="{FF2B5EF4-FFF2-40B4-BE49-F238E27FC236}">
              <a16:creationId xmlns:a16="http://schemas.microsoft.com/office/drawing/2014/main" id="{00000000-0008-0000-0300-000082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24493</xdr:rowOff>
    </xdr:from>
    <xdr:to>
      <xdr:col>23</xdr:col>
      <xdr:colOff>133350</xdr:colOff>
      <xdr:row>66</xdr:row>
      <xdr:rowOff>134257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953000" y="10140043"/>
          <a:ext cx="0" cy="13099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106334</xdr:rowOff>
    </xdr:from>
    <xdr:ext cx="762000" cy="259045"/>
    <xdr:sp macro="" textlink="">
      <xdr:nvSpPr>
        <xdr:cNvPr id="132" name="財政構造の弾力性最小値テキスト">
          <a:extLst>
            <a:ext uri="{FF2B5EF4-FFF2-40B4-BE49-F238E27FC236}">
              <a16:creationId xmlns:a16="http://schemas.microsoft.com/office/drawing/2014/main" id="{00000000-0008-0000-0300-000084000000}"/>
            </a:ext>
          </a:extLst>
        </xdr:cNvPr>
        <xdr:cNvSpPr txBox="1"/>
      </xdr:nvSpPr>
      <xdr:spPr>
        <a:xfrm>
          <a:off x="5041900" y="1142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134257</xdr:rowOff>
    </xdr:from>
    <xdr:to>
      <xdr:col>24</xdr:col>
      <xdr:colOff>12700</xdr:colOff>
      <xdr:row>66</xdr:row>
      <xdr:rowOff>134257</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144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110870</xdr:rowOff>
    </xdr:from>
    <xdr:ext cx="762000" cy="259045"/>
    <xdr:sp macro="" textlink="">
      <xdr:nvSpPr>
        <xdr:cNvPr id="134" name="財政構造の弾力性最大値テキスト">
          <a:extLst>
            <a:ext uri="{FF2B5EF4-FFF2-40B4-BE49-F238E27FC236}">
              <a16:creationId xmlns:a16="http://schemas.microsoft.com/office/drawing/2014/main" id="{00000000-0008-0000-0300-000086000000}"/>
            </a:ext>
          </a:extLst>
        </xdr:cNvPr>
        <xdr:cNvSpPr txBox="1"/>
      </xdr:nvSpPr>
      <xdr:spPr>
        <a:xfrm>
          <a:off x="5041900" y="988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24493</xdr:rowOff>
    </xdr:from>
    <xdr:to>
      <xdr:col>24</xdr:col>
      <xdr:colOff>12700</xdr:colOff>
      <xdr:row>59</xdr:row>
      <xdr:rowOff>24493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864100" y="1014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166007</xdr:rowOff>
    </xdr:from>
    <xdr:to>
      <xdr:col>23</xdr:col>
      <xdr:colOff>133350</xdr:colOff>
      <xdr:row>64</xdr:row>
      <xdr:rowOff>8346</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flipV="1">
          <a:off x="4114800" y="10967357"/>
          <a:ext cx="8382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42108</xdr:rowOff>
    </xdr:from>
    <xdr:ext cx="762000" cy="259045"/>
    <xdr:sp macro="" textlink="">
      <xdr:nvSpPr>
        <xdr:cNvPr id="137" name="財政構造の弾力性平均値テキスト">
          <a:extLst>
            <a:ext uri="{FF2B5EF4-FFF2-40B4-BE49-F238E27FC236}">
              <a16:creationId xmlns:a16="http://schemas.microsoft.com/office/drawing/2014/main" id="{00000000-0008-0000-0300-000089000000}"/>
            </a:ext>
          </a:extLst>
        </xdr:cNvPr>
        <xdr:cNvSpPr txBox="1"/>
      </xdr:nvSpPr>
      <xdr:spPr>
        <a:xfrm>
          <a:off x="5041900" y="106720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25581</xdr:rowOff>
    </xdr:from>
    <xdr:to>
      <xdr:col>23</xdr:col>
      <xdr:colOff>184150</xdr:colOff>
      <xdr:row>63</xdr:row>
      <xdr:rowOff>127181</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902200" y="10826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8346</xdr:rowOff>
    </xdr:from>
    <xdr:to>
      <xdr:col>19</xdr:col>
      <xdr:colOff>133350</xdr:colOff>
      <xdr:row>64</xdr:row>
      <xdr:rowOff>118654</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3225800" y="10981146"/>
          <a:ext cx="889000" cy="110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148772</xdr:rowOff>
    </xdr:from>
    <xdr:to>
      <xdr:col>19</xdr:col>
      <xdr:colOff>184150</xdr:colOff>
      <xdr:row>63</xdr:row>
      <xdr:rowOff>78922</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4064000" y="1077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89099</xdr:rowOff>
    </xdr:from>
    <xdr:ext cx="7366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3733800" y="10547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123734</xdr:rowOff>
    </xdr:from>
    <xdr:to>
      <xdr:col>15</xdr:col>
      <xdr:colOff>82550</xdr:colOff>
      <xdr:row>64</xdr:row>
      <xdr:rowOff>118654</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a:off x="2336800" y="10753634"/>
          <a:ext cx="889000" cy="337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79828</xdr:rowOff>
    </xdr:from>
    <xdr:to>
      <xdr:col>15</xdr:col>
      <xdr:colOff>133350</xdr:colOff>
      <xdr:row>63</xdr:row>
      <xdr:rowOff>9978</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3175000" y="1070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20155</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2844800" y="1047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123734</xdr:rowOff>
    </xdr:from>
    <xdr:to>
      <xdr:col>11</xdr:col>
      <xdr:colOff>31750</xdr:colOff>
      <xdr:row>64</xdr:row>
      <xdr:rowOff>91077</xdr:rowOff>
    </xdr:to>
    <xdr:cxnSp macro="">
      <xdr:nvCxnSpPr>
        <xdr:cNvPr id="145" name="直線コネクタ 144">
          <a:extLst>
            <a:ext uri="{FF2B5EF4-FFF2-40B4-BE49-F238E27FC236}">
              <a16:creationId xmlns:a16="http://schemas.microsoft.com/office/drawing/2014/main" id="{00000000-0008-0000-0300-000091000000}"/>
            </a:ext>
          </a:extLst>
        </xdr:cNvPr>
        <xdr:cNvCxnSpPr/>
      </xdr:nvCxnSpPr>
      <xdr:spPr>
        <a:xfrm flipV="1">
          <a:off x="1447800" y="10753634"/>
          <a:ext cx="889000" cy="310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9978</xdr:rowOff>
    </xdr:from>
    <xdr:to>
      <xdr:col>11</xdr:col>
      <xdr:colOff>82550</xdr:colOff>
      <xdr:row>61</xdr:row>
      <xdr:rowOff>111578</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2286000" y="104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121755</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955800" y="1023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79828</xdr:rowOff>
    </xdr:from>
    <xdr:to>
      <xdr:col>7</xdr:col>
      <xdr:colOff>31750</xdr:colOff>
      <xdr:row>63</xdr:row>
      <xdr:rowOff>9978</xdr:rowOff>
    </xdr:to>
    <xdr:sp macro="" textlink="">
      <xdr:nvSpPr>
        <xdr:cNvPr id="148" name="フローチャート: 判断 147">
          <a:extLst>
            <a:ext uri="{FF2B5EF4-FFF2-40B4-BE49-F238E27FC236}">
              <a16:creationId xmlns:a16="http://schemas.microsoft.com/office/drawing/2014/main" id="{00000000-0008-0000-0300-000094000000}"/>
            </a:ext>
          </a:extLst>
        </xdr:cNvPr>
        <xdr:cNvSpPr/>
      </xdr:nvSpPr>
      <xdr:spPr>
        <a:xfrm>
          <a:off x="1397000" y="1070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20155</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066800" y="1047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115207</xdr:rowOff>
    </xdr:from>
    <xdr:to>
      <xdr:col>23</xdr:col>
      <xdr:colOff>184150</xdr:colOff>
      <xdr:row>64</xdr:row>
      <xdr:rowOff>45357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902200" y="1091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87284</xdr:rowOff>
    </xdr:from>
    <xdr:ext cx="762000" cy="259045"/>
    <xdr:sp macro="" textlink="">
      <xdr:nvSpPr>
        <xdr:cNvPr id="156" name="財政構造の弾力性該当値テキスト">
          <a:extLst>
            <a:ext uri="{FF2B5EF4-FFF2-40B4-BE49-F238E27FC236}">
              <a16:creationId xmlns:a16="http://schemas.microsoft.com/office/drawing/2014/main" id="{00000000-0008-0000-0300-00009C000000}"/>
            </a:ext>
          </a:extLst>
        </xdr:cNvPr>
        <xdr:cNvSpPr txBox="1"/>
      </xdr:nvSpPr>
      <xdr:spPr>
        <a:xfrm>
          <a:off x="5041900" y="10888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128996</xdr:rowOff>
    </xdr:from>
    <xdr:to>
      <xdr:col>19</xdr:col>
      <xdr:colOff>184150</xdr:colOff>
      <xdr:row>64</xdr:row>
      <xdr:rowOff>59146</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4064000" y="10930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43923</xdr:rowOff>
    </xdr:from>
    <xdr:ext cx="7366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3733800" y="110167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67854</xdr:rowOff>
    </xdr:from>
    <xdr:to>
      <xdr:col>15</xdr:col>
      <xdr:colOff>133350</xdr:colOff>
      <xdr:row>64</xdr:row>
      <xdr:rowOff>169454</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3175000" y="11040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154231</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2844800" y="11127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72934</xdr:rowOff>
    </xdr:from>
    <xdr:to>
      <xdr:col>11</xdr:col>
      <xdr:colOff>82550</xdr:colOff>
      <xdr:row>63</xdr:row>
      <xdr:rowOff>3084</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2286000" y="10702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159311</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955800" y="1078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40277</xdr:rowOff>
    </xdr:from>
    <xdr:to>
      <xdr:col>7</xdr:col>
      <xdr:colOff>31750</xdr:colOff>
      <xdr:row>64</xdr:row>
      <xdr:rowOff>141877</xdr:rowOff>
    </xdr:to>
    <xdr:sp macro="" textlink="">
      <xdr:nvSpPr>
        <xdr:cNvPr id="163" name="楕円 162">
          <a:extLst>
            <a:ext uri="{FF2B5EF4-FFF2-40B4-BE49-F238E27FC236}">
              <a16:creationId xmlns:a16="http://schemas.microsoft.com/office/drawing/2014/main" id="{00000000-0008-0000-0300-0000A3000000}"/>
            </a:ext>
          </a:extLst>
        </xdr:cNvPr>
        <xdr:cNvSpPr/>
      </xdr:nvSpPr>
      <xdr:spPr>
        <a:xfrm>
          <a:off x="1397000" y="11013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126654</xdr:rowOff>
    </xdr:from>
    <xdr:ext cx="762000" cy="259045"/>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1066800" y="11099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7" name="テキスト ボックス 166">
          <a:extLst>
            <a:ext uri="{FF2B5EF4-FFF2-40B4-BE49-F238E27FC236}">
              <a16:creationId xmlns:a16="http://schemas.microsoft.com/office/drawing/2014/main" id="{00000000-0008-0000-0300-0000A7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[201,654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6" name="正方形/長方形 175">
          <a:extLst>
            <a:ext uri="{FF2B5EF4-FFF2-40B4-BE49-F238E27FC236}">
              <a16:creationId xmlns:a16="http://schemas.microsoft.com/office/drawing/2014/main" id="{00000000-0008-0000-0300-0000B0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令和</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年度については</a:t>
          </a:r>
          <a:r>
            <a:rPr kumimoji="1" lang="ja-JP" altLang="en-US" sz="1100" b="0" i="0" baseline="0">
              <a:solidFill>
                <a:schemeClr val="dk1"/>
              </a:solidFill>
              <a:effectLst/>
              <a:latin typeface="+mn-lt"/>
              <a:ea typeface="+mn-ea"/>
              <a:cs typeface="+mn-cs"/>
            </a:rPr>
            <a:t>、人事院勧告による人件費、物価高騰を受けての物件費でそれぞれ前年度より増額している。</a:t>
          </a:r>
          <a:r>
            <a:rPr kumimoji="1" lang="ja-JP" altLang="ja-JP" sz="1100" b="0" i="0" baseline="0">
              <a:solidFill>
                <a:schemeClr val="dk1"/>
              </a:solidFill>
              <a:effectLst/>
              <a:latin typeface="+mn-lt"/>
              <a:ea typeface="+mn-ea"/>
              <a:cs typeface="+mn-cs"/>
            </a:rPr>
            <a:t>さらに、</a:t>
          </a:r>
          <a:r>
            <a:rPr kumimoji="1" lang="ja-JP" altLang="en-US" sz="1100" b="0" i="0" baseline="0">
              <a:solidFill>
                <a:schemeClr val="dk1"/>
              </a:solidFill>
              <a:effectLst/>
              <a:latin typeface="+mn-lt"/>
              <a:ea typeface="+mn-ea"/>
              <a:cs typeface="+mn-cs"/>
            </a:rPr>
            <a:t>ガバメントクラウド等の</a:t>
          </a:r>
          <a:r>
            <a:rPr kumimoji="1" lang="en-US" altLang="ja-JP" sz="1100" b="0" i="0" baseline="0">
              <a:solidFill>
                <a:schemeClr val="dk1"/>
              </a:solidFill>
              <a:effectLst/>
              <a:latin typeface="+mn-lt"/>
              <a:ea typeface="+mn-ea"/>
              <a:cs typeface="+mn-cs"/>
            </a:rPr>
            <a:t>DX</a:t>
          </a:r>
          <a:r>
            <a:rPr kumimoji="1" lang="ja-JP" altLang="ja-JP" sz="1100" b="0" i="0" baseline="0">
              <a:solidFill>
                <a:schemeClr val="dk1"/>
              </a:solidFill>
              <a:effectLst/>
              <a:latin typeface="+mn-lt"/>
              <a:ea typeface="+mn-ea"/>
              <a:cs typeface="+mn-cs"/>
            </a:rPr>
            <a:t>に伴う電子化による物件費の経常的な増額</a:t>
          </a:r>
          <a:r>
            <a:rPr kumimoji="1" lang="ja-JP" altLang="en-US" sz="1100" b="0" i="0" baseline="0">
              <a:solidFill>
                <a:schemeClr val="dk1"/>
              </a:solidFill>
              <a:effectLst/>
              <a:latin typeface="+mn-lt"/>
              <a:ea typeface="+mn-ea"/>
              <a:cs typeface="+mn-cs"/>
            </a:rPr>
            <a:t>が見込まれ、今後さらに</a:t>
          </a:r>
          <a:r>
            <a:rPr kumimoji="1" lang="ja-JP" altLang="ja-JP" sz="1100" b="0" i="0" baseline="0">
              <a:solidFill>
                <a:schemeClr val="dk1"/>
              </a:solidFill>
              <a:effectLst/>
              <a:latin typeface="+mn-lt"/>
              <a:ea typeface="+mn-ea"/>
              <a:cs typeface="+mn-cs"/>
            </a:rPr>
            <a:t>注意が必要となる。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令和８年度に開校を予定している統合中学校により、旧３中学校体制からどのような影響があるかは、確認と対応が必要となる。今後は、多可町公共施設等総合管理計画に基づき、有効活用を含めた経費削減を図っていく。</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159232</xdr:rowOff>
    </xdr:from>
    <xdr:to>
      <xdr:col>23</xdr:col>
      <xdr:colOff>133350</xdr:colOff>
      <xdr:row>88</xdr:row>
      <xdr:rowOff>66247</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703782"/>
          <a:ext cx="0" cy="14500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38324</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125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66247</xdr:rowOff>
    </xdr:from>
    <xdr:to>
      <xdr:col>24</xdr:col>
      <xdr:colOff>12700</xdr:colOff>
      <xdr:row>88</xdr:row>
      <xdr:rowOff>66247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153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74159</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44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79</xdr:row>
      <xdr:rowOff>159232</xdr:rowOff>
    </xdr:from>
    <xdr:to>
      <xdr:col>24</xdr:col>
      <xdr:colOff>12700</xdr:colOff>
      <xdr:row>79</xdr:row>
      <xdr:rowOff>159232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703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60277</xdr:rowOff>
    </xdr:from>
    <xdr:to>
      <xdr:col>23</xdr:col>
      <xdr:colOff>133350</xdr:colOff>
      <xdr:row>80</xdr:row>
      <xdr:rowOff>87993</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3776277"/>
          <a:ext cx="838200" cy="27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95549</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3811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123472</xdr:rowOff>
    </xdr:from>
    <xdr:to>
      <xdr:col>23</xdr:col>
      <xdr:colOff>184150</xdr:colOff>
      <xdr:row>81</xdr:row>
      <xdr:rowOff>53622</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383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60277</xdr:rowOff>
    </xdr:from>
    <xdr:to>
      <xdr:col>19</xdr:col>
      <xdr:colOff>133350</xdr:colOff>
      <xdr:row>80</xdr:row>
      <xdr:rowOff>69145</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3225800" y="13776277"/>
          <a:ext cx="889000" cy="8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44190</xdr:rowOff>
    </xdr:from>
    <xdr:to>
      <xdr:col>19</xdr:col>
      <xdr:colOff>184150</xdr:colOff>
      <xdr:row>80</xdr:row>
      <xdr:rowOff>145790</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376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130567</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38465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69145</xdr:rowOff>
    </xdr:from>
    <xdr:to>
      <xdr:col>15</xdr:col>
      <xdr:colOff>82550</xdr:colOff>
      <xdr:row>80</xdr:row>
      <xdr:rowOff>98952</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flipV="1">
          <a:off x="2336800" y="13785145"/>
          <a:ext cx="889000" cy="29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35708</xdr:rowOff>
    </xdr:from>
    <xdr:to>
      <xdr:col>15</xdr:col>
      <xdr:colOff>133350</xdr:colOff>
      <xdr:row>80</xdr:row>
      <xdr:rowOff>137308</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3751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122085</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3838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61847</xdr:rowOff>
    </xdr:from>
    <xdr:to>
      <xdr:col>11</xdr:col>
      <xdr:colOff>31750</xdr:colOff>
      <xdr:row>80</xdr:row>
      <xdr:rowOff>98952</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a:off x="1447800" y="13777847"/>
          <a:ext cx="889000" cy="37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22316</xdr:rowOff>
    </xdr:from>
    <xdr:to>
      <xdr:col>11</xdr:col>
      <xdr:colOff>82550</xdr:colOff>
      <xdr:row>80</xdr:row>
      <xdr:rowOff>123916</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373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134093</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3507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8266</xdr:rowOff>
    </xdr:from>
    <xdr:to>
      <xdr:col>7</xdr:col>
      <xdr:colOff>31750</xdr:colOff>
      <xdr:row>80</xdr:row>
      <xdr:rowOff>109866</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3724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120043</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3493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37193</xdr:rowOff>
    </xdr:from>
    <xdr:to>
      <xdr:col>23</xdr:col>
      <xdr:colOff>184150</xdr:colOff>
      <xdr:row>80</xdr:row>
      <xdr:rowOff>138793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3753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129920</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3674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9477</xdr:rowOff>
    </xdr:from>
    <xdr:to>
      <xdr:col>19</xdr:col>
      <xdr:colOff>184150</xdr:colOff>
      <xdr:row>80</xdr:row>
      <xdr:rowOff>111077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3725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121254</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34943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18345</xdr:rowOff>
    </xdr:from>
    <xdr:to>
      <xdr:col>15</xdr:col>
      <xdr:colOff>133350</xdr:colOff>
      <xdr:row>80</xdr:row>
      <xdr:rowOff>119945</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373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130122</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3503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48152</xdr:rowOff>
    </xdr:from>
    <xdr:to>
      <xdr:col>11</xdr:col>
      <xdr:colOff>82550</xdr:colOff>
      <xdr:row>80</xdr:row>
      <xdr:rowOff>149752</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3764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134529</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3850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11047</xdr:rowOff>
    </xdr:from>
    <xdr:to>
      <xdr:col>7</xdr:col>
      <xdr:colOff>31750</xdr:colOff>
      <xdr:row>80</xdr:row>
      <xdr:rowOff>112647</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3727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97424</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3813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昨年度に引き続き、類似団体より高い数値を示している。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職員の年齢層が</a:t>
          </a:r>
          <a:r>
            <a:rPr kumimoji="1" lang="en-US" altLang="ja-JP" sz="1100" b="0" i="0" baseline="0">
              <a:solidFill>
                <a:schemeClr val="dk1"/>
              </a:solidFill>
              <a:effectLst/>
              <a:latin typeface="+mn-lt"/>
              <a:ea typeface="+mn-ea"/>
              <a:cs typeface="+mn-cs"/>
            </a:rPr>
            <a:t>40</a:t>
          </a:r>
          <a:r>
            <a:rPr kumimoji="1" lang="ja-JP" altLang="ja-JP" sz="1100" b="0" i="0" baseline="0">
              <a:solidFill>
                <a:schemeClr val="dk1"/>
              </a:solidFill>
              <a:effectLst/>
              <a:latin typeface="+mn-lt"/>
              <a:ea typeface="+mn-ea"/>
              <a:cs typeface="+mn-cs"/>
            </a:rPr>
            <a:t>歳以上に偏っていることも、一つの要因と考えられる。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今後は、職員年齢の平準化とともに、給与水準、定員管理の適正化、人事評価制度の導入など給与構造の改革に取り組み、より一層の給与管理の適正化を図る。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00000000-0008-0000-0300-0000F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7" name="給与水準   （国との比較）最小値テキスト">
          <a:extLst>
            <a:ext uri="{FF2B5EF4-FFF2-40B4-BE49-F238E27FC236}">
              <a16:creationId xmlns:a16="http://schemas.microsoft.com/office/drawing/2014/main" id="{00000000-0008-0000-0300-00000101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9" name="給与水準   （国との比較）最大値テキスト">
          <a:extLst>
            <a:ext uri="{FF2B5EF4-FFF2-40B4-BE49-F238E27FC236}">
              <a16:creationId xmlns:a16="http://schemas.microsoft.com/office/drawing/2014/main" id="{00000000-0008-0000-0300-00000301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10584</xdr:rowOff>
    </xdr:from>
    <xdr:to>
      <xdr:col>81</xdr:col>
      <xdr:colOff>44450</xdr:colOff>
      <xdr:row>87</xdr:row>
      <xdr:rowOff>10584</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6179800" y="1492673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17586</xdr:rowOff>
    </xdr:from>
    <xdr:ext cx="762000" cy="259045"/>
    <xdr:sp macro="" textlink="">
      <xdr:nvSpPr>
        <xdr:cNvPr id="262" name="給与水準   （国との比較）平均値テキスト">
          <a:extLst>
            <a:ext uri="{FF2B5EF4-FFF2-40B4-BE49-F238E27FC236}">
              <a16:creationId xmlns:a16="http://schemas.microsoft.com/office/drawing/2014/main" id="{00000000-0008-0000-0300-000006010000}"/>
            </a:ext>
          </a:extLst>
        </xdr:cNvPr>
        <xdr:cNvSpPr txBox="1"/>
      </xdr:nvSpPr>
      <xdr:spPr>
        <a:xfrm>
          <a:off x="17106900" y="144193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1059</xdr:rowOff>
    </xdr:from>
    <xdr:to>
      <xdr:col>81</xdr:col>
      <xdr:colOff>95250</xdr:colOff>
      <xdr:row>85</xdr:row>
      <xdr:rowOff>102659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967200" y="1457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10584</xdr:rowOff>
    </xdr:from>
    <xdr:to>
      <xdr:col>77</xdr:col>
      <xdr:colOff>44450</xdr:colOff>
      <xdr:row>88</xdr:row>
      <xdr:rowOff>120650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5290800" y="14926734"/>
          <a:ext cx="889000" cy="281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1059</xdr:rowOff>
    </xdr:from>
    <xdr:to>
      <xdr:col>77</xdr:col>
      <xdr:colOff>95250</xdr:colOff>
      <xdr:row>85</xdr:row>
      <xdr:rowOff>102659</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129000" y="1457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112836</xdr:rowOff>
    </xdr:from>
    <xdr:ext cx="7366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798800" y="143431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120650</xdr:rowOff>
    </xdr:from>
    <xdr:to>
      <xdr:col>72</xdr:col>
      <xdr:colOff>203200</xdr:colOff>
      <xdr:row>88</xdr:row>
      <xdr:rowOff>140759</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flipV="1">
          <a:off x="14401800" y="15208250"/>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132943</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909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60325</xdr:rowOff>
    </xdr:from>
    <xdr:to>
      <xdr:col>68</xdr:col>
      <xdr:colOff>152400</xdr:colOff>
      <xdr:row>88</xdr:row>
      <xdr:rowOff>140759</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a:off x="13512800" y="15147925"/>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132943</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020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91016</xdr:rowOff>
    </xdr:from>
    <xdr:to>
      <xdr:col>64</xdr:col>
      <xdr:colOff>152400</xdr:colOff>
      <xdr:row>87</xdr:row>
      <xdr:rowOff>21166</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3462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31343</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31800" y="14604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131234</xdr:rowOff>
    </xdr:from>
    <xdr:to>
      <xdr:col>81</xdr:col>
      <xdr:colOff>95250</xdr:colOff>
      <xdr:row>87</xdr:row>
      <xdr:rowOff>61384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967200" y="1487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103311</xdr:rowOff>
    </xdr:from>
    <xdr:ext cx="762000" cy="259045"/>
    <xdr:sp macro="" textlink="">
      <xdr:nvSpPr>
        <xdr:cNvPr id="281" name="給与水準   （国との比較）該当値テキスト">
          <a:extLst>
            <a:ext uri="{FF2B5EF4-FFF2-40B4-BE49-F238E27FC236}">
              <a16:creationId xmlns:a16="http://schemas.microsoft.com/office/drawing/2014/main" id="{00000000-0008-0000-0300-000019010000}"/>
            </a:ext>
          </a:extLst>
        </xdr:cNvPr>
        <xdr:cNvSpPr txBox="1"/>
      </xdr:nvSpPr>
      <xdr:spPr>
        <a:xfrm>
          <a:off x="17106900" y="14848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131234</xdr:rowOff>
    </xdr:from>
    <xdr:to>
      <xdr:col>77</xdr:col>
      <xdr:colOff>95250</xdr:colOff>
      <xdr:row>87</xdr:row>
      <xdr:rowOff>61384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129000" y="1487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46161</xdr:rowOff>
    </xdr:from>
    <xdr:ext cx="7366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98800" y="149623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69850</xdr:rowOff>
    </xdr:from>
    <xdr:to>
      <xdr:col>73</xdr:col>
      <xdr:colOff>44450</xdr:colOff>
      <xdr:row>89</xdr:row>
      <xdr:rowOff>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5240000" y="1515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156227</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909800" y="1524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89959</xdr:rowOff>
    </xdr:from>
    <xdr:to>
      <xdr:col>68</xdr:col>
      <xdr:colOff>203200</xdr:colOff>
      <xdr:row>89</xdr:row>
      <xdr:rowOff>20109</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4351000" y="15177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4886</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020800" y="15263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9525</xdr:rowOff>
    </xdr:from>
    <xdr:to>
      <xdr:col>64</xdr:col>
      <xdr:colOff>152400</xdr:colOff>
      <xdr:row>88</xdr:row>
      <xdr:rowOff>111125</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3462000" y="1509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95902</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131800" y="1518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人口減少に伴ってか、職員人数に大きな変動はないが、数値は上昇している</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会計年度任用職員の勤務時間や雇用方法、人数には今後人件費があがる中、対応が必要となる。</a:t>
          </a:r>
          <a:r>
            <a:rPr kumimoji="1" lang="ja-JP" altLang="ja-JP" sz="1100" b="0" i="0" baseline="0">
              <a:solidFill>
                <a:schemeClr val="dk1"/>
              </a:solidFill>
              <a:effectLst/>
              <a:latin typeface="+mn-lt"/>
              <a:ea typeface="+mn-ea"/>
              <a:cs typeface="+mn-cs"/>
            </a:rPr>
            <a:t>正職員と会計年度任用職員のバランスを考えていく必要がある。　</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診療所２箇所、地域局２箇所、ＣＡＴＶ事業の運営等の特殊要因もあり、人員の整理の推進を図っていく。</a:t>
          </a:r>
          <a:r>
            <a:rPr kumimoji="1" lang="ja-JP" altLang="en-US" sz="1100" b="0" i="0" baseline="0">
              <a:solidFill>
                <a:schemeClr val="dk1"/>
              </a:solidFill>
              <a:effectLst/>
              <a:latin typeface="+mn-lt"/>
              <a:ea typeface="+mn-ea"/>
              <a:cs typeface="+mn-cs"/>
            </a:rPr>
            <a:t>また、令和８年度には統合中学校ができるが、町の雇用形態には大きな影響がないと考えられる。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今後も、</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民で出来るものは民で</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のもと、業務のアウトソーシングを図っていくことにより適正な定員管理に努める。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158024</xdr:rowOff>
    </xdr:from>
    <xdr:to>
      <xdr:col>81</xdr:col>
      <xdr:colOff>44450</xdr:colOff>
      <xdr:row>67</xdr:row>
      <xdr:rowOff>71392</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10102124"/>
          <a:ext cx="0" cy="14564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43469</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30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71392</xdr:rowOff>
    </xdr:from>
    <xdr:to>
      <xdr:col>81</xdr:col>
      <xdr:colOff>133350</xdr:colOff>
      <xdr:row>67</xdr:row>
      <xdr:rowOff>71392</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58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72951</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845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158024</xdr:rowOff>
    </xdr:from>
    <xdr:to>
      <xdr:col>81</xdr:col>
      <xdr:colOff>133350</xdr:colOff>
      <xdr:row>58</xdr:row>
      <xdr:rowOff>158024</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010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147774</xdr:rowOff>
    </xdr:from>
    <xdr:to>
      <xdr:col>81</xdr:col>
      <xdr:colOff>44450</xdr:colOff>
      <xdr:row>60</xdr:row>
      <xdr:rowOff>168456</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434774"/>
          <a:ext cx="838200" cy="20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116494</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574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144417</xdr:rowOff>
    </xdr:from>
    <xdr:to>
      <xdr:col>81</xdr:col>
      <xdr:colOff>95250</xdr:colOff>
      <xdr:row>62</xdr:row>
      <xdr:rowOff>74567</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602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147774</xdr:rowOff>
    </xdr:from>
    <xdr:to>
      <xdr:col>77</xdr:col>
      <xdr:colOff>44450</xdr:colOff>
      <xdr:row>60</xdr:row>
      <xdr:rowOff>152944</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5290800" y="10434774"/>
          <a:ext cx="889000" cy="5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101328</xdr:rowOff>
    </xdr:from>
    <xdr:to>
      <xdr:col>77</xdr:col>
      <xdr:colOff>95250</xdr:colOff>
      <xdr:row>62</xdr:row>
      <xdr:rowOff>31478</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559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16255</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6461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102960</xdr:rowOff>
    </xdr:from>
    <xdr:to>
      <xdr:col>72</xdr:col>
      <xdr:colOff>203200</xdr:colOff>
      <xdr:row>60</xdr:row>
      <xdr:rowOff>152944</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10389960"/>
          <a:ext cx="889000" cy="49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99604</xdr:rowOff>
    </xdr:from>
    <xdr:to>
      <xdr:col>73</xdr:col>
      <xdr:colOff>44450</xdr:colOff>
      <xdr:row>62</xdr:row>
      <xdr:rowOff>29754</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558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14531</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644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75384</xdr:rowOff>
    </xdr:from>
    <xdr:to>
      <xdr:col>68</xdr:col>
      <xdr:colOff>152400</xdr:colOff>
      <xdr:row>60</xdr:row>
      <xdr:rowOff>102960</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362384"/>
          <a:ext cx="889000" cy="27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61685</xdr:rowOff>
    </xdr:from>
    <xdr:to>
      <xdr:col>68</xdr:col>
      <xdr:colOff>203200</xdr:colOff>
      <xdr:row>61</xdr:row>
      <xdr:rowOff>163285</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52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148062</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606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22044</xdr:rowOff>
    </xdr:from>
    <xdr:to>
      <xdr:col>64</xdr:col>
      <xdr:colOff>152400</xdr:colOff>
      <xdr:row>61</xdr:row>
      <xdr:rowOff>123644</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480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108421</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566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117656</xdr:rowOff>
    </xdr:from>
    <xdr:to>
      <xdr:col>81</xdr:col>
      <xdr:colOff>95250</xdr:colOff>
      <xdr:row>61</xdr:row>
      <xdr:rowOff>47806</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404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134183</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249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96974</xdr:rowOff>
    </xdr:from>
    <xdr:to>
      <xdr:col>77</xdr:col>
      <xdr:colOff>95250</xdr:colOff>
      <xdr:row>61</xdr:row>
      <xdr:rowOff>27124</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383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37301</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01528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102144</xdr:rowOff>
    </xdr:from>
    <xdr:to>
      <xdr:col>73</xdr:col>
      <xdr:colOff>44450</xdr:colOff>
      <xdr:row>61</xdr:row>
      <xdr:rowOff>32294</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389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42471</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10158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52160</xdr:rowOff>
    </xdr:from>
    <xdr:to>
      <xdr:col>68</xdr:col>
      <xdr:colOff>203200</xdr:colOff>
      <xdr:row>60</xdr:row>
      <xdr:rowOff>153760</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339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163937</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10108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24584</xdr:rowOff>
    </xdr:from>
    <xdr:to>
      <xdr:col>64</xdr:col>
      <xdr:colOff>152400</xdr:colOff>
      <xdr:row>60</xdr:row>
      <xdr:rowOff>126184</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311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136361</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10080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過疎対策事業債</a:t>
          </a:r>
          <a:r>
            <a:rPr kumimoji="1" lang="ja-JP" altLang="ja-JP" sz="1100" b="0" i="0" baseline="0">
              <a:solidFill>
                <a:schemeClr val="dk1"/>
              </a:solidFill>
              <a:effectLst/>
              <a:latin typeface="+mn-lt"/>
              <a:ea typeface="+mn-ea"/>
              <a:cs typeface="+mn-cs"/>
            </a:rPr>
            <a:t>等の交付税算入率の高い起債を活用して基盤整備を行ってきたが、類似団体の中でも依然</a:t>
          </a:r>
          <a:r>
            <a:rPr kumimoji="1" lang="ja-JP" altLang="en-US" sz="1100" b="0" i="0" baseline="0">
              <a:solidFill>
                <a:schemeClr val="dk1"/>
              </a:solidFill>
              <a:effectLst/>
              <a:latin typeface="+mn-lt"/>
              <a:ea typeface="+mn-ea"/>
              <a:cs typeface="+mn-cs"/>
            </a:rPr>
            <a:t>低位の</a:t>
          </a:r>
          <a:r>
            <a:rPr kumimoji="1" lang="ja-JP" altLang="ja-JP" sz="1100" b="0" i="0" baseline="0">
              <a:solidFill>
                <a:schemeClr val="dk1"/>
              </a:solidFill>
              <a:effectLst/>
              <a:latin typeface="+mn-lt"/>
              <a:ea typeface="+mn-ea"/>
              <a:cs typeface="+mn-cs"/>
            </a:rPr>
            <a:t>層にある。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類似団体比較よりも</a:t>
          </a:r>
          <a:r>
            <a:rPr kumimoji="1" lang="en-US" altLang="ja-JP" sz="1100" b="0" i="0" baseline="0">
              <a:solidFill>
                <a:schemeClr val="dk1"/>
              </a:solidFill>
              <a:effectLst/>
              <a:latin typeface="+mn-lt"/>
              <a:ea typeface="+mn-ea"/>
              <a:cs typeface="+mn-cs"/>
            </a:rPr>
            <a:t>3.2</a:t>
          </a:r>
          <a:r>
            <a:rPr kumimoji="1" lang="ja-JP" altLang="ja-JP" sz="1100" b="0" i="0" baseline="0">
              <a:solidFill>
                <a:schemeClr val="dk1"/>
              </a:solidFill>
              <a:effectLst/>
              <a:latin typeface="+mn-lt"/>
              <a:ea typeface="+mn-ea"/>
              <a:cs typeface="+mn-cs"/>
            </a:rPr>
            <a:t>％高く、公債費が非常に高い水準にあることが分かる。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同数値の改善のため、新発行の起債を抑制することで対応していくが、合併特例事業債や過疎対策事業債など有利な起債に期限があることから、借りすぎに注意しながら、投資経費を増額することになる。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また、公債費は徐々に償還額を減らすことから、実質公債費比率が急激に悪化しないよう努める。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46143</xdr:rowOff>
    </xdr:from>
    <xdr:to>
      <xdr:col>81</xdr:col>
      <xdr:colOff>44450</xdr:colOff>
      <xdr:row>44</xdr:row>
      <xdr:rowOff>165100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389793"/>
          <a:ext cx="0" cy="1319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132520</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133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46143</xdr:rowOff>
    </xdr:from>
    <xdr:to>
      <xdr:col>81</xdr:col>
      <xdr:colOff>133350</xdr:colOff>
      <xdr:row>37</xdr:row>
      <xdr:rowOff>46143</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389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111337</xdr:rowOff>
    </xdr:from>
    <xdr:to>
      <xdr:col>81</xdr:col>
      <xdr:colOff>44450</xdr:colOff>
      <xdr:row>43</xdr:row>
      <xdr:rowOff>167640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6179800" y="7483687"/>
          <a:ext cx="8382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162577</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702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146050</xdr:rowOff>
    </xdr:from>
    <xdr:to>
      <xdr:col>81</xdr:col>
      <xdr:colOff>95250</xdr:colOff>
      <xdr:row>42</xdr:row>
      <xdr:rowOff>76200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167640</xdr:rowOff>
    </xdr:from>
    <xdr:to>
      <xdr:col>77</xdr:col>
      <xdr:colOff>44450</xdr:colOff>
      <xdr:row>44</xdr:row>
      <xdr:rowOff>12277</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5290800" y="7539990"/>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154094</xdr:rowOff>
    </xdr:from>
    <xdr:to>
      <xdr:col>77</xdr:col>
      <xdr:colOff>95250</xdr:colOff>
      <xdr:row>42</xdr:row>
      <xdr:rowOff>84244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183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94421</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6952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143510</xdr:rowOff>
    </xdr:from>
    <xdr:to>
      <xdr:col>72</xdr:col>
      <xdr:colOff>203200</xdr:colOff>
      <xdr:row>44</xdr:row>
      <xdr:rowOff>12277</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4401800" y="751586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154094</xdr:rowOff>
    </xdr:from>
    <xdr:to>
      <xdr:col>73</xdr:col>
      <xdr:colOff>44450</xdr:colOff>
      <xdr:row>42</xdr:row>
      <xdr:rowOff>84244</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183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94421</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6952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143510</xdr:rowOff>
    </xdr:from>
    <xdr:to>
      <xdr:col>68</xdr:col>
      <xdr:colOff>152400</xdr:colOff>
      <xdr:row>44</xdr:row>
      <xdr:rowOff>76623</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flipV="1">
          <a:off x="13512800" y="7515860"/>
          <a:ext cx="889000" cy="10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146050</xdr:rowOff>
    </xdr:from>
    <xdr:to>
      <xdr:col>68</xdr:col>
      <xdr:colOff>203200</xdr:colOff>
      <xdr:row>42</xdr:row>
      <xdr:rowOff>76200</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86377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170180</xdr:rowOff>
    </xdr:from>
    <xdr:to>
      <xdr:col>64</xdr:col>
      <xdr:colOff>152400</xdr:colOff>
      <xdr:row>42</xdr:row>
      <xdr:rowOff>100330</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19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110507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6968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60537</xdr:rowOff>
    </xdr:from>
    <xdr:to>
      <xdr:col>81</xdr:col>
      <xdr:colOff>95250</xdr:colOff>
      <xdr:row>43</xdr:row>
      <xdr:rowOff>162137</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43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32614</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7404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116840</xdr:rowOff>
    </xdr:from>
    <xdr:to>
      <xdr:col>77</xdr:col>
      <xdr:colOff>95250</xdr:colOff>
      <xdr:row>44</xdr:row>
      <xdr:rowOff>46990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48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44</xdr:row>
      <xdr:rowOff>31767</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75755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132927</xdr:rowOff>
    </xdr:from>
    <xdr:to>
      <xdr:col>73</xdr:col>
      <xdr:colOff>44450</xdr:colOff>
      <xdr:row>44</xdr:row>
      <xdr:rowOff>63077</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7505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44</xdr:row>
      <xdr:rowOff>47854</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7591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92710</xdr:rowOff>
    </xdr:from>
    <xdr:to>
      <xdr:col>68</xdr:col>
      <xdr:colOff>203200</xdr:colOff>
      <xdr:row>44</xdr:row>
      <xdr:rowOff>22860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74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44</xdr:row>
      <xdr:rowOff>7637</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755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44</xdr:row>
      <xdr:rowOff>25823</xdr:rowOff>
    </xdr:from>
    <xdr:to>
      <xdr:col>64</xdr:col>
      <xdr:colOff>152400</xdr:colOff>
      <xdr:row>44</xdr:row>
      <xdr:rowOff>127423</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569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112200</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7656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本年度より</a:t>
          </a:r>
          <a:r>
            <a:rPr kumimoji="1" lang="ja-JP" altLang="ja-JP" sz="1100" b="0" i="0" baseline="0">
              <a:solidFill>
                <a:schemeClr val="dk1"/>
              </a:solidFill>
              <a:effectLst/>
              <a:latin typeface="+mn-lt"/>
              <a:ea typeface="+mn-ea"/>
              <a:cs typeface="+mn-cs"/>
            </a:rPr>
            <a:t>数値が認識</a:t>
          </a:r>
          <a:r>
            <a:rPr kumimoji="1" lang="ja-JP" altLang="en-US" sz="1100" b="0" i="0" baseline="0">
              <a:solidFill>
                <a:schemeClr val="dk1"/>
              </a:solidFill>
              <a:effectLst/>
              <a:latin typeface="+mn-lt"/>
              <a:ea typeface="+mn-ea"/>
              <a:cs typeface="+mn-cs"/>
            </a:rPr>
            <a:t>できるようになった</a:t>
          </a:r>
          <a:r>
            <a:rPr kumimoji="1" lang="ja-JP" altLang="ja-JP" sz="1100" b="0" i="0" baseline="0">
              <a:solidFill>
                <a:schemeClr val="dk1"/>
              </a:solidFill>
              <a:effectLst/>
              <a:latin typeface="+mn-lt"/>
              <a:ea typeface="+mn-ea"/>
              <a:cs typeface="+mn-cs"/>
            </a:rPr>
            <a:t>のは、</a:t>
          </a:r>
          <a:r>
            <a:rPr kumimoji="1" lang="ja-JP" altLang="en-US" sz="1100" b="0" i="0" baseline="0">
              <a:solidFill>
                <a:schemeClr val="dk1"/>
              </a:solidFill>
              <a:effectLst/>
              <a:latin typeface="+mn-lt"/>
              <a:ea typeface="+mn-ea"/>
              <a:cs typeface="+mn-cs"/>
            </a:rPr>
            <a:t>公共施設（あすみる）の建設に係る借り入れにより起債残高が増加したためである。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今後も、統合中学校建設や、</a:t>
          </a:r>
          <a:r>
            <a:rPr kumimoji="1" lang="ja-JP" altLang="ja-JP" sz="1100" b="0" i="0" baseline="0">
              <a:solidFill>
                <a:schemeClr val="dk1"/>
              </a:solidFill>
              <a:effectLst/>
              <a:latin typeface="+mn-lt"/>
              <a:ea typeface="+mn-ea"/>
              <a:cs typeface="+mn-cs"/>
            </a:rPr>
            <a:t>一部事務組合の大型投資により少しずつ数値は上昇するものと思われるが、過度に上昇しないよう注視が必要となる。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今後も、計画的な起債の償還により将来負担額の縮小に努めていくものの、</a:t>
          </a:r>
          <a:r>
            <a:rPr kumimoji="1" lang="ja-JP" altLang="en-US" sz="1100" b="0" i="0" baseline="0">
              <a:solidFill>
                <a:schemeClr val="dk1"/>
              </a:solidFill>
              <a:effectLst/>
              <a:latin typeface="+mn-lt"/>
              <a:ea typeface="+mn-ea"/>
              <a:cs typeface="+mn-cs"/>
            </a:rPr>
            <a:t>過疎対策事業債</a:t>
          </a:r>
          <a:r>
            <a:rPr kumimoji="1" lang="ja-JP" altLang="ja-JP" sz="1100" b="0" i="0" baseline="0">
              <a:solidFill>
                <a:schemeClr val="dk1"/>
              </a:solidFill>
              <a:effectLst/>
              <a:latin typeface="+mn-lt"/>
              <a:ea typeface="+mn-ea"/>
              <a:cs typeface="+mn-cs"/>
            </a:rPr>
            <a:t>を始めとする財政措置がある起債を活用し地域基盤を整備する期間内では新発債により、同数値の上昇が予測される</a:t>
          </a:r>
          <a:r>
            <a:rPr kumimoji="1" lang="ja-JP" altLang="en-US" sz="1100" b="0" i="0" baseline="0">
              <a:solidFill>
                <a:schemeClr val="dk1"/>
              </a:solidFill>
              <a:effectLst/>
              <a:latin typeface="+mn-lt"/>
              <a:ea typeface="+mn-ea"/>
              <a:cs typeface="+mn-cs"/>
            </a:rPr>
            <a:t>が、将来の展望を持って対応していく</a:t>
          </a:r>
          <a:r>
            <a:rPr kumimoji="1" lang="ja-JP" altLang="ja-JP" sz="1100" b="0" i="0" baseline="0">
              <a:solidFill>
                <a:schemeClr val="dk1"/>
              </a:solidFill>
              <a:effectLst/>
              <a:latin typeface="+mn-lt"/>
              <a:ea typeface="+mn-ea"/>
              <a:cs typeface="+mn-cs"/>
            </a:rPr>
            <a:t>。</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71846</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53053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43923</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815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71846</xdr:rowOff>
    </xdr:from>
    <xdr:to>
      <xdr:col>81</xdr:col>
      <xdr:colOff>133350</xdr:colOff>
      <xdr:row>22</xdr:row>
      <xdr:rowOff>71846</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843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1" name="将来負担の状況平均値テキスト">
          <a:extLst>
            <a:ext uri="{FF2B5EF4-FFF2-40B4-BE49-F238E27FC236}">
              <a16:creationId xmlns:a16="http://schemas.microsoft.com/office/drawing/2014/main" id="{00000000-0008-0000-0300-0000C3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94796</xdr:rowOff>
    </xdr:from>
    <xdr:to>
      <xdr:col>64</xdr:col>
      <xdr:colOff>152400</xdr:colOff>
      <xdr:row>15</xdr:row>
      <xdr:rowOff>24946</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3462000" y="2495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35123</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2263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105954</xdr:rowOff>
    </xdr:from>
    <xdr:to>
      <xdr:col>81</xdr:col>
      <xdr:colOff>95250</xdr:colOff>
      <xdr:row>14</xdr:row>
      <xdr:rowOff>36104</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967200" y="2334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78031</xdr:rowOff>
    </xdr:from>
    <xdr:ext cx="762000" cy="259045"/>
    <xdr:sp macro="" textlink="">
      <xdr:nvSpPr>
        <xdr:cNvPr id="467" name="将来負担の状況該当値テキスト">
          <a:extLst>
            <a:ext uri="{FF2B5EF4-FFF2-40B4-BE49-F238E27FC236}">
              <a16:creationId xmlns:a16="http://schemas.microsoft.com/office/drawing/2014/main" id="{00000000-0008-0000-0300-0000D3010000}"/>
            </a:ext>
          </a:extLst>
        </xdr:cNvPr>
        <xdr:cNvSpPr txBox="1"/>
      </xdr:nvSpPr>
      <xdr:spPr>
        <a:xfrm>
          <a:off x="17106900" y="230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71574</xdr:rowOff>
    </xdr:from>
    <xdr:to>
      <xdr:col>64</xdr:col>
      <xdr:colOff>152400</xdr:colOff>
      <xdr:row>16</xdr:row>
      <xdr:rowOff>1724</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3462000" y="2643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157951</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3131800" y="2729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兵庫県多可町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18,605
18,147
185.19
15,096,645
14,834,438
210,650
7,198,651
14,541,354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11.2
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昨年度に引き続き、類似団体より低い水準で推移している。令和</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年度については、制度による人件費増で数値が上がっている。今後は、業務の抜本的な見直しに基づく定員適正化計画の実施、人事評価制度の運用等により、人件費の抑制に努める。</a:t>
          </a:r>
          <a:endParaRPr kumimoji="1" lang="en-US" altLang="ja-JP" sz="1100" b="0" i="0" baseline="0">
            <a:solidFill>
              <a:schemeClr val="dk1"/>
            </a:solidFill>
            <a:effectLst/>
            <a:latin typeface="+mn-lt"/>
            <a:ea typeface="+mn-ea"/>
            <a:cs typeface="+mn-cs"/>
          </a:endParaRPr>
        </a:p>
        <a:p>
          <a:pPr eaLnBrk="1" fontAlgn="auto" latinLnBrk="0" hangingPunct="1"/>
          <a:r>
            <a:rPr kumimoji="1" lang="ja-JP" altLang="en-US" sz="1100" b="0" i="0" baseline="0">
              <a:solidFill>
                <a:schemeClr val="dk1"/>
              </a:solidFill>
              <a:effectLst/>
              <a:latin typeface="+mn-lt"/>
              <a:ea typeface="+mn-ea"/>
              <a:cs typeface="+mn-cs"/>
            </a:rPr>
            <a:t>　また、事業が細分化し、事務量が増えていることからも、事務量を抑えるため、事業の選択と集中を推進する。</a:t>
          </a:r>
          <a:endParaRPr kumimoji="1" lang="en-US" altLang="ja-JP" sz="1100" b="0" i="0" baseline="0">
            <a:solidFill>
              <a:schemeClr val="dk1"/>
            </a:solidFill>
            <a:effectLst/>
            <a:latin typeface="+mn-lt"/>
            <a:ea typeface="+mn-ea"/>
            <a:cs typeface="+mn-cs"/>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120142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61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92219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2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120142</xdr:rowOff>
    </xdr:from>
    <xdr:to>
      <xdr:col>24</xdr:col>
      <xdr:colOff>114300</xdr:colOff>
      <xdr:row>41</xdr:row>
      <xdr:rowOff>120142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9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53848</xdr:rowOff>
    </xdr:from>
    <xdr:to>
      <xdr:col>24</xdr:col>
      <xdr:colOff>25400</xdr:colOff>
      <xdr:row>36</xdr:row>
      <xdr:rowOff>76708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26048"/>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49276</xdr:rowOff>
    </xdr:from>
    <xdr:to>
      <xdr:col>19</xdr:col>
      <xdr:colOff>187325</xdr:colOff>
      <xdr:row>36</xdr:row>
      <xdr:rowOff>53848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22147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126492</xdr:rowOff>
    </xdr:from>
    <xdr:to>
      <xdr:col>20</xdr:col>
      <xdr:colOff>38100</xdr:colOff>
      <xdr:row>37</xdr:row>
      <xdr:rowOff>56642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41419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385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170434</xdr:rowOff>
    </xdr:from>
    <xdr:to>
      <xdr:col>15</xdr:col>
      <xdr:colOff>98425</xdr:colOff>
      <xdr:row>36</xdr:row>
      <xdr:rowOff>49276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171184"/>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32275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170434</xdr:rowOff>
    </xdr:from>
    <xdr:to>
      <xdr:col>11</xdr:col>
      <xdr:colOff>9525</xdr:colOff>
      <xdr:row>36</xdr:row>
      <xdr:rowOff>53848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17118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62484</xdr:rowOff>
    </xdr:from>
    <xdr:to>
      <xdr:col>11</xdr:col>
      <xdr:colOff>60325</xdr:colOff>
      <xdr:row>36</xdr:row>
      <xdr:rowOff>164084</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148861</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108204</xdr:rowOff>
    </xdr:from>
    <xdr:to>
      <xdr:col>6</xdr:col>
      <xdr:colOff>171450</xdr:colOff>
      <xdr:row>37</xdr:row>
      <xdr:rowOff>38354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23131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25908</xdr:rowOff>
    </xdr:from>
    <xdr:to>
      <xdr:col>24</xdr:col>
      <xdr:colOff>76200</xdr:colOff>
      <xdr:row>36</xdr:row>
      <xdr:rowOff>127508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42435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4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3048</xdr:rowOff>
    </xdr:from>
    <xdr:to>
      <xdr:col>20</xdr:col>
      <xdr:colOff>38100</xdr:colOff>
      <xdr:row>36</xdr:row>
      <xdr:rowOff>104648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7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114825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441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169926</xdr:rowOff>
    </xdr:from>
    <xdr:to>
      <xdr:col>15</xdr:col>
      <xdr:colOff>149225</xdr:colOff>
      <xdr:row>36</xdr:row>
      <xdr:rowOff>100076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110253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119634</xdr:rowOff>
    </xdr:from>
    <xdr:to>
      <xdr:col>11</xdr:col>
      <xdr:colOff>60325</xdr:colOff>
      <xdr:row>36</xdr:row>
      <xdr:rowOff>49784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2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59961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889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3048</xdr:rowOff>
    </xdr:from>
    <xdr:to>
      <xdr:col>6</xdr:col>
      <xdr:colOff>171450</xdr:colOff>
      <xdr:row>36</xdr:row>
      <xdr:rowOff>104648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7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114825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4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令和</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年度</a:t>
          </a:r>
          <a:r>
            <a:rPr kumimoji="1" lang="ja-JP" altLang="en-US" sz="1100" b="0" i="0" baseline="0">
              <a:solidFill>
                <a:schemeClr val="dk1"/>
              </a:solidFill>
              <a:effectLst/>
              <a:latin typeface="+mn-lt"/>
              <a:ea typeface="+mn-ea"/>
              <a:cs typeface="+mn-cs"/>
            </a:rPr>
            <a:t>は若干減少している</a:t>
          </a:r>
          <a:r>
            <a:rPr kumimoji="1" lang="ja-JP" altLang="ja-JP" sz="1100" b="0" i="0" baseline="0">
              <a:solidFill>
                <a:schemeClr val="dk1"/>
              </a:solidFill>
              <a:effectLst/>
              <a:latin typeface="+mn-lt"/>
              <a:ea typeface="+mn-ea"/>
              <a:cs typeface="+mn-cs"/>
            </a:rPr>
            <a:t>が、今後、物価高騰により経費が増額することに加え、事務の電子化等により増額することが見込まれる。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行政内部の実務執行にかかる各種システムのリース料や委託料が増額傾向にある。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今後は、民で出来ることは民で実施していく基本姿勢のもと、全事務事業の見直しとともに、公共施設の整理統廃合等により物件費の抑制に努める。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102507</xdr:rowOff>
    </xdr:from>
    <xdr:to>
      <xdr:col>82</xdr:col>
      <xdr:colOff>107950</xdr:colOff>
      <xdr:row>21</xdr:row>
      <xdr:rowOff>146050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331357"/>
          <a:ext cx="0" cy="1415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118127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1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146050</xdr:rowOff>
    </xdr:from>
    <xdr:to>
      <xdr:col>82</xdr:col>
      <xdr:colOff>196850</xdr:colOff>
      <xdr:row>21</xdr:row>
      <xdr:rowOff>146050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46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17434</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74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102507</xdr:rowOff>
    </xdr:from>
    <xdr:to>
      <xdr:col>82</xdr:col>
      <xdr:colOff>196850</xdr:colOff>
      <xdr:row>13</xdr:row>
      <xdr:rowOff>102507</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331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170543</xdr:rowOff>
    </xdr:from>
    <xdr:to>
      <xdr:col>82</xdr:col>
      <xdr:colOff>107950</xdr:colOff>
      <xdr:row>15</xdr:row>
      <xdr:rowOff>31750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2570843"/>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42834</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860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70757</xdr:rowOff>
    </xdr:from>
    <xdr:to>
      <xdr:col>82</xdr:col>
      <xdr:colOff>158750</xdr:colOff>
      <xdr:row>17</xdr:row>
      <xdr:rowOff>907</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81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31750</xdr:rowOff>
    </xdr:from>
    <xdr:to>
      <xdr:col>78</xdr:col>
      <xdr:colOff>69850</xdr:colOff>
      <xdr:row>15</xdr:row>
      <xdr:rowOff>31750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603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27214</xdr:rowOff>
    </xdr:from>
    <xdr:to>
      <xdr:col>78</xdr:col>
      <xdr:colOff>120650</xdr:colOff>
      <xdr:row>16</xdr:row>
      <xdr:rowOff>128814</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770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113591</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856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94343</xdr:rowOff>
    </xdr:from>
    <xdr:to>
      <xdr:col>73</xdr:col>
      <xdr:colOff>180975</xdr:colOff>
      <xdr:row>15</xdr:row>
      <xdr:rowOff>31750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494643"/>
          <a:ext cx="8890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155121</xdr:rowOff>
    </xdr:from>
    <xdr:to>
      <xdr:col>74</xdr:col>
      <xdr:colOff>31750</xdr:colOff>
      <xdr:row>16</xdr:row>
      <xdr:rowOff>85271</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72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70048</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813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167821</xdr:rowOff>
    </xdr:from>
    <xdr:to>
      <xdr:col>69</xdr:col>
      <xdr:colOff>92075</xdr:colOff>
      <xdr:row>14</xdr:row>
      <xdr:rowOff>94343</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396671"/>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46264</xdr:rowOff>
    </xdr:from>
    <xdr:to>
      <xdr:col>69</xdr:col>
      <xdr:colOff>142875</xdr:colOff>
      <xdr:row>15</xdr:row>
      <xdr:rowOff>147864</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61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132641</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7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46264</xdr:rowOff>
    </xdr:from>
    <xdr:to>
      <xdr:col>65</xdr:col>
      <xdr:colOff>53975</xdr:colOff>
      <xdr:row>15</xdr:row>
      <xdr:rowOff>147864</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1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132641</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119743</xdr:rowOff>
    </xdr:from>
    <xdr:to>
      <xdr:col>82</xdr:col>
      <xdr:colOff>158750</xdr:colOff>
      <xdr:row>15</xdr:row>
      <xdr:rowOff>49893</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520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136270</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365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152400</xdr:rowOff>
    </xdr:from>
    <xdr:to>
      <xdr:col>78</xdr:col>
      <xdr:colOff>120650</xdr:colOff>
      <xdr:row>15</xdr:row>
      <xdr:rowOff>82550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55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92727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321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152400</xdr:rowOff>
    </xdr:from>
    <xdr:to>
      <xdr:col>74</xdr:col>
      <xdr:colOff>31750</xdr:colOff>
      <xdr:row>15</xdr:row>
      <xdr:rowOff>82550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55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92727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32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43543</xdr:rowOff>
    </xdr:from>
    <xdr:to>
      <xdr:col>69</xdr:col>
      <xdr:colOff>142875</xdr:colOff>
      <xdr:row>14</xdr:row>
      <xdr:rowOff>145143</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44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155320</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212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117021</xdr:rowOff>
    </xdr:from>
    <xdr:to>
      <xdr:col>65</xdr:col>
      <xdr:colOff>53975</xdr:colOff>
      <xdr:row>14</xdr:row>
      <xdr:rowOff>47171</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345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57348</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114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類似団体より上回っているが、</a:t>
          </a:r>
          <a:r>
            <a:rPr kumimoji="1" lang="ja-JP" altLang="en-US" sz="1100" b="0" i="0" baseline="0">
              <a:solidFill>
                <a:schemeClr val="dk1"/>
              </a:solidFill>
              <a:effectLst/>
              <a:latin typeface="+mn-lt"/>
              <a:ea typeface="+mn-ea"/>
              <a:cs typeface="+mn-cs"/>
            </a:rPr>
            <a:t>差は縮まってきている</a:t>
          </a:r>
          <a:r>
            <a:rPr kumimoji="1" lang="ja-JP" altLang="ja-JP" sz="1100" b="0" i="0" baseline="0">
              <a:solidFill>
                <a:schemeClr val="dk1"/>
              </a:solidFill>
              <a:effectLst/>
              <a:latin typeface="+mn-lt"/>
              <a:ea typeface="+mn-ea"/>
              <a:cs typeface="+mn-cs"/>
            </a:rPr>
            <a:t>。</a:t>
          </a:r>
          <a:endParaRPr kumimoji="1" lang="en-US" altLang="ja-JP" sz="1100" b="0" i="0" baseline="0">
            <a:solidFill>
              <a:schemeClr val="dk1"/>
            </a:solidFill>
            <a:effectLst/>
            <a:latin typeface="+mn-lt"/>
            <a:ea typeface="+mn-ea"/>
            <a:cs typeface="+mn-cs"/>
          </a:endParaRPr>
        </a:p>
        <a:p>
          <a:pPr eaLnBrk="1" fontAlgn="auto" latinLnBrk="0" hangingPunct="1"/>
          <a:r>
            <a:rPr kumimoji="1" lang="ja-JP" altLang="en-US" sz="1100" b="0" i="0" baseline="0">
              <a:solidFill>
                <a:schemeClr val="dk1"/>
              </a:solidFill>
              <a:effectLst/>
              <a:latin typeface="+mn-lt"/>
              <a:ea typeface="+mn-ea"/>
              <a:cs typeface="+mn-cs"/>
            </a:rPr>
            <a:t>　本町は、社会福祉費と児童福祉費が大きな割合を占めていることから、この分野には注視が必要である。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また、今後少子高齢化が進む中、社会保障関連経費が増加するものと見込んでいる。</a:t>
          </a:r>
          <a:endParaRPr lang="ja-JP" altLang="ja-JP" sz="1400">
            <a:effectLst/>
          </a:endParaRPr>
        </a:p>
        <a:p>
          <a:r>
            <a:rPr kumimoji="1" lang="ja-JP" altLang="ja-JP" sz="1100" b="0" i="0" baseline="0">
              <a:solidFill>
                <a:schemeClr val="dk1"/>
              </a:solidFill>
              <a:effectLst/>
              <a:latin typeface="+mn-lt"/>
              <a:ea typeface="+mn-ea"/>
              <a:cs typeface="+mn-cs"/>
            </a:rPr>
            <a:t>　国や県の動向を注視しつつ必要なサービスの供給に努める。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xdr:rowOff>
    </xdr:from>
    <xdr:to>
      <xdr:col>24</xdr:col>
      <xdr:colOff>25400</xdr:colOff>
      <xdr:row>60</xdr:row>
      <xdr:rowOff>159657</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8928100"/>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99077</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67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xdr:rowOff>
    </xdr:from>
    <xdr:to>
      <xdr:col>24</xdr:col>
      <xdr:colOff>114300</xdr:colOff>
      <xdr:row>52</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892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86178</xdr:rowOff>
    </xdr:from>
    <xdr:to>
      <xdr:col>24</xdr:col>
      <xdr:colOff>25400</xdr:colOff>
      <xdr:row>55</xdr:row>
      <xdr:rowOff>102507</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515928"/>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109055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195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92528</xdr:rowOff>
    </xdr:from>
    <xdr:to>
      <xdr:col>24</xdr:col>
      <xdr:colOff>76200</xdr:colOff>
      <xdr:row>55</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4535</xdr:rowOff>
    </xdr:from>
    <xdr:to>
      <xdr:col>19</xdr:col>
      <xdr:colOff>187325</xdr:colOff>
      <xdr:row>55</xdr:row>
      <xdr:rowOff>102507</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434285"/>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59872</xdr:rowOff>
    </xdr:from>
    <xdr:to>
      <xdr:col>20</xdr:col>
      <xdr:colOff>38100</xdr:colOff>
      <xdr:row>54</xdr:row>
      <xdr:rowOff>161472</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31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199</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087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94343</xdr:rowOff>
    </xdr:from>
    <xdr:to>
      <xdr:col>15</xdr:col>
      <xdr:colOff>98425</xdr:colOff>
      <xdr:row>55</xdr:row>
      <xdr:rowOff>4535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352643"/>
          <a:ext cx="889000"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53</xdr:row>
      <xdr:rowOff>166007</xdr:rowOff>
    </xdr:from>
    <xdr:to>
      <xdr:col>15</xdr:col>
      <xdr:colOff>149225</xdr:colOff>
      <xdr:row>54</xdr:row>
      <xdr:rowOff>96157</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252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106334</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02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94343</xdr:rowOff>
    </xdr:from>
    <xdr:to>
      <xdr:col>11</xdr:col>
      <xdr:colOff>9525</xdr:colOff>
      <xdr:row>54</xdr:row>
      <xdr:rowOff>127000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3526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53</xdr:row>
      <xdr:rowOff>149678</xdr:rowOff>
    </xdr:from>
    <xdr:to>
      <xdr:col>11</xdr:col>
      <xdr:colOff>60325</xdr:colOff>
      <xdr:row>54</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236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90005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00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133350</xdr:rowOff>
    </xdr:from>
    <xdr:to>
      <xdr:col>6</xdr:col>
      <xdr:colOff>171450</xdr:colOff>
      <xdr:row>54</xdr:row>
      <xdr:rowOff>63500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22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73677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35378</xdr:rowOff>
    </xdr:from>
    <xdr:to>
      <xdr:col>24</xdr:col>
      <xdr:colOff>76200</xdr:colOff>
      <xdr:row>55</xdr:row>
      <xdr:rowOff>136978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7455</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437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51707</xdr:rowOff>
    </xdr:from>
    <xdr:to>
      <xdr:col>20</xdr:col>
      <xdr:colOff>38100</xdr:colOff>
      <xdr:row>55</xdr:row>
      <xdr:rowOff>153307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48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138084</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567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125185</xdr:rowOff>
    </xdr:from>
    <xdr:to>
      <xdr:col>15</xdr:col>
      <xdr:colOff>149225</xdr:colOff>
      <xdr:row>55</xdr:row>
      <xdr:rowOff>55335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383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40112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469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43543</xdr:rowOff>
    </xdr:from>
    <xdr:to>
      <xdr:col>11</xdr:col>
      <xdr:colOff>60325</xdr:colOff>
      <xdr:row>54</xdr:row>
      <xdr:rowOff>145143</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3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129920</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388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162577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42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前年度</a:t>
          </a:r>
          <a:r>
            <a:rPr kumimoji="1" lang="ja-JP" altLang="en-US" sz="1100" b="0" i="0" baseline="0">
              <a:solidFill>
                <a:schemeClr val="dk1"/>
              </a:solidFill>
              <a:effectLst/>
              <a:latin typeface="+mn-lt"/>
              <a:ea typeface="+mn-ea"/>
              <a:cs typeface="+mn-cs"/>
            </a:rPr>
            <a:t>より減少</a:t>
          </a:r>
          <a:r>
            <a:rPr kumimoji="1" lang="ja-JP" altLang="ja-JP" sz="1100" b="0" i="0" baseline="0">
              <a:solidFill>
                <a:schemeClr val="dk1"/>
              </a:solidFill>
              <a:effectLst/>
              <a:latin typeface="+mn-lt"/>
              <a:ea typeface="+mn-ea"/>
              <a:cs typeface="+mn-cs"/>
            </a:rPr>
            <a:t>となっている。　</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繰出金について、</a:t>
          </a:r>
          <a:r>
            <a:rPr kumimoji="1" lang="ja-JP" altLang="en-US" sz="1100" b="0" i="0" baseline="0">
              <a:solidFill>
                <a:schemeClr val="dk1"/>
              </a:solidFill>
              <a:effectLst/>
              <a:latin typeface="+mn-lt"/>
              <a:ea typeface="+mn-ea"/>
              <a:cs typeface="+mn-cs"/>
            </a:rPr>
            <a:t>各</a:t>
          </a:r>
          <a:r>
            <a:rPr kumimoji="1" lang="ja-JP" altLang="ja-JP" sz="1100" b="0" i="0" baseline="0">
              <a:solidFill>
                <a:schemeClr val="dk1"/>
              </a:solidFill>
              <a:effectLst/>
              <a:latin typeface="+mn-lt"/>
              <a:ea typeface="+mn-ea"/>
              <a:cs typeface="+mn-cs"/>
            </a:rPr>
            <a:t>特別会計は今後も増加傾向が見込まれている。会計ごとの運営を基準としつつも一般会計からの適正な繰出金を確保することで各会計の安定運営を目指す。</a:t>
          </a:r>
          <a:r>
            <a:rPr kumimoji="1" lang="ja-JP" altLang="en-US" sz="1100" b="0" i="0" baseline="0">
              <a:solidFill>
                <a:schemeClr val="dk1"/>
              </a:solidFill>
              <a:effectLst/>
              <a:latin typeface="+mn-lt"/>
              <a:ea typeface="+mn-ea"/>
              <a:cs typeface="+mn-cs"/>
            </a:rPr>
            <a:t>診療所については、基金が減少していることから、町からの繰出金で対応を図ることとなり、今後、検討と対策が必要となる。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また、高齢化の進む本町では、今後後期高齢者医療特別会計への繰出金にも注視が必要となる。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146050</xdr:rowOff>
    </xdr:from>
    <xdr:to>
      <xdr:col>82</xdr:col>
      <xdr:colOff>107950</xdr:colOff>
      <xdr:row>60</xdr:row>
      <xdr:rowOff>50800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232900"/>
          <a:ext cx="0" cy="1104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22877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30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50800</xdr:rowOff>
    </xdr:from>
    <xdr:to>
      <xdr:col>82</xdr:col>
      <xdr:colOff>196850</xdr:colOff>
      <xdr:row>60</xdr:row>
      <xdr:rowOff>50800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33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60977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7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146050</xdr:rowOff>
    </xdr:from>
    <xdr:to>
      <xdr:col>82</xdr:col>
      <xdr:colOff>196850</xdr:colOff>
      <xdr:row>53</xdr:row>
      <xdr:rowOff>146050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23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133350</xdr:rowOff>
    </xdr:from>
    <xdr:to>
      <xdr:col>82</xdr:col>
      <xdr:colOff>107950</xdr:colOff>
      <xdr:row>56</xdr:row>
      <xdr:rowOff>25400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563100"/>
          <a:ext cx="8382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162577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763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0</xdr:rowOff>
    </xdr:from>
    <xdr:to>
      <xdr:col>78</xdr:col>
      <xdr:colOff>69850</xdr:colOff>
      <xdr:row>56</xdr:row>
      <xdr:rowOff>25400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6012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25400</xdr:rowOff>
    </xdr:from>
    <xdr:to>
      <xdr:col>78</xdr:col>
      <xdr:colOff>120650</xdr:colOff>
      <xdr:row>58</xdr:row>
      <xdr:rowOff>127000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111777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10055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0</xdr:rowOff>
    </xdr:from>
    <xdr:to>
      <xdr:col>73</xdr:col>
      <xdr:colOff>180975</xdr:colOff>
      <xdr:row>56</xdr:row>
      <xdr:rowOff>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601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50800</xdr:rowOff>
    </xdr:from>
    <xdr:to>
      <xdr:col>74</xdr:col>
      <xdr:colOff>31750</xdr:colOff>
      <xdr:row>58</xdr:row>
      <xdr:rowOff>152400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9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137177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1008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52</xdr:row>
      <xdr:rowOff>139700</xdr:rowOff>
    </xdr:from>
    <xdr:to>
      <xdr:col>69</xdr:col>
      <xdr:colOff>92075</xdr:colOff>
      <xdr:row>56</xdr:row>
      <xdr:rowOff>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004800" y="9055100"/>
          <a:ext cx="889000" cy="546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76200</xdr:rowOff>
    </xdr:from>
    <xdr:to>
      <xdr:col>69</xdr:col>
      <xdr:colOff>142875</xdr:colOff>
      <xdr:row>59</xdr:row>
      <xdr:rowOff>6350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162577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101600</xdr:rowOff>
    </xdr:from>
    <xdr:to>
      <xdr:col>65</xdr:col>
      <xdr:colOff>53975</xdr:colOff>
      <xdr:row>59</xdr:row>
      <xdr:rowOff>31750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1004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16527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1013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82550</xdr:rowOff>
    </xdr:from>
    <xdr:to>
      <xdr:col>82</xdr:col>
      <xdr:colOff>158750</xdr:colOff>
      <xdr:row>56</xdr:row>
      <xdr:rowOff>12700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51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99077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35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146050</xdr:rowOff>
    </xdr:from>
    <xdr:to>
      <xdr:col>78</xdr:col>
      <xdr:colOff>120650</xdr:colOff>
      <xdr:row>56</xdr:row>
      <xdr:rowOff>76200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57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86377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344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120650</xdr:rowOff>
    </xdr:from>
    <xdr:to>
      <xdr:col>74</xdr:col>
      <xdr:colOff>31750</xdr:colOff>
      <xdr:row>56</xdr:row>
      <xdr:rowOff>50800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55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60977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31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120650</xdr:rowOff>
    </xdr:from>
    <xdr:to>
      <xdr:col>69</xdr:col>
      <xdr:colOff>142875</xdr:colOff>
      <xdr:row>56</xdr:row>
      <xdr:rowOff>50800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55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60977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31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52</xdr:row>
      <xdr:rowOff>88900</xdr:rowOff>
    </xdr:from>
    <xdr:to>
      <xdr:col>65</xdr:col>
      <xdr:colOff>53975</xdr:colOff>
      <xdr:row>53</xdr:row>
      <xdr:rowOff>19050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00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51</xdr:row>
      <xdr:rowOff>29227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旧町から引き継いでいる補助制度を継続交付しているため抜本的な改革には至っていない。補助の目的が一定水準に達したものや補助基準に沿わなくなっているものについては、抜本的に見直しを進め、補助費の削減に努め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また、</a:t>
          </a:r>
          <a:r>
            <a:rPr kumimoji="1" lang="ja-JP" altLang="en-US" sz="1100" b="0" i="0" baseline="0">
              <a:solidFill>
                <a:schemeClr val="dk1"/>
              </a:solidFill>
              <a:effectLst/>
              <a:latin typeface="+mn-lt"/>
              <a:ea typeface="+mn-ea"/>
              <a:cs typeface="+mn-cs"/>
            </a:rPr>
            <a:t>減額の傾向にはあるものの、</a:t>
          </a:r>
          <a:r>
            <a:rPr kumimoji="1" lang="ja-JP" altLang="ja-JP" sz="1100" b="0" i="0" baseline="0">
              <a:solidFill>
                <a:schemeClr val="dk1"/>
              </a:solidFill>
              <a:effectLst/>
              <a:latin typeface="+mn-lt"/>
              <a:ea typeface="+mn-ea"/>
              <a:cs typeface="+mn-cs"/>
            </a:rPr>
            <a:t>上下水道事業についても国の繰出基準に従い適正な補助をしていく。</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今後は、過疎対策に特化した補助など、ある程度の増額が見込まれる。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81280</xdr:rowOff>
    </xdr:from>
    <xdr:to>
      <xdr:col>82</xdr:col>
      <xdr:colOff>107950</xdr:colOff>
      <xdr:row>40</xdr:row>
      <xdr:rowOff>44704</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10580"/>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16781</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87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44704</xdr:rowOff>
    </xdr:from>
    <xdr:to>
      <xdr:col>82</xdr:col>
      <xdr:colOff>196850</xdr:colOff>
      <xdr:row>40</xdr:row>
      <xdr:rowOff>44704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902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167657</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5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81280</xdr:rowOff>
    </xdr:from>
    <xdr:to>
      <xdr:col>82</xdr:col>
      <xdr:colOff>196850</xdr:colOff>
      <xdr:row>34</xdr:row>
      <xdr:rowOff>81280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1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149860</xdr:rowOff>
    </xdr:from>
    <xdr:to>
      <xdr:col>82</xdr:col>
      <xdr:colOff>107950</xdr:colOff>
      <xdr:row>38</xdr:row>
      <xdr:rowOff>168148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664960"/>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81297</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253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149860</xdr:rowOff>
    </xdr:from>
    <xdr:to>
      <xdr:col>78</xdr:col>
      <xdr:colOff>69850</xdr:colOff>
      <xdr:row>39</xdr:row>
      <xdr:rowOff>78994</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4782800" y="6664960"/>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19050</xdr:rowOff>
    </xdr:from>
    <xdr:to>
      <xdr:col>78</xdr:col>
      <xdr:colOff>120650</xdr:colOff>
      <xdr:row>37</xdr:row>
      <xdr:rowOff>120650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130827</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131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163576</xdr:rowOff>
    </xdr:from>
    <xdr:to>
      <xdr:col>73</xdr:col>
      <xdr:colOff>180975</xdr:colOff>
      <xdr:row>39</xdr:row>
      <xdr:rowOff>78994</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678676"/>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158496</xdr:rowOff>
    </xdr:from>
    <xdr:to>
      <xdr:col>74</xdr:col>
      <xdr:colOff>31750</xdr:colOff>
      <xdr:row>37</xdr:row>
      <xdr:rowOff>88646</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98823</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163576</xdr:rowOff>
    </xdr:from>
    <xdr:to>
      <xdr:col>69</xdr:col>
      <xdr:colOff>92075</xdr:colOff>
      <xdr:row>40</xdr:row>
      <xdr:rowOff>163576</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678676"/>
          <a:ext cx="8890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117348</xdr:rowOff>
    </xdr:from>
    <xdr:to>
      <xdr:col>69</xdr:col>
      <xdr:colOff>142875</xdr:colOff>
      <xdr:row>37</xdr:row>
      <xdr:rowOff>47498</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57675</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9906</xdr:rowOff>
    </xdr:from>
    <xdr:to>
      <xdr:col>65</xdr:col>
      <xdr:colOff>53975</xdr:colOff>
      <xdr:row>37</xdr:row>
      <xdr:rowOff>111506</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121683</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122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117348</xdr:rowOff>
    </xdr:from>
    <xdr:to>
      <xdr:col>82</xdr:col>
      <xdr:colOff>158750</xdr:colOff>
      <xdr:row>39</xdr:row>
      <xdr:rowOff>47498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632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89425</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604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99060</xdr:rowOff>
    </xdr:from>
    <xdr:to>
      <xdr:col>78</xdr:col>
      <xdr:colOff>120650</xdr:colOff>
      <xdr:row>39</xdr:row>
      <xdr:rowOff>29210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61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13987</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700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39</xdr:row>
      <xdr:rowOff>28194</xdr:rowOff>
    </xdr:from>
    <xdr:to>
      <xdr:col>74</xdr:col>
      <xdr:colOff>31750</xdr:colOff>
      <xdr:row>39</xdr:row>
      <xdr:rowOff>129794</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714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114571</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801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112776</xdr:rowOff>
    </xdr:from>
    <xdr:to>
      <xdr:col>69</xdr:col>
      <xdr:colOff>142875</xdr:colOff>
      <xdr:row>39</xdr:row>
      <xdr:rowOff>42926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627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27703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714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40</xdr:row>
      <xdr:rowOff>112776</xdr:rowOff>
    </xdr:from>
    <xdr:to>
      <xdr:col>65</xdr:col>
      <xdr:colOff>53975</xdr:colOff>
      <xdr:row>41</xdr:row>
      <xdr:rowOff>42926</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970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41</xdr:row>
      <xdr:rowOff>27703</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7057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これまで実施してきた事業の償還が本格化する令和１１年頃までは、元金償還は徐々に減少していくが、利息により増加すると予測している。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しかし、合併特例債や過疎対策事業債など有利な起債があることから、新規発行債が増額することも見込まれ、しっかりと事業精査を行い、償還期間についても再考し、公債費の縮減並びに平準化を図っていく。</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今後は、利息の上昇幅に注意し、投資計画を見込む必要がある。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127000</xdr:rowOff>
    </xdr:from>
    <xdr:to>
      <xdr:col>26</xdr:col>
      <xdr:colOff>184150</xdr:colOff>
      <xdr:row>80</xdr:row>
      <xdr:rowOff>127000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156227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12700</xdr:rowOff>
    </xdr:from>
    <xdr:to>
      <xdr:col>26</xdr:col>
      <xdr:colOff>184150</xdr:colOff>
      <xdr:row>74</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9" name="公債費グラフ枠">
          <a:extLst>
            <a:ext uri="{FF2B5EF4-FFF2-40B4-BE49-F238E27FC236}">
              <a16:creationId xmlns:a16="http://schemas.microsoft.com/office/drawing/2014/main" id="{00000000-0008-0000-0400-000067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98425</xdr:rowOff>
    </xdr:from>
    <xdr:to>
      <xdr:col>24</xdr:col>
      <xdr:colOff>25400</xdr:colOff>
      <xdr:row>81</xdr:row>
      <xdr:rowOff>52705</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4826000" y="1278572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24782</xdr:rowOff>
    </xdr:from>
    <xdr:ext cx="762000" cy="259045"/>
    <xdr:sp macro="" textlink="">
      <xdr:nvSpPr>
        <xdr:cNvPr id="361" name="公債費最小値テキスト">
          <a:extLst>
            <a:ext uri="{FF2B5EF4-FFF2-40B4-BE49-F238E27FC236}">
              <a16:creationId xmlns:a16="http://schemas.microsoft.com/office/drawing/2014/main" id="{00000000-0008-0000-0400-000069010000}"/>
            </a:ext>
          </a:extLst>
        </xdr:cNvPr>
        <xdr:cNvSpPr txBox="1"/>
      </xdr:nvSpPr>
      <xdr:spPr>
        <a:xfrm>
          <a:off x="4914900" y="13912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52705</xdr:rowOff>
    </xdr:from>
    <xdr:to>
      <xdr:col>24</xdr:col>
      <xdr:colOff>114300</xdr:colOff>
      <xdr:row>81</xdr:row>
      <xdr:rowOff>52705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737100" y="13940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13352</xdr:rowOff>
    </xdr:from>
    <xdr:ext cx="762000" cy="259045"/>
    <xdr:sp macro="" textlink="">
      <xdr:nvSpPr>
        <xdr:cNvPr id="363" name="公債費最大値テキスト">
          <a:extLst>
            <a:ext uri="{FF2B5EF4-FFF2-40B4-BE49-F238E27FC236}">
              <a16:creationId xmlns:a16="http://schemas.microsoft.com/office/drawing/2014/main" id="{00000000-0008-0000-0400-00006B010000}"/>
            </a:ext>
          </a:extLst>
        </xdr:cNvPr>
        <xdr:cNvSpPr txBox="1"/>
      </xdr:nvSpPr>
      <xdr:spPr>
        <a:xfrm>
          <a:off x="4914900" y="12529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98425</xdr:rowOff>
    </xdr:from>
    <xdr:to>
      <xdr:col>24</xdr:col>
      <xdr:colOff>114300</xdr:colOff>
      <xdr:row>74</xdr:row>
      <xdr:rowOff>98425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2785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80</xdr:row>
      <xdr:rowOff>24130</xdr:rowOff>
    </xdr:from>
    <xdr:to>
      <xdr:col>24</xdr:col>
      <xdr:colOff>25400</xdr:colOff>
      <xdr:row>80</xdr:row>
      <xdr:rowOff>35561</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3987800" y="13740130"/>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121302</xdr:rowOff>
    </xdr:from>
    <xdr:ext cx="762000" cy="259045"/>
    <xdr:sp macro="" textlink="">
      <xdr:nvSpPr>
        <xdr:cNvPr id="366" name="公債費平均値テキスト">
          <a:extLst>
            <a:ext uri="{FF2B5EF4-FFF2-40B4-BE49-F238E27FC236}">
              <a16:creationId xmlns:a16="http://schemas.microsoft.com/office/drawing/2014/main" id="{00000000-0008-0000-0400-00006E010000}"/>
            </a:ext>
          </a:extLst>
        </xdr:cNvPr>
        <xdr:cNvSpPr txBox="1"/>
      </xdr:nvSpPr>
      <xdr:spPr>
        <a:xfrm>
          <a:off x="4914900" y="133229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104775</xdr:rowOff>
    </xdr:from>
    <xdr:to>
      <xdr:col>24</xdr:col>
      <xdr:colOff>76200</xdr:colOff>
      <xdr:row>79</xdr:row>
      <xdr:rowOff>34925</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4775200" y="13477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80</xdr:row>
      <xdr:rowOff>35561</xdr:rowOff>
    </xdr:from>
    <xdr:to>
      <xdr:col>19</xdr:col>
      <xdr:colOff>187325</xdr:colOff>
      <xdr:row>80</xdr:row>
      <xdr:rowOff>52705</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098800" y="13751561"/>
          <a:ext cx="8890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127636</xdr:rowOff>
    </xdr:from>
    <xdr:to>
      <xdr:col>20</xdr:col>
      <xdr:colOff>38100</xdr:colOff>
      <xdr:row>79</xdr:row>
      <xdr:rowOff>57786</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937000" y="1350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67963</xdr:rowOff>
    </xdr:from>
    <xdr:ext cx="7366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3606800" y="132696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80</xdr:row>
      <xdr:rowOff>29845</xdr:rowOff>
    </xdr:from>
    <xdr:to>
      <xdr:col>15</xdr:col>
      <xdr:colOff>98425</xdr:colOff>
      <xdr:row>80</xdr:row>
      <xdr:rowOff>52705</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2209800" y="1374584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156211</xdr:rowOff>
    </xdr:from>
    <xdr:to>
      <xdr:col>15</xdr:col>
      <xdr:colOff>149225</xdr:colOff>
      <xdr:row>79</xdr:row>
      <xdr:rowOff>86361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048000" y="13529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96538</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2717800" y="13298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80</xdr:row>
      <xdr:rowOff>29845</xdr:rowOff>
    </xdr:from>
    <xdr:to>
      <xdr:col>11</xdr:col>
      <xdr:colOff>9525</xdr:colOff>
      <xdr:row>80</xdr:row>
      <xdr:rowOff>75564</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1320800" y="13745845"/>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127636</xdr:rowOff>
    </xdr:from>
    <xdr:to>
      <xdr:col>11</xdr:col>
      <xdr:colOff>60325</xdr:colOff>
      <xdr:row>79</xdr:row>
      <xdr:rowOff>57786</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2159000" y="1350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67963</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828800" y="13269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13336</xdr:rowOff>
    </xdr:from>
    <xdr:to>
      <xdr:col>6</xdr:col>
      <xdr:colOff>171450</xdr:colOff>
      <xdr:row>79</xdr:row>
      <xdr:rowOff>114936</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1270000" y="13557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125113</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939800" y="13326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144780</xdr:rowOff>
    </xdr:from>
    <xdr:to>
      <xdr:col>24</xdr:col>
      <xdr:colOff>76200</xdr:colOff>
      <xdr:row>80</xdr:row>
      <xdr:rowOff>74930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4775200" y="13689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116857</xdr:rowOff>
    </xdr:from>
    <xdr:ext cx="762000" cy="259045"/>
    <xdr:sp macro="" textlink="">
      <xdr:nvSpPr>
        <xdr:cNvPr id="385" name="公債費該当値テキスト">
          <a:extLst>
            <a:ext uri="{FF2B5EF4-FFF2-40B4-BE49-F238E27FC236}">
              <a16:creationId xmlns:a16="http://schemas.microsoft.com/office/drawing/2014/main" id="{00000000-0008-0000-0400-000081010000}"/>
            </a:ext>
          </a:extLst>
        </xdr:cNvPr>
        <xdr:cNvSpPr txBox="1"/>
      </xdr:nvSpPr>
      <xdr:spPr>
        <a:xfrm>
          <a:off x="4914900" y="13661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156211</xdr:rowOff>
    </xdr:from>
    <xdr:to>
      <xdr:col>20</xdr:col>
      <xdr:colOff>38100</xdr:colOff>
      <xdr:row>80</xdr:row>
      <xdr:rowOff>86361</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937000" y="13700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71138</xdr:rowOff>
    </xdr:from>
    <xdr:ext cx="7366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606800" y="137871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80</xdr:row>
      <xdr:rowOff>1905</xdr:rowOff>
    </xdr:from>
    <xdr:to>
      <xdr:col>15</xdr:col>
      <xdr:colOff>149225</xdr:colOff>
      <xdr:row>80</xdr:row>
      <xdr:rowOff>103505</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048000" y="13717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88282</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2717800" y="13804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150495</xdr:rowOff>
    </xdr:from>
    <xdr:to>
      <xdr:col>11</xdr:col>
      <xdr:colOff>60325</xdr:colOff>
      <xdr:row>80</xdr:row>
      <xdr:rowOff>80645</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2159000" y="13695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65422</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1828800" y="13781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80</xdr:row>
      <xdr:rowOff>24764</xdr:rowOff>
    </xdr:from>
    <xdr:to>
      <xdr:col>6</xdr:col>
      <xdr:colOff>171450</xdr:colOff>
      <xdr:row>80</xdr:row>
      <xdr:rowOff>126364</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1270000" y="13740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111141</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939800" y="13827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公債費以外では、人件費が最も多く</a:t>
          </a:r>
          <a:r>
            <a:rPr kumimoji="1" lang="en-US" altLang="ja-JP" sz="1100" b="0" i="0" baseline="0">
              <a:solidFill>
                <a:schemeClr val="dk1"/>
              </a:solidFill>
              <a:effectLst/>
              <a:latin typeface="+mn-lt"/>
              <a:ea typeface="+mn-ea"/>
              <a:cs typeface="+mn-cs"/>
            </a:rPr>
            <a:t>21.4%</a:t>
          </a:r>
          <a:r>
            <a:rPr kumimoji="1" lang="ja-JP" altLang="ja-JP" sz="1100" b="0" i="0" baseline="0">
              <a:solidFill>
                <a:schemeClr val="dk1"/>
              </a:solidFill>
              <a:effectLst/>
              <a:latin typeface="+mn-lt"/>
              <a:ea typeface="+mn-ea"/>
              <a:cs typeface="+mn-cs"/>
            </a:rPr>
            <a:t>となっており、続いて補助費等</a:t>
          </a:r>
          <a:r>
            <a:rPr kumimoji="1" lang="en-US" altLang="ja-JP" sz="1100" b="0" i="0" baseline="0">
              <a:solidFill>
                <a:schemeClr val="dk1"/>
              </a:solidFill>
              <a:effectLst/>
              <a:latin typeface="+mn-lt"/>
              <a:ea typeface="+mn-ea"/>
              <a:cs typeface="+mn-cs"/>
            </a:rPr>
            <a:t>20.9</a:t>
          </a:r>
          <a:r>
            <a:rPr kumimoji="1" lang="ja-JP" altLang="ja-JP" sz="1100" b="0" i="0" baseline="0">
              <a:solidFill>
                <a:schemeClr val="dk1"/>
              </a:solidFill>
              <a:effectLst/>
              <a:latin typeface="+mn-lt"/>
              <a:ea typeface="+mn-ea"/>
              <a:cs typeface="+mn-cs"/>
            </a:rPr>
            <a:t>％、物件費</a:t>
          </a:r>
          <a:r>
            <a:rPr kumimoji="1" lang="en-US" altLang="ja-JP" sz="1100" b="0" i="0" baseline="0">
              <a:solidFill>
                <a:schemeClr val="dk1"/>
              </a:solidFill>
              <a:effectLst/>
              <a:latin typeface="+mn-lt"/>
              <a:ea typeface="+mn-ea"/>
              <a:cs typeface="+mn-cs"/>
            </a:rPr>
            <a:t>12.7</a:t>
          </a:r>
          <a:r>
            <a:rPr kumimoji="1" lang="ja-JP" altLang="ja-JP" sz="1100" b="0" i="0" baseline="0">
              <a:solidFill>
                <a:schemeClr val="dk1"/>
              </a:solidFill>
              <a:effectLst/>
              <a:latin typeface="+mn-lt"/>
              <a:ea typeface="+mn-ea"/>
              <a:cs typeface="+mn-cs"/>
            </a:rPr>
            <a:t>％となっている。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公債費を除く経常経費は、類似団体平均を下回っており、全国平均、兵庫県平均と比較すると低く推移している。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このことから、当町において公債費の支出割合がいかに高く、弾力性がないかが分かる。また、</a:t>
          </a:r>
          <a:r>
            <a:rPr kumimoji="1" lang="ja-JP" altLang="en-US" sz="1100" b="0" i="0" baseline="0">
              <a:solidFill>
                <a:schemeClr val="dk1"/>
              </a:solidFill>
              <a:effectLst/>
              <a:latin typeface="+mn-lt"/>
              <a:ea typeface="+mn-ea"/>
              <a:cs typeface="+mn-cs"/>
            </a:rPr>
            <a:t>人件</a:t>
          </a:r>
          <a:r>
            <a:rPr kumimoji="1" lang="ja-JP" altLang="ja-JP" sz="1100" b="0" i="0" baseline="0">
              <a:solidFill>
                <a:schemeClr val="dk1"/>
              </a:solidFill>
              <a:effectLst/>
              <a:latin typeface="+mn-lt"/>
              <a:ea typeface="+mn-ea"/>
              <a:cs typeface="+mn-cs"/>
            </a:rPr>
            <a:t>費の支出割合が高くなってきているので注意が必要である。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99785</xdr:rowOff>
    </xdr:from>
    <xdr:to>
      <xdr:col>82</xdr:col>
      <xdr:colOff>107950</xdr:colOff>
      <xdr:row>81</xdr:row>
      <xdr:rowOff>113393</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444185"/>
          <a:ext cx="0" cy="1556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85470</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972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113393</xdr:rowOff>
    </xdr:from>
    <xdr:to>
      <xdr:col>82</xdr:col>
      <xdr:colOff>196850</xdr:colOff>
      <xdr:row>81</xdr:row>
      <xdr:rowOff>113393</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4000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14712</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18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99785</xdr:rowOff>
    </xdr:from>
    <xdr:to>
      <xdr:col>82</xdr:col>
      <xdr:colOff>196850</xdr:colOff>
      <xdr:row>72</xdr:row>
      <xdr:rowOff>99785</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444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56243</xdr:rowOff>
    </xdr:from>
    <xdr:to>
      <xdr:col>82</xdr:col>
      <xdr:colOff>107950</xdr:colOff>
      <xdr:row>76</xdr:row>
      <xdr:rowOff>56243</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0864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67327</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268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95250</xdr:rowOff>
    </xdr:from>
    <xdr:to>
      <xdr:col>82</xdr:col>
      <xdr:colOff>158750</xdr:colOff>
      <xdr:row>78</xdr:row>
      <xdr:rowOff>25400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56243</xdr:rowOff>
    </xdr:from>
    <xdr:to>
      <xdr:col>78</xdr:col>
      <xdr:colOff>69850</xdr:colOff>
      <xdr:row>77</xdr:row>
      <xdr:rowOff>26307</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4782800" y="13086443"/>
          <a:ext cx="889000" cy="141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146957</xdr:rowOff>
    </xdr:from>
    <xdr:to>
      <xdr:col>78</xdr:col>
      <xdr:colOff>120650</xdr:colOff>
      <xdr:row>77</xdr:row>
      <xdr:rowOff>77107</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61884</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263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50800</xdr:rowOff>
    </xdr:from>
    <xdr:to>
      <xdr:col>73</xdr:col>
      <xdr:colOff>180975</xdr:colOff>
      <xdr:row>77</xdr:row>
      <xdr:rowOff>26307</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2738100"/>
          <a:ext cx="889000" cy="489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155121</xdr:rowOff>
    </xdr:from>
    <xdr:to>
      <xdr:col>74</xdr:col>
      <xdr:colOff>31750</xdr:colOff>
      <xdr:row>76</xdr:row>
      <xdr:rowOff>85271</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013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95449</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782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50800</xdr:rowOff>
    </xdr:from>
    <xdr:to>
      <xdr:col>69</xdr:col>
      <xdr:colOff>92075</xdr:colOff>
      <xdr:row>76</xdr:row>
      <xdr:rowOff>110671</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2738100"/>
          <a:ext cx="889000" cy="402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0</xdr:rowOff>
    </xdr:from>
    <xdr:to>
      <xdr:col>69</xdr:col>
      <xdr:colOff>142875</xdr:colOff>
      <xdr:row>74</xdr:row>
      <xdr:rowOff>101600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68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111777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45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100693</xdr:rowOff>
    </xdr:from>
    <xdr:to>
      <xdr:col>65</xdr:col>
      <xdr:colOff>53975</xdr:colOff>
      <xdr:row>76</xdr:row>
      <xdr:rowOff>30843</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2959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41020</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728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5443</xdr:rowOff>
    </xdr:from>
    <xdr:to>
      <xdr:col>82</xdr:col>
      <xdr:colOff>158750</xdr:colOff>
      <xdr:row>76</xdr:row>
      <xdr:rowOff>107043</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035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21970</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288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5443</xdr:rowOff>
    </xdr:from>
    <xdr:to>
      <xdr:col>78</xdr:col>
      <xdr:colOff>120650</xdr:colOff>
      <xdr:row>76</xdr:row>
      <xdr:rowOff>107043</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035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117220</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2804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146957</xdr:rowOff>
    </xdr:from>
    <xdr:to>
      <xdr:col>74</xdr:col>
      <xdr:colOff>31750</xdr:colOff>
      <xdr:row>77</xdr:row>
      <xdr:rowOff>77107</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17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61884</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263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0</xdr:rowOff>
    </xdr:from>
    <xdr:to>
      <xdr:col>69</xdr:col>
      <xdr:colOff>142875</xdr:colOff>
      <xdr:row>74</xdr:row>
      <xdr:rowOff>101600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268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86377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277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59871</xdr:rowOff>
    </xdr:from>
    <xdr:to>
      <xdr:col>65</xdr:col>
      <xdr:colOff>53975</xdr:colOff>
      <xdr:row>76</xdr:row>
      <xdr:rowOff>161471</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090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146248</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176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兵庫県多可町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135484</xdr:rowOff>
    </xdr:from>
    <xdr:to>
      <xdr:col>29</xdr:col>
      <xdr:colOff>127000</xdr:colOff>
      <xdr:row>19</xdr:row>
      <xdr:rowOff>117335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069059"/>
          <a:ext cx="0" cy="135345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89412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94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117335</xdr:rowOff>
    </xdr:from>
    <xdr:to>
      <xdr:col>30</xdr:col>
      <xdr:colOff>25400</xdr:colOff>
      <xdr:row>19</xdr:row>
      <xdr:rowOff>117335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225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50411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12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135484</xdr:rowOff>
    </xdr:from>
    <xdr:to>
      <xdr:col>30</xdr:col>
      <xdr:colOff>25400</xdr:colOff>
      <xdr:row>11</xdr:row>
      <xdr:rowOff>135484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0690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132893</xdr:rowOff>
    </xdr:from>
    <xdr:to>
      <xdr:col>29</xdr:col>
      <xdr:colOff>127000</xdr:colOff>
      <xdr:row>16</xdr:row>
      <xdr:rowOff>54737</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752268"/>
          <a:ext cx="647700" cy="932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86263</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5341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69736</xdr:rowOff>
    </xdr:from>
    <xdr:to>
      <xdr:col>29</xdr:col>
      <xdr:colOff>177800</xdr:colOff>
      <xdr:row>15</xdr:row>
      <xdr:rowOff>171336</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891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54737</xdr:rowOff>
    </xdr:from>
    <xdr:to>
      <xdr:col>26</xdr:col>
      <xdr:colOff>50800</xdr:colOff>
      <xdr:row>16</xdr:row>
      <xdr:rowOff>86081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845562"/>
          <a:ext cx="698500" cy="313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14872</xdr:rowOff>
    </xdr:from>
    <xdr:to>
      <xdr:col>26</xdr:col>
      <xdr:colOff>101600</xdr:colOff>
      <xdr:row>16</xdr:row>
      <xdr:rowOff>116472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056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101249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920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86081</xdr:rowOff>
    </xdr:from>
    <xdr:to>
      <xdr:col>22</xdr:col>
      <xdr:colOff>114300</xdr:colOff>
      <xdr:row>16</xdr:row>
      <xdr:rowOff>90005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876906"/>
          <a:ext cx="698500" cy="39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65723</xdr:rowOff>
    </xdr:from>
    <xdr:to>
      <xdr:col>22</xdr:col>
      <xdr:colOff>165100</xdr:colOff>
      <xdr:row>16</xdr:row>
      <xdr:rowOff>167323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856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152100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942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88798</xdr:rowOff>
    </xdr:from>
    <xdr:to>
      <xdr:col>18</xdr:col>
      <xdr:colOff>177800</xdr:colOff>
      <xdr:row>16</xdr:row>
      <xdr:rowOff>90005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2879623"/>
          <a:ext cx="698500" cy="12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103124</xdr:rowOff>
    </xdr:from>
    <xdr:to>
      <xdr:col>19</xdr:col>
      <xdr:colOff>38100</xdr:colOff>
      <xdr:row>17</xdr:row>
      <xdr:rowOff>33274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8939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18051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9803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161417</xdr:rowOff>
    </xdr:from>
    <xdr:to>
      <xdr:col>15</xdr:col>
      <xdr:colOff>101600</xdr:colOff>
      <xdr:row>17</xdr:row>
      <xdr:rowOff>91567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522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76344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038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82093</xdr:rowOff>
    </xdr:from>
    <xdr:to>
      <xdr:col>29</xdr:col>
      <xdr:colOff>177800</xdr:colOff>
      <xdr:row>16</xdr:row>
      <xdr:rowOff>12243</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7014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54170</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673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3937</xdr:rowOff>
    </xdr:from>
    <xdr:to>
      <xdr:col>26</xdr:col>
      <xdr:colOff>101600</xdr:colOff>
      <xdr:row>16</xdr:row>
      <xdr:rowOff>105537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7947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115714</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5636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35281</xdr:rowOff>
    </xdr:from>
    <xdr:to>
      <xdr:col>22</xdr:col>
      <xdr:colOff>165100</xdr:colOff>
      <xdr:row>16</xdr:row>
      <xdr:rowOff>136881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8261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147058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594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39205</xdr:rowOff>
    </xdr:from>
    <xdr:to>
      <xdr:col>19</xdr:col>
      <xdr:colOff>38100</xdr:colOff>
      <xdr:row>16</xdr:row>
      <xdr:rowOff>140805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8300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150982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598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37998</xdr:rowOff>
    </xdr:from>
    <xdr:to>
      <xdr:col>15</xdr:col>
      <xdr:colOff>101600</xdr:colOff>
      <xdr:row>16</xdr:row>
      <xdr:rowOff>139598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8288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149775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597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198590</xdr:rowOff>
    </xdr:from>
    <xdr:to>
      <xdr:col>29</xdr:col>
      <xdr:colOff>127000</xdr:colOff>
      <xdr:row>37</xdr:row>
      <xdr:rowOff>322834</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23140"/>
          <a:ext cx="0" cy="132439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294911</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19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322834</xdr:rowOff>
    </xdr:from>
    <xdr:to>
      <xdr:col>30</xdr:col>
      <xdr:colOff>25400</xdr:colOff>
      <xdr:row>37</xdr:row>
      <xdr:rowOff>322834</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475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113517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66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198590</xdr:rowOff>
    </xdr:from>
    <xdr:to>
      <xdr:col>30</xdr:col>
      <xdr:colOff>25400</xdr:colOff>
      <xdr:row>33</xdr:row>
      <xdr:rowOff>198590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231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261112</xdr:rowOff>
    </xdr:from>
    <xdr:to>
      <xdr:col>29</xdr:col>
      <xdr:colOff>127000</xdr:colOff>
      <xdr:row>34</xdr:row>
      <xdr:rowOff>267608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528562"/>
          <a:ext cx="647700" cy="64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12101</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2245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40024</xdr:rowOff>
    </xdr:from>
    <xdr:to>
      <xdr:col>29</xdr:col>
      <xdr:colOff>177800</xdr:colOff>
      <xdr:row>35</xdr:row>
      <xdr:rowOff>141624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6503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182454</xdr:rowOff>
    </xdr:from>
    <xdr:to>
      <xdr:col>26</xdr:col>
      <xdr:colOff>50800</xdr:colOff>
      <xdr:row>34</xdr:row>
      <xdr:rowOff>261112</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449904"/>
          <a:ext cx="698500" cy="786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42158</xdr:rowOff>
    </xdr:from>
    <xdr:to>
      <xdr:col>26</xdr:col>
      <xdr:colOff>101600</xdr:colOff>
      <xdr:row>35</xdr:row>
      <xdr:rowOff>143758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6525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128535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7388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171806</xdr:rowOff>
    </xdr:from>
    <xdr:to>
      <xdr:col>22</xdr:col>
      <xdr:colOff>114300</xdr:colOff>
      <xdr:row>34</xdr:row>
      <xdr:rowOff>182454</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6439256"/>
          <a:ext cx="698500" cy="106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19241</xdr:rowOff>
    </xdr:from>
    <xdr:to>
      <xdr:col>22</xdr:col>
      <xdr:colOff>165100</xdr:colOff>
      <xdr:row>35</xdr:row>
      <xdr:rowOff>120841</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6295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105618</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715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171806</xdr:rowOff>
    </xdr:from>
    <xdr:to>
      <xdr:col>18</xdr:col>
      <xdr:colOff>177800</xdr:colOff>
      <xdr:row>34</xdr:row>
      <xdr:rowOff>259474</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439256"/>
          <a:ext cx="698500" cy="876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51968</xdr:rowOff>
    </xdr:from>
    <xdr:to>
      <xdr:col>19</xdr:col>
      <xdr:colOff>38100</xdr:colOff>
      <xdr:row>35</xdr:row>
      <xdr:rowOff>153568</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6623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138345</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748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82696</xdr:rowOff>
    </xdr:from>
    <xdr:to>
      <xdr:col>15</xdr:col>
      <xdr:colOff>101600</xdr:colOff>
      <xdr:row>35</xdr:row>
      <xdr:rowOff>184296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6930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169073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779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216808</xdr:rowOff>
    </xdr:from>
    <xdr:to>
      <xdr:col>29</xdr:col>
      <xdr:colOff>177800</xdr:colOff>
      <xdr:row>34</xdr:row>
      <xdr:rowOff>318408</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4842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61885</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329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210312</xdr:rowOff>
    </xdr:from>
    <xdr:to>
      <xdr:col>26</xdr:col>
      <xdr:colOff>101600</xdr:colOff>
      <xdr:row>34</xdr:row>
      <xdr:rowOff>311912</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4777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322089</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2466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131654</xdr:rowOff>
    </xdr:from>
    <xdr:to>
      <xdr:col>22</xdr:col>
      <xdr:colOff>165100</xdr:colOff>
      <xdr:row>34</xdr:row>
      <xdr:rowOff>233254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3991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243431</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167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121006</xdr:rowOff>
    </xdr:from>
    <xdr:to>
      <xdr:col>19</xdr:col>
      <xdr:colOff>38100</xdr:colOff>
      <xdr:row>34</xdr:row>
      <xdr:rowOff>222606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3884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232783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157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208674</xdr:rowOff>
    </xdr:from>
    <xdr:to>
      <xdr:col>15</xdr:col>
      <xdr:colOff>101600</xdr:colOff>
      <xdr:row>34</xdr:row>
      <xdr:rowOff>310274</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4761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320451</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24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兵庫県多可町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18,605
18,147
185.19
15,096,645
14,834,438
210,650
7,198,651
14,541,354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11.2
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95682</xdr:rowOff>
    </xdr:from>
    <xdr:to>
      <xdr:col>24</xdr:col>
      <xdr:colOff>62865</xdr:colOff>
      <xdr:row>38</xdr:row>
      <xdr:rowOff>73978</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39182"/>
          <a:ext cx="1270" cy="1349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77805</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92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73978</xdr:rowOff>
    </xdr:from>
    <xdr:to>
      <xdr:col>24</xdr:col>
      <xdr:colOff>152400</xdr:colOff>
      <xdr:row>38</xdr:row>
      <xdr:rowOff>73978</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89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42359</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14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95682</xdr:rowOff>
    </xdr:from>
    <xdr:to>
      <xdr:col>24</xdr:col>
      <xdr:colOff>152400</xdr:colOff>
      <xdr:row>30</xdr:row>
      <xdr:rowOff>95682</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39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76988</xdr:rowOff>
    </xdr:from>
    <xdr:to>
      <xdr:col>24</xdr:col>
      <xdr:colOff>63500</xdr:colOff>
      <xdr:row>36</xdr:row>
      <xdr:rowOff>157112</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249188"/>
          <a:ext cx="838200" cy="80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56240</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8855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33363</xdr:rowOff>
    </xdr:from>
    <xdr:to>
      <xdr:col>24</xdr:col>
      <xdr:colOff>114300</xdr:colOff>
      <xdr:row>35</xdr:row>
      <xdr:rowOff>134963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34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157112</xdr:rowOff>
    </xdr:from>
    <xdr:to>
      <xdr:col>19</xdr:col>
      <xdr:colOff>177800</xdr:colOff>
      <xdr:row>36</xdr:row>
      <xdr:rowOff>164732</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329312"/>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143789</xdr:rowOff>
    </xdr:from>
    <xdr:to>
      <xdr:col>20</xdr:col>
      <xdr:colOff>38100</xdr:colOff>
      <xdr:row>36</xdr:row>
      <xdr:rowOff>73939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4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90466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5919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164732</xdr:rowOff>
    </xdr:from>
    <xdr:to>
      <xdr:col>15</xdr:col>
      <xdr:colOff>50800</xdr:colOff>
      <xdr:row>36</xdr:row>
      <xdr:rowOff>164948</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336932"/>
          <a:ext cx="889000" cy="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12471</xdr:rowOff>
    </xdr:from>
    <xdr:to>
      <xdr:col>15</xdr:col>
      <xdr:colOff>101600</xdr:colOff>
      <xdr:row>36</xdr:row>
      <xdr:rowOff>114071</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18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130598</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5959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156413</xdr:rowOff>
    </xdr:from>
    <xdr:to>
      <xdr:col>10</xdr:col>
      <xdr:colOff>114300</xdr:colOff>
      <xdr:row>36</xdr:row>
      <xdr:rowOff>164948</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30300" y="6328613"/>
          <a:ext cx="889000" cy="8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37592</xdr:rowOff>
    </xdr:from>
    <xdr:to>
      <xdr:col>10</xdr:col>
      <xdr:colOff>165100</xdr:colOff>
      <xdr:row>36</xdr:row>
      <xdr:rowOff>139192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09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155719</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5985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97930</xdr:rowOff>
    </xdr:from>
    <xdr:to>
      <xdr:col>6</xdr:col>
      <xdr:colOff>38100</xdr:colOff>
      <xdr:row>37</xdr:row>
      <xdr:rowOff>28080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70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44607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45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26188</xdr:rowOff>
    </xdr:from>
    <xdr:to>
      <xdr:col>24</xdr:col>
      <xdr:colOff>114300</xdr:colOff>
      <xdr:row>36</xdr:row>
      <xdr:rowOff>127788</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198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4615</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176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106312</xdr:rowOff>
    </xdr:from>
    <xdr:to>
      <xdr:col>20</xdr:col>
      <xdr:colOff>38100</xdr:colOff>
      <xdr:row>37</xdr:row>
      <xdr:rowOff>36462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27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27589</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371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113932</xdr:rowOff>
    </xdr:from>
    <xdr:to>
      <xdr:col>15</xdr:col>
      <xdr:colOff>101600</xdr:colOff>
      <xdr:row>37</xdr:row>
      <xdr:rowOff>44082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286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35209</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37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114148</xdr:rowOff>
    </xdr:from>
    <xdr:to>
      <xdr:col>10</xdr:col>
      <xdr:colOff>165100</xdr:colOff>
      <xdr:row>37</xdr:row>
      <xdr:rowOff>44298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286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35425</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379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105613</xdr:rowOff>
    </xdr:from>
    <xdr:to>
      <xdr:col>6</xdr:col>
      <xdr:colOff>38100</xdr:colOff>
      <xdr:row>37</xdr:row>
      <xdr:rowOff>35763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277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26890</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370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171153</xdr:rowOff>
    </xdr:from>
    <xdr:to>
      <xdr:col>24</xdr:col>
      <xdr:colOff>62865</xdr:colOff>
      <xdr:row>58</xdr:row>
      <xdr:rowOff>96171</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43653"/>
          <a:ext cx="1270" cy="1296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99998</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44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96171</xdr:rowOff>
    </xdr:from>
    <xdr:to>
      <xdr:col>24</xdr:col>
      <xdr:colOff>152400</xdr:colOff>
      <xdr:row>58</xdr:row>
      <xdr:rowOff>96171</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4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117830</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1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743,489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171153</xdr:rowOff>
    </xdr:from>
    <xdr:to>
      <xdr:col>24</xdr:col>
      <xdr:colOff>152400</xdr:colOff>
      <xdr:row>50</xdr:row>
      <xdr:rowOff>171153</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43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31104</xdr:rowOff>
    </xdr:from>
    <xdr:to>
      <xdr:col>24</xdr:col>
      <xdr:colOff>63500</xdr:colOff>
      <xdr:row>58</xdr:row>
      <xdr:rowOff>45473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9975204"/>
          <a:ext cx="838200" cy="14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115936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7171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93059</xdr:rowOff>
    </xdr:from>
    <xdr:to>
      <xdr:col>24</xdr:col>
      <xdr:colOff>114300</xdr:colOff>
      <xdr:row>58</xdr:row>
      <xdr:rowOff>23209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865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35180</xdr:rowOff>
    </xdr:from>
    <xdr:to>
      <xdr:col>19</xdr:col>
      <xdr:colOff>177800</xdr:colOff>
      <xdr:row>58</xdr:row>
      <xdr:rowOff>45473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9979280"/>
          <a:ext cx="889000" cy="1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148597</xdr:rowOff>
    </xdr:from>
    <xdr:to>
      <xdr:col>20</xdr:col>
      <xdr:colOff>38100</xdr:colOff>
      <xdr:row>58</xdr:row>
      <xdr:rowOff>78747</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21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95274</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9696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7889</xdr:rowOff>
    </xdr:from>
    <xdr:to>
      <xdr:col>15</xdr:col>
      <xdr:colOff>50800</xdr:colOff>
      <xdr:row>58</xdr:row>
      <xdr:rowOff>35180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019300" y="9951989"/>
          <a:ext cx="889000" cy="27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151070</xdr:rowOff>
    </xdr:from>
    <xdr:to>
      <xdr:col>15</xdr:col>
      <xdr:colOff>101600</xdr:colOff>
      <xdr:row>58</xdr:row>
      <xdr:rowOff>81220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2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97747</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698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7889</xdr:rowOff>
    </xdr:from>
    <xdr:to>
      <xdr:col>10</xdr:col>
      <xdr:colOff>114300</xdr:colOff>
      <xdr:row>58</xdr:row>
      <xdr:rowOff>41972</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9951989"/>
          <a:ext cx="889000" cy="34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160434</xdr:rowOff>
    </xdr:from>
    <xdr:to>
      <xdr:col>10</xdr:col>
      <xdr:colOff>165100</xdr:colOff>
      <xdr:row>58</xdr:row>
      <xdr:rowOff>90584</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33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81711</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10025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164667</xdr:rowOff>
    </xdr:from>
    <xdr:to>
      <xdr:col>6</xdr:col>
      <xdr:colOff>38100</xdr:colOff>
      <xdr:row>58</xdr:row>
      <xdr:rowOff>94817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937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85944</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1003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151754</xdr:rowOff>
    </xdr:from>
    <xdr:to>
      <xdr:col>24</xdr:col>
      <xdr:colOff>114300</xdr:colOff>
      <xdr:row>58</xdr:row>
      <xdr:rowOff>81904</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24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71486</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844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166123</xdr:rowOff>
    </xdr:from>
    <xdr:to>
      <xdr:col>20</xdr:col>
      <xdr:colOff>38100</xdr:colOff>
      <xdr:row>58</xdr:row>
      <xdr:rowOff>96273</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38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87400</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031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155830</xdr:rowOff>
    </xdr:from>
    <xdr:to>
      <xdr:col>15</xdr:col>
      <xdr:colOff>101600</xdr:colOff>
      <xdr:row>58</xdr:row>
      <xdr:rowOff>85980</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2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77107</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021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128539</xdr:rowOff>
    </xdr:from>
    <xdr:to>
      <xdr:col>10</xdr:col>
      <xdr:colOff>165100</xdr:colOff>
      <xdr:row>58</xdr:row>
      <xdr:rowOff>58689</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901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75216</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676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162622</xdr:rowOff>
    </xdr:from>
    <xdr:to>
      <xdr:col>6</xdr:col>
      <xdr:colOff>38100</xdr:colOff>
      <xdr:row>58</xdr:row>
      <xdr:rowOff>92772</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935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109299</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9710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73330</xdr:rowOff>
    </xdr:from>
    <xdr:to>
      <xdr:col>24</xdr:col>
      <xdr:colOff>62865</xdr:colOff>
      <xdr:row>78</xdr:row>
      <xdr:rowOff>169723</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74830"/>
          <a:ext cx="1270" cy="1467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2100</xdr:rowOff>
    </xdr:from>
    <xdr:ext cx="469744"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46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169723</xdr:rowOff>
    </xdr:from>
    <xdr:to>
      <xdr:col>24</xdr:col>
      <xdr:colOff>152400</xdr:colOff>
      <xdr:row>78</xdr:row>
      <xdr:rowOff>169723</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4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20007</xdr:rowOff>
    </xdr:from>
    <xdr:ext cx="534377"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5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73330</xdr:rowOff>
    </xdr:from>
    <xdr:to>
      <xdr:col>24</xdr:col>
      <xdr:colOff>152400</xdr:colOff>
      <xdr:row>70</xdr:row>
      <xdr:rowOff>73330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74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169723</xdr:rowOff>
    </xdr:from>
    <xdr:to>
      <xdr:col>24</xdr:col>
      <xdr:colOff>63500</xdr:colOff>
      <xdr:row>79</xdr:row>
      <xdr:rowOff>6769</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542823"/>
          <a:ext cx="838200" cy="8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139895</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29986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117018</xdr:rowOff>
    </xdr:from>
    <xdr:to>
      <xdr:col>24</xdr:col>
      <xdr:colOff>114300</xdr:colOff>
      <xdr:row>77</xdr:row>
      <xdr:rowOff>47168</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147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159435</xdr:rowOff>
    </xdr:from>
    <xdr:to>
      <xdr:col>19</xdr:col>
      <xdr:colOff>177800</xdr:colOff>
      <xdr:row>79</xdr:row>
      <xdr:rowOff>6769</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3532535"/>
          <a:ext cx="889000" cy="1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18986</xdr:rowOff>
    </xdr:from>
    <xdr:to>
      <xdr:col>20</xdr:col>
      <xdr:colOff>38100</xdr:colOff>
      <xdr:row>77</xdr:row>
      <xdr:rowOff>120586</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220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137113</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62428" y="12995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134747</xdr:rowOff>
    </xdr:from>
    <xdr:to>
      <xdr:col>15</xdr:col>
      <xdr:colOff>50800</xdr:colOff>
      <xdr:row>78</xdr:row>
      <xdr:rowOff>159435</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3507847"/>
          <a:ext cx="889000" cy="24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167043</xdr:rowOff>
    </xdr:from>
    <xdr:to>
      <xdr:col>15</xdr:col>
      <xdr:colOff>101600</xdr:colOff>
      <xdr:row>77</xdr:row>
      <xdr:rowOff>97193</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197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113720</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73428" y="12972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134747</xdr:rowOff>
    </xdr:from>
    <xdr:to>
      <xdr:col>10</xdr:col>
      <xdr:colOff>114300</xdr:colOff>
      <xdr:row>78</xdr:row>
      <xdr:rowOff>149606</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507847"/>
          <a:ext cx="889000" cy="14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147841</xdr:rowOff>
    </xdr:from>
    <xdr:to>
      <xdr:col>10</xdr:col>
      <xdr:colOff>165100</xdr:colOff>
      <xdr:row>77</xdr:row>
      <xdr:rowOff>77991</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178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94518</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84428" y="12953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147726</xdr:rowOff>
    </xdr:from>
    <xdr:to>
      <xdr:col>6</xdr:col>
      <xdr:colOff>38100</xdr:colOff>
      <xdr:row>77</xdr:row>
      <xdr:rowOff>77876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177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94404</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2953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118923</xdr:rowOff>
    </xdr:from>
    <xdr:to>
      <xdr:col>24</xdr:col>
      <xdr:colOff>114300</xdr:colOff>
      <xdr:row>79</xdr:row>
      <xdr:rowOff>49073</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492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33850</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406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127419</xdr:rowOff>
    </xdr:from>
    <xdr:to>
      <xdr:col>20</xdr:col>
      <xdr:colOff>38100</xdr:colOff>
      <xdr:row>79</xdr:row>
      <xdr:rowOff>57569</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500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179017</xdr:colOff>
      <xdr:row>79</xdr:row>
      <xdr:rowOff>48696</xdr:rowOff>
    </xdr:from>
    <xdr:ext cx="378565"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608017" y="135932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108635</xdr:rowOff>
    </xdr:from>
    <xdr:to>
      <xdr:col>15</xdr:col>
      <xdr:colOff>101600</xdr:colOff>
      <xdr:row>79</xdr:row>
      <xdr:rowOff>38785</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481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29912</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574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83947</xdr:rowOff>
    </xdr:from>
    <xdr:to>
      <xdr:col>10</xdr:col>
      <xdr:colOff>165100</xdr:colOff>
      <xdr:row>79</xdr:row>
      <xdr:rowOff>14097</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457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5224</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549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98806</xdr:rowOff>
    </xdr:from>
    <xdr:to>
      <xdr:col>6</xdr:col>
      <xdr:colOff>38100</xdr:colOff>
      <xdr:row>79</xdr:row>
      <xdr:rowOff>28956</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471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20083</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564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7734</xdr:rowOff>
    </xdr:from>
    <xdr:to>
      <xdr:col>24</xdr:col>
      <xdr:colOff>62865</xdr:colOff>
      <xdr:row>97</xdr:row>
      <xdr:rowOff>153315</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38234"/>
          <a:ext cx="1270" cy="1345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157142</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87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153315</xdr:rowOff>
    </xdr:from>
    <xdr:to>
      <xdr:col>24</xdr:col>
      <xdr:colOff>152400</xdr:colOff>
      <xdr:row>97</xdr:row>
      <xdr:rowOff>153315</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83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125861</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13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7734</xdr:rowOff>
    </xdr:from>
    <xdr:to>
      <xdr:col>24</xdr:col>
      <xdr:colOff>152400</xdr:colOff>
      <xdr:row>90</xdr:row>
      <xdr:rowOff>7734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38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168580</xdr:rowOff>
    </xdr:from>
    <xdr:to>
      <xdr:col>24</xdr:col>
      <xdr:colOff>63500</xdr:colOff>
      <xdr:row>94</xdr:row>
      <xdr:rowOff>61430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113430"/>
          <a:ext cx="838200" cy="6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53585</xdr:rowOff>
    </xdr:from>
    <xdr:ext cx="534377"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1698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75158</xdr:rowOff>
    </xdr:from>
    <xdr:to>
      <xdr:col>24</xdr:col>
      <xdr:colOff>114300</xdr:colOff>
      <xdr:row>95</xdr:row>
      <xdr:rowOff>5308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19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61430</xdr:rowOff>
    </xdr:from>
    <xdr:to>
      <xdr:col>19</xdr:col>
      <xdr:colOff>177800</xdr:colOff>
      <xdr:row>94</xdr:row>
      <xdr:rowOff>115049</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177730"/>
          <a:ext cx="889000" cy="53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147510</xdr:rowOff>
    </xdr:from>
    <xdr:to>
      <xdr:col>20</xdr:col>
      <xdr:colOff>38100</xdr:colOff>
      <xdr:row>95</xdr:row>
      <xdr:rowOff>77660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26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68787</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356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28677</xdr:rowOff>
    </xdr:from>
    <xdr:to>
      <xdr:col>15</xdr:col>
      <xdr:colOff>50800</xdr:colOff>
      <xdr:row>94</xdr:row>
      <xdr:rowOff>115049</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144977"/>
          <a:ext cx="889000" cy="86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71793</xdr:rowOff>
    </xdr:from>
    <xdr:to>
      <xdr:col>15</xdr:col>
      <xdr:colOff>101600</xdr:colOff>
      <xdr:row>96</xdr:row>
      <xdr:rowOff>1943</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35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164520</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452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28677</xdr:rowOff>
    </xdr:from>
    <xdr:to>
      <xdr:col>10</xdr:col>
      <xdr:colOff>114300</xdr:colOff>
      <xdr:row>96</xdr:row>
      <xdr:rowOff>3911</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144977"/>
          <a:ext cx="889000" cy="318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97816</xdr:rowOff>
    </xdr:from>
    <xdr:to>
      <xdr:col>10</xdr:col>
      <xdr:colOff>165100</xdr:colOff>
      <xdr:row>95</xdr:row>
      <xdr:rowOff>27966</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214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19093</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306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99695</xdr:rowOff>
    </xdr:from>
    <xdr:to>
      <xdr:col>6</xdr:col>
      <xdr:colOff>38100</xdr:colOff>
      <xdr:row>97</xdr:row>
      <xdr:rowOff>29845</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5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20972</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651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117780</xdr:rowOff>
    </xdr:from>
    <xdr:to>
      <xdr:col>24</xdr:col>
      <xdr:colOff>114300</xdr:colOff>
      <xdr:row>94</xdr:row>
      <xdr:rowOff>47930</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062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140657</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5914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10630</xdr:rowOff>
    </xdr:from>
    <xdr:to>
      <xdr:col>20</xdr:col>
      <xdr:colOff>38100</xdr:colOff>
      <xdr:row>94</xdr:row>
      <xdr:rowOff>112230</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126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92</xdr:row>
      <xdr:rowOff>128757</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5902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64249</xdr:rowOff>
    </xdr:from>
    <xdr:to>
      <xdr:col>15</xdr:col>
      <xdr:colOff>101600</xdr:colOff>
      <xdr:row>94</xdr:row>
      <xdr:rowOff>165849</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180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10926</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5955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149327</xdr:rowOff>
    </xdr:from>
    <xdr:to>
      <xdr:col>10</xdr:col>
      <xdr:colOff>165100</xdr:colOff>
      <xdr:row>94</xdr:row>
      <xdr:rowOff>79477</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094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92</xdr:row>
      <xdr:rowOff>96004</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5869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124561</xdr:rowOff>
    </xdr:from>
    <xdr:to>
      <xdr:col>6</xdr:col>
      <xdr:colOff>38100</xdr:colOff>
      <xdr:row>96</xdr:row>
      <xdr:rowOff>54711</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41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71238</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187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45841</xdr:rowOff>
    </xdr:from>
    <xdr:to>
      <xdr:col>54</xdr:col>
      <xdr:colOff>189865</xdr:colOff>
      <xdr:row>37</xdr:row>
      <xdr:rowOff>102827</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360791"/>
          <a:ext cx="1270" cy="10856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106654</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450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102827</xdr:rowOff>
    </xdr:from>
    <xdr:to>
      <xdr:col>55</xdr:col>
      <xdr:colOff>88900</xdr:colOff>
      <xdr:row>37</xdr:row>
      <xdr:rowOff>102827</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446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163968</xdr:rowOff>
    </xdr:from>
    <xdr:ext cx="599010"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513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45841</xdr:rowOff>
    </xdr:from>
    <xdr:to>
      <xdr:col>55</xdr:col>
      <xdr:colOff>88900</xdr:colOff>
      <xdr:row>31</xdr:row>
      <xdr:rowOff>45841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36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19219</xdr:rowOff>
    </xdr:from>
    <xdr:to>
      <xdr:col>55</xdr:col>
      <xdr:colOff>0</xdr:colOff>
      <xdr:row>35</xdr:row>
      <xdr:rowOff>28395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9639300" y="6019969"/>
          <a:ext cx="838200" cy="9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71743</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60724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93316</xdr:rowOff>
    </xdr:from>
    <xdr:to>
      <xdr:col>55</xdr:col>
      <xdr:colOff>50800</xdr:colOff>
      <xdr:row>36</xdr:row>
      <xdr:rowOff>23466</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094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161751</xdr:rowOff>
    </xdr:from>
    <xdr:to>
      <xdr:col>50</xdr:col>
      <xdr:colOff>114300</xdr:colOff>
      <xdr:row>35</xdr:row>
      <xdr:rowOff>19219</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8750300" y="5991051"/>
          <a:ext cx="889000" cy="28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147655</xdr:rowOff>
    </xdr:from>
    <xdr:to>
      <xdr:col>50</xdr:col>
      <xdr:colOff>165100</xdr:colOff>
      <xdr:row>36</xdr:row>
      <xdr:rowOff>77805</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148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68932</xdr:rowOff>
    </xdr:from>
    <xdr:ext cx="534377"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72111" y="6241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161751</xdr:rowOff>
    </xdr:from>
    <xdr:to>
      <xdr:col>45</xdr:col>
      <xdr:colOff>177800</xdr:colOff>
      <xdr:row>35</xdr:row>
      <xdr:rowOff>2298</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7861300" y="5991051"/>
          <a:ext cx="889000" cy="11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154545</xdr:rowOff>
    </xdr:from>
    <xdr:to>
      <xdr:col>46</xdr:col>
      <xdr:colOff>38100</xdr:colOff>
      <xdr:row>36</xdr:row>
      <xdr:rowOff>84695</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15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75822</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83111" y="6248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145571</xdr:rowOff>
    </xdr:from>
    <xdr:to>
      <xdr:col>41</xdr:col>
      <xdr:colOff>50800</xdr:colOff>
      <xdr:row>35</xdr:row>
      <xdr:rowOff>2298</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5460521"/>
          <a:ext cx="889000" cy="542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13252</xdr:rowOff>
    </xdr:from>
    <xdr:to>
      <xdr:col>41</xdr:col>
      <xdr:colOff>101600</xdr:colOff>
      <xdr:row>36</xdr:row>
      <xdr:rowOff>114852</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185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105979</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94111" y="6278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47203</xdr:rowOff>
    </xdr:from>
    <xdr:to>
      <xdr:col>36</xdr:col>
      <xdr:colOff>165100</xdr:colOff>
      <xdr:row>33</xdr:row>
      <xdr:rowOff>148803</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5705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139930</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5797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149045</xdr:rowOff>
    </xdr:from>
    <xdr:to>
      <xdr:col>55</xdr:col>
      <xdr:colOff>50800</xdr:colOff>
      <xdr:row>35</xdr:row>
      <xdr:rowOff>79195</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5978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472</xdr:rowOff>
    </xdr:from>
    <xdr:ext cx="599010"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5829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139869</xdr:rowOff>
    </xdr:from>
    <xdr:to>
      <xdr:col>50</xdr:col>
      <xdr:colOff>165100</xdr:colOff>
      <xdr:row>35</xdr:row>
      <xdr:rowOff>70019</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5969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86546</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39795" y="5744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110951</xdr:rowOff>
    </xdr:from>
    <xdr:to>
      <xdr:col>46</xdr:col>
      <xdr:colOff>38100</xdr:colOff>
      <xdr:row>35</xdr:row>
      <xdr:rowOff>41101</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5940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57628</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50795" y="5715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122948</xdr:rowOff>
    </xdr:from>
    <xdr:to>
      <xdr:col>41</xdr:col>
      <xdr:colOff>101600</xdr:colOff>
      <xdr:row>35</xdr:row>
      <xdr:rowOff>53098</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5952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69625</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61795" y="57274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94771</xdr:rowOff>
    </xdr:from>
    <xdr:to>
      <xdr:col>36</xdr:col>
      <xdr:colOff>165100</xdr:colOff>
      <xdr:row>32</xdr:row>
      <xdr:rowOff>24921</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5409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41448</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5184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43383</xdr:rowOff>
    </xdr:from>
    <xdr:to>
      <xdr:col>54</xdr:col>
      <xdr:colOff>189865</xdr:colOff>
      <xdr:row>57</xdr:row>
      <xdr:rowOff>96434</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615883"/>
          <a:ext cx="1270" cy="1253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100261</xdr:rowOff>
    </xdr:from>
    <xdr:ext cx="534377"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9872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96434</xdr:rowOff>
    </xdr:from>
    <xdr:to>
      <xdr:col>55</xdr:col>
      <xdr:colOff>88900</xdr:colOff>
      <xdr:row>57</xdr:row>
      <xdr:rowOff>96434</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986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161510</xdr:rowOff>
    </xdr:from>
    <xdr:ext cx="599010"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3911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43383</xdr:rowOff>
    </xdr:from>
    <xdr:to>
      <xdr:col>55</xdr:col>
      <xdr:colOff>88900</xdr:colOff>
      <xdr:row>50</xdr:row>
      <xdr:rowOff>43383</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615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50</xdr:row>
      <xdr:rowOff>99413</xdr:rowOff>
    </xdr:from>
    <xdr:to>
      <xdr:col>55</xdr:col>
      <xdr:colOff>0</xdr:colOff>
      <xdr:row>55</xdr:row>
      <xdr:rowOff>161867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9639300" y="8671913"/>
          <a:ext cx="838200" cy="919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163499</xdr:rowOff>
    </xdr:from>
    <xdr:ext cx="534377"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4217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13622</xdr:rowOff>
    </xdr:from>
    <xdr:to>
      <xdr:col>55</xdr:col>
      <xdr:colOff>50800</xdr:colOff>
      <xdr:row>55</xdr:row>
      <xdr:rowOff>115222</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44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161867</xdr:rowOff>
    </xdr:from>
    <xdr:to>
      <xdr:col>50</xdr:col>
      <xdr:colOff>114300</xdr:colOff>
      <xdr:row>57</xdr:row>
      <xdr:rowOff>54173</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8750300" y="9591617"/>
          <a:ext cx="889000" cy="235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74414</xdr:rowOff>
    </xdr:from>
    <xdr:to>
      <xdr:col>50</xdr:col>
      <xdr:colOff>165100</xdr:colOff>
      <xdr:row>56</xdr:row>
      <xdr:rowOff>4564</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504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21091</xdr:rowOff>
    </xdr:from>
    <xdr:ext cx="534377"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72111" y="9279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54173</xdr:rowOff>
    </xdr:from>
    <xdr:to>
      <xdr:col>45</xdr:col>
      <xdr:colOff>177800</xdr:colOff>
      <xdr:row>57</xdr:row>
      <xdr:rowOff>137772</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7861300" y="9826823"/>
          <a:ext cx="889000" cy="83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117909</xdr:rowOff>
    </xdr:from>
    <xdr:to>
      <xdr:col>46</xdr:col>
      <xdr:colOff>38100</xdr:colOff>
      <xdr:row>56</xdr:row>
      <xdr:rowOff>48059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54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64586</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83111" y="9322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79015</xdr:rowOff>
    </xdr:from>
    <xdr:to>
      <xdr:col>41</xdr:col>
      <xdr:colOff>50800</xdr:colOff>
      <xdr:row>57</xdr:row>
      <xdr:rowOff>137772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6972300" y="9851665"/>
          <a:ext cx="889000" cy="58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111242</xdr:rowOff>
    </xdr:from>
    <xdr:to>
      <xdr:col>41</xdr:col>
      <xdr:colOff>101600</xdr:colOff>
      <xdr:row>56</xdr:row>
      <xdr:rowOff>41392</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54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57919</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94111" y="9316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35872</xdr:rowOff>
    </xdr:from>
    <xdr:to>
      <xdr:col>36</xdr:col>
      <xdr:colOff>165100</xdr:colOff>
      <xdr:row>55</xdr:row>
      <xdr:rowOff>137472</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465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153999</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705111" y="9240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50</xdr:row>
      <xdr:rowOff>48613</xdr:rowOff>
    </xdr:from>
    <xdr:to>
      <xdr:col>55</xdr:col>
      <xdr:colOff>50800</xdr:colOff>
      <xdr:row>50</xdr:row>
      <xdr:rowOff>150213</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8621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49</xdr:row>
      <xdr:rowOff>134990</xdr:rowOff>
    </xdr:from>
    <xdr:ext cx="599010"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8536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111067</xdr:rowOff>
    </xdr:from>
    <xdr:to>
      <xdr:col>50</xdr:col>
      <xdr:colOff>165100</xdr:colOff>
      <xdr:row>56</xdr:row>
      <xdr:rowOff>41217</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9540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32344</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72111" y="9633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3373</xdr:rowOff>
    </xdr:from>
    <xdr:to>
      <xdr:col>46</xdr:col>
      <xdr:colOff>38100</xdr:colOff>
      <xdr:row>57</xdr:row>
      <xdr:rowOff>104973</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9776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96100</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83111" y="9868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86972</xdr:rowOff>
    </xdr:from>
    <xdr:to>
      <xdr:col>41</xdr:col>
      <xdr:colOff>101600</xdr:colOff>
      <xdr:row>58</xdr:row>
      <xdr:rowOff>17122</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9859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8249</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94111" y="9952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28215</xdr:rowOff>
    </xdr:from>
    <xdr:to>
      <xdr:col>36</xdr:col>
      <xdr:colOff>165100</xdr:colOff>
      <xdr:row>57</xdr:row>
      <xdr:rowOff>129815</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9800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120942</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05111" y="9893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普通建設事業費 （ うち新規整備　）グラフ枠">
          <a:extLst>
            <a:ext uri="{FF2B5EF4-FFF2-40B4-BE49-F238E27FC236}">
              <a16:creationId xmlns:a16="http://schemas.microsoft.com/office/drawing/2014/main" id="{00000000-0008-0000-06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89171</xdr:rowOff>
    </xdr:from>
    <xdr:to>
      <xdr:col>54</xdr:col>
      <xdr:colOff>189865</xdr:colOff>
      <xdr:row>78</xdr:row>
      <xdr:rowOff>139700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flipV="1">
          <a:off x="10475595" y="12090671"/>
          <a:ext cx="1270" cy="14221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6" name="普通建設事業費 （ うち新規整備　）最小値テキスト">
          <a:extLst>
            <a:ext uri="{FF2B5EF4-FFF2-40B4-BE49-F238E27FC236}">
              <a16:creationId xmlns:a16="http://schemas.microsoft.com/office/drawing/2014/main" id="{00000000-0008-0000-0600-00008C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35848</xdr:rowOff>
    </xdr:from>
    <xdr:ext cx="599010" cy="259045"/>
    <xdr:sp macro="" textlink="">
      <xdr:nvSpPr>
        <xdr:cNvPr id="398" name="普通建設事業費 （ うち新規整備　）最大値テキスト">
          <a:extLst>
            <a:ext uri="{FF2B5EF4-FFF2-40B4-BE49-F238E27FC236}">
              <a16:creationId xmlns:a16="http://schemas.microsoft.com/office/drawing/2014/main" id="{00000000-0008-0000-0600-00008E010000}"/>
            </a:ext>
          </a:extLst>
        </xdr:cNvPr>
        <xdr:cNvSpPr txBox="1"/>
      </xdr:nvSpPr>
      <xdr:spPr>
        <a:xfrm>
          <a:off x="10528300" y="11865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155,526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89171</xdr:rowOff>
    </xdr:from>
    <xdr:to>
      <xdr:col>55</xdr:col>
      <xdr:colOff>88900</xdr:colOff>
      <xdr:row>70</xdr:row>
      <xdr:rowOff>89171</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10388600" y="120906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70</xdr:row>
      <xdr:rowOff>89171</xdr:rowOff>
    </xdr:from>
    <xdr:to>
      <xdr:col>55</xdr:col>
      <xdr:colOff>0</xdr:colOff>
      <xdr:row>77</xdr:row>
      <xdr:rowOff>124859</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flipV="1">
          <a:off x="9639300" y="12090671"/>
          <a:ext cx="838200" cy="1235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16780</xdr:rowOff>
    </xdr:from>
    <xdr:ext cx="534377" cy="259045"/>
    <xdr:sp macro="" textlink="">
      <xdr:nvSpPr>
        <xdr:cNvPr id="401" name="普通建設事業費 （ うち新規整備　）平均値テキスト">
          <a:extLst>
            <a:ext uri="{FF2B5EF4-FFF2-40B4-BE49-F238E27FC236}">
              <a16:creationId xmlns:a16="http://schemas.microsoft.com/office/drawing/2014/main" id="{00000000-0008-0000-0600-000091010000}"/>
            </a:ext>
          </a:extLst>
        </xdr:cNvPr>
        <xdr:cNvSpPr txBox="1"/>
      </xdr:nvSpPr>
      <xdr:spPr>
        <a:xfrm>
          <a:off x="10528300" y="132184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38353</xdr:rowOff>
    </xdr:from>
    <xdr:to>
      <xdr:col>55</xdr:col>
      <xdr:colOff>50800</xdr:colOff>
      <xdr:row>77</xdr:row>
      <xdr:rowOff>139953</xdr:rowOff>
    </xdr:to>
    <xdr:sp macro="" textlink="">
      <xdr:nvSpPr>
        <xdr:cNvPr id="402" name="フローチャート: 判断 401">
          <a:extLst>
            <a:ext uri="{FF2B5EF4-FFF2-40B4-BE49-F238E27FC236}">
              <a16:creationId xmlns:a16="http://schemas.microsoft.com/office/drawing/2014/main" id="{00000000-0008-0000-0600-000092010000}"/>
            </a:ext>
          </a:extLst>
        </xdr:cNvPr>
        <xdr:cNvSpPr/>
      </xdr:nvSpPr>
      <xdr:spPr>
        <a:xfrm>
          <a:off x="10426700" y="13240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124859</xdr:rowOff>
    </xdr:from>
    <xdr:to>
      <xdr:col>50</xdr:col>
      <xdr:colOff>114300</xdr:colOff>
      <xdr:row>78</xdr:row>
      <xdr:rowOff>109553</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8750300" y="13326509"/>
          <a:ext cx="889000" cy="156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120548</xdr:rowOff>
    </xdr:from>
    <xdr:to>
      <xdr:col>50</xdr:col>
      <xdr:colOff>165100</xdr:colOff>
      <xdr:row>78</xdr:row>
      <xdr:rowOff>50698</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9588500" y="1332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41825</xdr:rowOff>
    </xdr:from>
    <xdr:ext cx="534377"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9372111" y="13414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109553</xdr:rowOff>
    </xdr:from>
    <xdr:to>
      <xdr:col>45</xdr:col>
      <xdr:colOff>177800</xdr:colOff>
      <xdr:row>78</xdr:row>
      <xdr:rowOff>127777</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7861300" y="13482653"/>
          <a:ext cx="889000" cy="18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118782</xdr:rowOff>
    </xdr:from>
    <xdr:to>
      <xdr:col>46</xdr:col>
      <xdr:colOff>38100</xdr:colOff>
      <xdr:row>78</xdr:row>
      <xdr:rowOff>48932</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8699500" y="13320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65459</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8483111" y="13095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99568</xdr:rowOff>
    </xdr:from>
    <xdr:to>
      <xdr:col>41</xdr:col>
      <xdr:colOff>50800</xdr:colOff>
      <xdr:row>78</xdr:row>
      <xdr:rowOff>127777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6972300" y="13472668"/>
          <a:ext cx="889000" cy="28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127022</xdr:rowOff>
    </xdr:from>
    <xdr:to>
      <xdr:col>41</xdr:col>
      <xdr:colOff>101600</xdr:colOff>
      <xdr:row>78</xdr:row>
      <xdr:rowOff>57172</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7810500" y="1332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73699</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7594111" y="13103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130707</xdr:rowOff>
    </xdr:from>
    <xdr:to>
      <xdr:col>36</xdr:col>
      <xdr:colOff>165100</xdr:colOff>
      <xdr:row>78</xdr:row>
      <xdr:rowOff>60857</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6921500" y="13332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77384</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6705111" y="13107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70</xdr:row>
      <xdr:rowOff>38371</xdr:rowOff>
    </xdr:from>
    <xdr:to>
      <xdr:col>55</xdr:col>
      <xdr:colOff>50800</xdr:colOff>
      <xdr:row>70</xdr:row>
      <xdr:rowOff>139971</xdr:rowOff>
    </xdr:to>
    <xdr:sp macro="" textlink="">
      <xdr:nvSpPr>
        <xdr:cNvPr id="419" name="楕円 418">
          <a:extLst>
            <a:ext uri="{FF2B5EF4-FFF2-40B4-BE49-F238E27FC236}">
              <a16:creationId xmlns:a16="http://schemas.microsoft.com/office/drawing/2014/main" id="{00000000-0008-0000-0600-0000A3010000}"/>
            </a:ext>
          </a:extLst>
        </xdr:cNvPr>
        <xdr:cNvSpPr/>
      </xdr:nvSpPr>
      <xdr:spPr>
        <a:xfrm>
          <a:off x="10426700" y="12039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69</xdr:row>
      <xdr:rowOff>162848</xdr:rowOff>
    </xdr:from>
    <xdr:ext cx="599010" cy="259045"/>
    <xdr:sp macro="" textlink="">
      <xdr:nvSpPr>
        <xdr:cNvPr id="420" name="普通建設事業費 （ うち新規整備　）該当値テキスト">
          <a:extLst>
            <a:ext uri="{FF2B5EF4-FFF2-40B4-BE49-F238E27FC236}">
              <a16:creationId xmlns:a16="http://schemas.microsoft.com/office/drawing/2014/main" id="{00000000-0008-0000-0600-0000A4010000}"/>
            </a:ext>
          </a:extLst>
        </xdr:cNvPr>
        <xdr:cNvSpPr txBox="1"/>
      </xdr:nvSpPr>
      <xdr:spPr>
        <a:xfrm>
          <a:off x="10528300" y="11992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74059</xdr:rowOff>
    </xdr:from>
    <xdr:to>
      <xdr:col>50</xdr:col>
      <xdr:colOff>165100</xdr:colOff>
      <xdr:row>78</xdr:row>
      <xdr:rowOff>4209</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9588500" y="13275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20736</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372111" y="13050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58753</xdr:rowOff>
    </xdr:from>
    <xdr:to>
      <xdr:col>46</xdr:col>
      <xdr:colOff>38100</xdr:colOff>
      <xdr:row>78</xdr:row>
      <xdr:rowOff>160353</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8699500" y="13431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151480</xdr:rowOff>
    </xdr:from>
    <xdr:ext cx="469744"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8515428" y="13524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76977</xdr:rowOff>
    </xdr:from>
    <xdr:to>
      <xdr:col>41</xdr:col>
      <xdr:colOff>101600</xdr:colOff>
      <xdr:row>79</xdr:row>
      <xdr:rowOff>7127</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7810500" y="13450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169704</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26428" y="13542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48768</xdr:rowOff>
    </xdr:from>
    <xdr:to>
      <xdr:col>36</xdr:col>
      <xdr:colOff>165100</xdr:colOff>
      <xdr:row>78</xdr:row>
      <xdr:rowOff>150368</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6921500" y="13421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141495</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737428" y="13514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83480</xdr:rowOff>
    </xdr:from>
    <xdr:to>
      <xdr:col>54</xdr:col>
      <xdr:colOff>189865</xdr:colOff>
      <xdr:row>98</xdr:row>
      <xdr:rowOff>82291</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flipV="1">
          <a:off x="10475595" y="15513980"/>
          <a:ext cx="1270" cy="13704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86118</xdr:rowOff>
    </xdr:from>
    <xdr:ext cx="534377" cy="259045"/>
    <xdr:sp macro="" textlink="">
      <xdr:nvSpPr>
        <xdr:cNvPr id="453" name="普通建設事業費 （ うち更新整備　）最小値テキスト">
          <a:extLst>
            <a:ext uri="{FF2B5EF4-FFF2-40B4-BE49-F238E27FC236}">
              <a16:creationId xmlns:a16="http://schemas.microsoft.com/office/drawing/2014/main" id="{00000000-0008-0000-0600-0000C5010000}"/>
            </a:ext>
          </a:extLst>
        </xdr:cNvPr>
        <xdr:cNvSpPr txBox="1"/>
      </xdr:nvSpPr>
      <xdr:spPr>
        <a:xfrm>
          <a:off x="10528300" y="16888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82291</xdr:rowOff>
    </xdr:from>
    <xdr:to>
      <xdr:col>55</xdr:col>
      <xdr:colOff>88900</xdr:colOff>
      <xdr:row>98</xdr:row>
      <xdr:rowOff>82291</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6884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30157</xdr:rowOff>
    </xdr:from>
    <xdr:ext cx="599010" cy="259045"/>
    <xdr:sp macro="" textlink="">
      <xdr:nvSpPr>
        <xdr:cNvPr id="455" name="普通建設事業費 （ うち更新整備　）最大値テキスト">
          <a:extLst>
            <a:ext uri="{FF2B5EF4-FFF2-40B4-BE49-F238E27FC236}">
              <a16:creationId xmlns:a16="http://schemas.microsoft.com/office/drawing/2014/main" id="{00000000-0008-0000-0600-0000C7010000}"/>
            </a:ext>
          </a:extLst>
        </xdr:cNvPr>
        <xdr:cNvSpPr txBox="1"/>
      </xdr:nvSpPr>
      <xdr:spPr>
        <a:xfrm>
          <a:off x="10528300" y="15289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83480</xdr:rowOff>
    </xdr:from>
    <xdr:to>
      <xdr:col>55</xdr:col>
      <xdr:colOff>88900</xdr:colOff>
      <xdr:row>90</xdr:row>
      <xdr:rowOff>83480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5513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28311</xdr:rowOff>
    </xdr:from>
    <xdr:to>
      <xdr:col>55</xdr:col>
      <xdr:colOff>0</xdr:colOff>
      <xdr:row>97</xdr:row>
      <xdr:rowOff>126267</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9639300" y="16658961"/>
          <a:ext cx="838200" cy="97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125317</xdr:rowOff>
    </xdr:from>
    <xdr:ext cx="534377" cy="259045"/>
    <xdr:sp macro="" textlink="">
      <xdr:nvSpPr>
        <xdr:cNvPr id="458" name="普通建設事業費 （ うち更新整備　）平均値テキスト">
          <a:extLst>
            <a:ext uri="{FF2B5EF4-FFF2-40B4-BE49-F238E27FC236}">
              <a16:creationId xmlns:a16="http://schemas.microsoft.com/office/drawing/2014/main" id="{00000000-0008-0000-0600-0000CA010000}"/>
            </a:ext>
          </a:extLst>
        </xdr:cNvPr>
        <xdr:cNvSpPr txBox="1"/>
      </xdr:nvSpPr>
      <xdr:spPr>
        <a:xfrm>
          <a:off x="10528300" y="164130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102440</xdr:rowOff>
    </xdr:from>
    <xdr:to>
      <xdr:col>55</xdr:col>
      <xdr:colOff>50800</xdr:colOff>
      <xdr:row>97</xdr:row>
      <xdr:rowOff>32590</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10426700" y="16561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28311</xdr:rowOff>
    </xdr:from>
    <xdr:to>
      <xdr:col>50</xdr:col>
      <xdr:colOff>114300</xdr:colOff>
      <xdr:row>97</xdr:row>
      <xdr:rowOff>84837</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8750300" y="16658961"/>
          <a:ext cx="889000" cy="56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93328</xdr:rowOff>
    </xdr:from>
    <xdr:to>
      <xdr:col>50</xdr:col>
      <xdr:colOff>165100</xdr:colOff>
      <xdr:row>97</xdr:row>
      <xdr:rowOff>23478</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588500" y="1655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40005</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9372111" y="16327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84837</xdr:rowOff>
    </xdr:from>
    <xdr:to>
      <xdr:col>45</xdr:col>
      <xdr:colOff>177800</xdr:colOff>
      <xdr:row>97</xdr:row>
      <xdr:rowOff>162216</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7861300" y="16715487"/>
          <a:ext cx="889000" cy="77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142286</xdr:rowOff>
    </xdr:from>
    <xdr:to>
      <xdr:col>46</xdr:col>
      <xdr:colOff>38100</xdr:colOff>
      <xdr:row>97</xdr:row>
      <xdr:rowOff>72436</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8699500" y="16601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88963</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483111" y="16376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162216</xdr:rowOff>
    </xdr:from>
    <xdr:to>
      <xdr:col>41</xdr:col>
      <xdr:colOff>50800</xdr:colOff>
      <xdr:row>97</xdr:row>
      <xdr:rowOff>164511</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6972300" y="16792866"/>
          <a:ext cx="889000" cy="2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142735</xdr:rowOff>
    </xdr:from>
    <xdr:to>
      <xdr:col>41</xdr:col>
      <xdr:colOff>101600</xdr:colOff>
      <xdr:row>97</xdr:row>
      <xdr:rowOff>72885</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7810500" y="166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89412</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7594111" y="16377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62900</xdr:rowOff>
    </xdr:from>
    <xdr:to>
      <xdr:col>36</xdr:col>
      <xdr:colOff>165100</xdr:colOff>
      <xdr:row>96</xdr:row>
      <xdr:rowOff>164500</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6921500" y="1652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9577</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705111" y="16297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75467</xdr:rowOff>
    </xdr:from>
    <xdr:to>
      <xdr:col>55</xdr:col>
      <xdr:colOff>50800</xdr:colOff>
      <xdr:row>98</xdr:row>
      <xdr:rowOff>5617</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10426700" y="16706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53894</xdr:rowOff>
    </xdr:from>
    <xdr:ext cx="534377" cy="259045"/>
    <xdr:sp macro="" textlink="">
      <xdr:nvSpPr>
        <xdr:cNvPr id="477" name="普通建設事業費 （ うち更新整備　）該当値テキスト">
          <a:extLst>
            <a:ext uri="{FF2B5EF4-FFF2-40B4-BE49-F238E27FC236}">
              <a16:creationId xmlns:a16="http://schemas.microsoft.com/office/drawing/2014/main" id="{00000000-0008-0000-0600-0000DD010000}"/>
            </a:ext>
          </a:extLst>
        </xdr:cNvPr>
        <xdr:cNvSpPr txBox="1"/>
      </xdr:nvSpPr>
      <xdr:spPr>
        <a:xfrm>
          <a:off x="10528300" y="16684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148961</xdr:rowOff>
    </xdr:from>
    <xdr:to>
      <xdr:col>50</xdr:col>
      <xdr:colOff>165100</xdr:colOff>
      <xdr:row>97</xdr:row>
      <xdr:rowOff>79111</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9588500" y="16608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70238</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372111" y="16700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34037</xdr:rowOff>
    </xdr:from>
    <xdr:to>
      <xdr:col>46</xdr:col>
      <xdr:colOff>38100</xdr:colOff>
      <xdr:row>97</xdr:row>
      <xdr:rowOff>135637</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8699500" y="1666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126764</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83111" y="16757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111416</xdr:rowOff>
    </xdr:from>
    <xdr:to>
      <xdr:col>41</xdr:col>
      <xdr:colOff>101600</xdr:colOff>
      <xdr:row>98</xdr:row>
      <xdr:rowOff>41566</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7810500" y="16742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32693</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834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113711</xdr:rowOff>
    </xdr:from>
    <xdr:to>
      <xdr:col>36</xdr:col>
      <xdr:colOff>165100</xdr:colOff>
      <xdr:row>98</xdr:row>
      <xdr:rowOff>43861</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6921500" y="1674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34988</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837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41369</xdr:rowOff>
    </xdr:from>
    <xdr:to>
      <xdr:col>85</xdr:col>
      <xdr:colOff>126364</xdr:colOff>
      <xdr:row>39</xdr:row>
      <xdr:rowOff>98878</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184869"/>
          <a:ext cx="1269" cy="1600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159496</xdr:rowOff>
    </xdr:from>
    <xdr:ext cx="534377"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4960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41369</xdr:rowOff>
    </xdr:from>
    <xdr:to>
      <xdr:col>86</xdr:col>
      <xdr:colOff>25400</xdr:colOff>
      <xdr:row>30</xdr:row>
      <xdr:rowOff>41369</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184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94552</xdr:rowOff>
    </xdr:from>
    <xdr:to>
      <xdr:col>85</xdr:col>
      <xdr:colOff>127000</xdr:colOff>
      <xdr:row>39</xdr:row>
      <xdr:rowOff>96576</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5481300" y="6781102"/>
          <a:ext cx="838200" cy="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120644</xdr:rowOff>
    </xdr:from>
    <xdr:ext cx="469744"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642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97766</xdr:rowOff>
    </xdr:from>
    <xdr:to>
      <xdr:col>85</xdr:col>
      <xdr:colOff>177800</xdr:colOff>
      <xdr:row>39</xdr:row>
      <xdr:rowOff>27916</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61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96576</xdr:rowOff>
    </xdr:from>
    <xdr:to>
      <xdr:col>81</xdr:col>
      <xdr:colOff>50800</xdr:colOff>
      <xdr:row>39</xdr:row>
      <xdr:rowOff>98878</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4592300" y="6783126"/>
          <a:ext cx="889000" cy="2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67069</xdr:rowOff>
    </xdr:from>
    <xdr:to>
      <xdr:col>81</xdr:col>
      <xdr:colOff>101600</xdr:colOff>
      <xdr:row>38</xdr:row>
      <xdr:rowOff>168669</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58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13746</xdr:rowOff>
    </xdr:from>
    <xdr:ext cx="469744"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46428" y="6357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96234</xdr:rowOff>
    </xdr:from>
    <xdr:to>
      <xdr:col>76</xdr:col>
      <xdr:colOff>114300</xdr:colOff>
      <xdr:row>39</xdr:row>
      <xdr:rowOff>98878</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782784"/>
          <a:ext cx="889000" cy="2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129803</xdr:rowOff>
    </xdr:from>
    <xdr:to>
      <xdr:col>76</xdr:col>
      <xdr:colOff>165100</xdr:colOff>
      <xdr:row>39</xdr:row>
      <xdr:rowOff>59953</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644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76480</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57428" y="6420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96234</xdr:rowOff>
    </xdr:from>
    <xdr:to>
      <xdr:col>71</xdr:col>
      <xdr:colOff>177800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2814300" y="6782784"/>
          <a:ext cx="889000" cy="2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138865</xdr:rowOff>
    </xdr:from>
    <xdr:to>
      <xdr:col>72</xdr:col>
      <xdr:colOff>38100</xdr:colOff>
      <xdr:row>39</xdr:row>
      <xdr:rowOff>69015</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653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85543</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68428" y="6429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102795</xdr:rowOff>
    </xdr:from>
    <xdr:to>
      <xdr:col>67</xdr:col>
      <xdr:colOff>101600</xdr:colOff>
      <xdr:row>39</xdr:row>
      <xdr:rowOff>32945</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61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49473</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79428" y="6393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43752</xdr:rowOff>
    </xdr:from>
    <xdr:to>
      <xdr:col>85</xdr:col>
      <xdr:colOff>177800</xdr:colOff>
      <xdr:row>39</xdr:row>
      <xdr:rowOff>145352</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730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130129</xdr:rowOff>
    </xdr:from>
    <xdr:ext cx="378565"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6452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45776</xdr:rowOff>
    </xdr:from>
    <xdr:to>
      <xdr:col>81</xdr:col>
      <xdr:colOff>101600</xdr:colOff>
      <xdr:row>39</xdr:row>
      <xdr:rowOff>147376</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732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138503</xdr:rowOff>
    </xdr:from>
    <xdr:ext cx="378565"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2017" y="68250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45434</xdr:rowOff>
    </xdr:from>
    <xdr:to>
      <xdr:col>72</xdr:col>
      <xdr:colOff>38100</xdr:colOff>
      <xdr:row>39</xdr:row>
      <xdr:rowOff>147034</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731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138161</xdr:rowOff>
    </xdr:from>
    <xdr:ext cx="378565"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14017" y="68247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78663</xdr:rowOff>
    </xdr:from>
    <xdr:to>
      <xdr:col>85</xdr:col>
      <xdr:colOff>126364</xdr:colOff>
      <xdr:row>78</xdr:row>
      <xdr:rowOff>153239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080163"/>
          <a:ext cx="1269" cy="1446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157066</xdr:rowOff>
    </xdr:from>
    <xdr:ext cx="469744"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30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153239</xdr:rowOff>
    </xdr:from>
    <xdr:to>
      <xdr:col>86</xdr:col>
      <xdr:colOff>25400</xdr:colOff>
      <xdr:row>78</xdr:row>
      <xdr:rowOff>153239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26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25340</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855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78663</xdr:rowOff>
    </xdr:from>
    <xdr:to>
      <xdr:col>86</xdr:col>
      <xdr:colOff>25400</xdr:colOff>
      <xdr:row>70</xdr:row>
      <xdr:rowOff>78663</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08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143015</xdr:rowOff>
    </xdr:from>
    <xdr:to>
      <xdr:col>85</xdr:col>
      <xdr:colOff>127000</xdr:colOff>
      <xdr:row>73</xdr:row>
      <xdr:rowOff>165570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2658865"/>
          <a:ext cx="838200" cy="22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86606</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2773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108179</xdr:rowOff>
    </xdr:from>
    <xdr:to>
      <xdr:col>85</xdr:col>
      <xdr:colOff>177800</xdr:colOff>
      <xdr:row>75</xdr:row>
      <xdr:rowOff>38329</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2795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143015</xdr:rowOff>
    </xdr:from>
    <xdr:to>
      <xdr:col>81</xdr:col>
      <xdr:colOff>50800</xdr:colOff>
      <xdr:row>73</xdr:row>
      <xdr:rowOff>153098</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2658865"/>
          <a:ext cx="889000" cy="10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111582</xdr:rowOff>
    </xdr:from>
    <xdr:to>
      <xdr:col>81</xdr:col>
      <xdr:colOff>101600</xdr:colOff>
      <xdr:row>75</xdr:row>
      <xdr:rowOff>41732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2798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32859</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2891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52400</xdr:rowOff>
    </xdr:from>
    <xdr:to>
      <xdr:col>76</xdr:col>
      <xdr:colOff>114300</xdr:colOff>
      <xdr:row>73</xdr:row>
      <xdr:rowOff>153098</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3703300" y="12568250"/>
          <a:ext cx="889000" cy="100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88341</xdr:rowOff>
    </xdr:from>
    <xdr:to>
      <xdr:col>76</xdr:col>
      <xdr:colOff>165100</xdr:colOff>
      <xdr:row>75</xdr:row>
      <xdr:rowOff>18491</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277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9618</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2868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35154</xdr:rowOff>
    </xdr:from>
    <xdr:to>
      <xdr:col>71</xdr:col>
      <xdr:colOff>177800</xdr:colOff>
      <xdr:row>73</xdr:row>
      <xdr:rowOff>52400</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2814300" y="12551004"/>
          <a:ext cx="889000" cy="17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112331</xdr:rowOff>
    </xdr:from>
    <xdr:to>
      <xdr:col>72</xdr:col>
      <xdr:colOff>38100</xdr:colOff>
      <xdr:row>75</xdr:row>
      <xdr:rowOff>42481</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2799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33608</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2892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139674</xdr:rowOff>
    </xdr:from>
    <xdr:to>
      <xdr:col>67</xdr:col>
      <xdr:colOff>101600</xdr:colOff>
      <xdr:row>75</xdr:row>
      <xdr:rowOff>69824</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282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60951</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2919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114770</xdr:rowOff>
    </xdr:from>
    <xdr:to>
      <xdr:col>85</xdr:col>
      <xdr:colOff>177800</xdr:colOff>
      <xdr:row>74</xdr:row>
      <xdr:rowOff>44920</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2630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137647</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2482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92215</xdr:rowOff>
    </xdr:from>
    <xdr:to>
      <xdr:col>81</xdr:col>
      <xdr:colOff>101600</xdr:colOff>
      <xdr:row>74</xdr:row>
      <xdr:rowOff>22365</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2608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38892</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2383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102298</xdr:rowOff>
    </xdr:from>
    <xdr:to>
      <xdr:col>76</xdr:col>
      <xdr:colOff>165100</xdr:colOff>
      <xdr:row>74</xdr:row>
      <xdr:rowOff>32448</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2618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48975</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2393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1600</xdr:rowOff>
    </xdr:from>
    <xdr:to>
      <xdr:col>72</xdr:col>
      <xdr:colOff>38100</xdr:colOff>
      <xdr:row>73</xdr:row>
      <xdr:rowOff>103200</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251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71</xdr:row>
      <xdr:rowOff>119727</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2292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155804</xdr:rowOff>
    </xdr:from>
    <xdr:to>
      <xdr:col>67</xdr:col>
      <xdr:colOff>101600</xdr:colOff>
      <xdr:row>73</xdr:row>
      <xdr:rowOff>85954</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2500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102481</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2275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65342</xdr:rowOff>
    </xdr:from>
    <xdr:to>
      <xdr:col>85</xdr:col>
      <xdr:colOff>126364</xdr:colOff>
      <xdr:row>99</xdr:row>
      <xdr:rowOff>17538</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495842"/>
          <a:ext cx="1269" cy="14952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21365</xdr:rowOff>
    </xdr:from>
    <xdr:ext cx="469744"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6994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17538</xdr:rowOff>
    </xdr:from>
    <xdr:to>
      <xdr:col>86</xdr:col>
      <xdr:colOff>25400</xdr:colOff>
      <xdr:row>99</xdr:row>
      <xdr:rowOff>17538</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6991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12019</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271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65342</xdr:rowOff>
    </xdr:from>
    <xdr:to>
      <xdr:col>86</xdr:col>
      <xdr:colOff>25400</xdr:colOff>
      <xdr:row>90</xdr:row>
      <xdr:rowOff>65342</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495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121083</xdr:rowOff>
    </xdr:from>
    <xdr:to>
      <xdr:col>85</xdr:col>
      <xdr:colOff>127000</xdr:colOff>
      <xdr:row>96</xdr:row>
      <xdr:rowOff>144590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6580283"/>
          <a:ext cx="838200" cy="23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61828</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5210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83401</xdr:rowOff>
    </xdr:from>
    <xdr:to>
      <xdr:col>85</xdr:col>
      <xdr:colOff>177800</xdr:colOff>
      <xdr:row>97</xdr:row>
      <xdr:rowOff>13551</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542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144590</xdr:rowOff>
    </xdr:from>
    <xdr:to>
      <xdr:col>81</xdr:col>
      <xdr:colOff>50800</xdr:colOff>
      <xdr:row>97</xdr:row>
      <xdr:rowOff>34683</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6603790"/>
          <a:ext cx="889000" cy="61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149619</xdr:rowOff>
    </xdr:from>
    <xdr:to>
      <xdr:col>81</xdr:col>
      <xdr:colOff>101600</xdr:colOff>
      <xdr:row>97</xdr:row>
      <xdr:rowOff>79769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60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70896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701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170154</xdr:rowOff>
    </xdr:from>
    <xdr:to>
      <xdr:col>76</xdr:col>
      <xdr:colOff>114300</xdr:colOff>
      <xdr:row>97</xdr:row>
      <xdr:rowOff>34683</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629354"/>
          <a:ext cx="889000" cy="35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78626</xdr:rowOff>
    </xdr:from>
    <xdr:to>
      <xdr:col>76</xdr:col>
      <xdr:colOff>165100</xdr:colOff>
      <xdr:row>97</xdr:row>
      <xdr:rowOff>8776</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537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25303</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313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170154</xdr:rowOff>
    </xdr:from>
    <xdr:to>
      <xdr:col>71</xdr:col>
      <xdr:colOff>177800</xdr:colOff>
      <xdr:row>98</xdr:row>
      <xdr:rowOff>140005</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629354"/>
          <a:ext cx="889000" cy="312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22746</xdr:rowOff>
    </xdr:from>
    <xdr:to>
      <xdr:col>72</xdr:col>
      <xdr:colOff>38100</xdr:colOff>
      <xdr:row>96</xdr:row>
      <xdr:rowOff>124346</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48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140873</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257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94590</xdr:rowOff>
    </xdr:from>
    <xdr:to>
      <xdr:col>67</xdr:col>
      <xdr:colOff>101600</xdr:colOff>
      <xdr:row>98</xdr:row>
      <xdr:rowOff>24740</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72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41267</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500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70283</xdr:rowOff>
    </xdr:from>
    <xdr:to>
      <xdr:col>85</xdr:col>
      <xdr:colOff>177800</xdr:colOff>
      <xdr:row>97</xdr:row>
      <xdr:rowOff>433</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529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93160</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380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93790</xdr:rowOff>
    </xdr:from>
    <xdr:to>
      <xdr:col>81</xdr:col>
      <xdr:colOff>101600</xdr:colOff>
      <xdr:row>97</xdr:row>
      <xdr:rowOff>23940</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552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40467</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6328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155333</xdr:rowOff>
    </xdr:from>
    <xdr:to>
      <xdr:col>76</xdr:col>
      <xdr:colOff>165100</xdr:colOff>
      <xdr:row>97</xdr:row>
      <xdr:rowOff>85483</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614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76610</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6707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119354</xdr:rowOff>
    </xdr:from>
    <xdr:to>
      <xdr:col>72</xdr:col>
      <xdr:colOff>38100</xdr:colOff>
      <xdr:row>97</xdr:row>
      <xdr:rowOff>49504</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578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40631</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6671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89205</xdr:rowOff>
    </xdr:from>
    <xdr:to>
      <xdr:col>67</xdr:col>
      <xdr:colOff>101600</xdr:colOff>
      <xdr:row>99</xdr:row>
      <xdr:rowOff>19355</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891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10482</xdr:rowOff>
    </xdr:from>
    <xdr:ext cx="469744"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79428" y="16984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150844</xdr:rowOff>
    </xdr:from>
    <xdr:to>
      <xdr:col>116</xdr:col>
      <xdr:colOff>62864</xdr:colOff>
      <xdr:row>38</xdr:row>
      <xdr:rowOff>25400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294344"/>
          <a:ext cx="1269" cy="1246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97521</xdr:rowOff>
    </xdr:from>
    <xdr:ext cx="534377"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506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150844</xdr:rowOff>
    </xdr:from>
    <xdr:to>
      <xdr:col>116</xdr:col>
      <xdr:colOff>152400</xdr:colOff>
      <xdr:row>30</xdr:row>
      <xdr:rowOff>150844</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294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115606</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116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92729</xdr:rowOff>
    </xdr:from>
    <xdr:to>
      <xdr:col>116</xdr:col>
      <xdr:colOff>114300</xdr:colOff>
      <xdr:row>37</xdr:row>
      <xdr:rowOff>22879</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264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22485</xdr:rowOff>
    </xdr:from>
    <xdr:to>
      <xdr:col>111</xdr:col>
      <xdr:colOff>177800</xdr:colOff>
      <xdr:row>38</xdr:row>
      <xdr:rowOff>25400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537585"/>
          <a:ext cx="889000" cy="2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112903</xdr:rowOff>
    </xdr:from>
    <xdr:to>
      <xdr:col>112</xdr:col>
      <xdr:colOff>38100</xdr:colOff>
      <xdr:row>37</xdr:row>
      <xdr:rowOff>43053</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285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59580</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060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22485</xdr:rowOff>
    </xdr:from>
    <xdr:to>
      <xdr:col>107</xdr:col>
      <xdr:colOff>50800</xdr:colOff>
      <xdr:row>38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19545300" y="6537585"/>
          <a:ext cx="889000" cy="2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133591</xdr:rowOff>
    </xdr:from>
    <xdr:to>
      <xdr:col>107</xdr:col>
      <xdr:colOff>101600</xdr:colOff>
      <xdr:row>37</xdr:row>
      <xdr:rowOff>63741</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305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80268</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6081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114503</xdr:rowOff>
    </xdr:from>
    <xdr:to>
      <xdr:col>102</xdr:col>
      <xdr:colOff>165100</xdr:colOff>
      <xdr:row>37</xdr:row>
      <xdr:rowOff>44653</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286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61180</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061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87471</xdr:rowOff>
    </xdr:from>
    <xdr:to>
      <xdr:col>98</xdr:col>
      <xdr:colOff>38100</xdr:colOff>
      <xdr:row>37</xdr:row>
      <xdr:rowOff>17621</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25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34148</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034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60977</xdr:rowOff>
    </xdr:from>
    <xdr:ext cx="249299"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404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143135</xdr:rowOff>
    </xdr:from>
    <xdr:to>
      <xdr:col>107</xdr:col>
      <xdr:colOff>101600</xdr:colOff>
      <xdr:row>38</xdr:row>
      <xdr:rowOff>73285</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486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38</xdr:row>
      <xdr:rowOff>64412</xdr:rowOff>
    </xdr:from>
    <xdr:ext cx="313932"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277333" y="65795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139014</xdr:rowOff>
    </xdr:from>
    <xdr:to>
      <xdr:col>116</xdr:col>
      <xdr:colOff>62864</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882964"/>
          <a:ext cx="1269" cy="1200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85691</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65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139014</xdr:rowOff>
    </xdr:from>
    <xdr:to>
      <xdr:col>116</xdr:col>
      <xdr:colOff>152400</xdr:colOff>
      <xdr:row>51</xdr:row>
      <xdr:rowOff>139014</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882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70343</xdr:rowOff>
    </xdr:from>
    <xdr:to>
      <xdr:col>116</xdr:col>
      <xdr:colOff>63500</xdr:colOff>
      <xdr:row>57</xdr:row>
      <xdr:rowOff>74915</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1323300" y="9842993"/>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86255</xdr:rowOff>
    </xdr:from>
    <xdr:ext cx="469744"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8589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107828</xdr:rowOff>
    </xdr:from>
    <xdr:to>
      <xdr:col>116</xdr:col>
      <xdr:colOff>114300</xdr:colOff>
      <xdr:row>58</xdr:row>
      <xdr:rowOff>37978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880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74915</xdr:rowOff>
    </xdr:from>
    <xdr:to>
      <xdr:col>111</xdr:col>
      <xdr:colOff>177800</xdr:colOff>
      <xdr:row>57</xdr:row>
      <xdr:rowOff>80950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0434300" y="9847565"/>
          <a:ext cx="889000" cy="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113954</xdr:rowOff>
    </xdr:from>
    <xdr:to>
      <xdr:col>112</xdr:col>
      <xdr:colOff>38100</xdr:colOff>
      <xdr:row>58</xdr:row>
      <xdr:rowOff>44104</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886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35231</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088428" y="9979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80950</xdr:rowOff>
    </xdr:from>
    <xdr:to>
      <xdr:col>107</xdr:col>
      <xdr:colOff>50800</xdr:colOff>
      <xdr:row>57</xdr:row>
      <xdr:rowOff>84470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19545300" y="9853600"/>
          <a:ext cx="889000" cy="3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109108</xdr:rowOff>
    </xdr:from>
    <xdr:to>
      <xdr:col>107</xdr:col>
      <xdr:colOff>101600</xdr:colOff>
      <xdr:row>58</xdr:row>
      <xdr:rowOff>39258</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881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30385</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199428" y="9974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84470</xdr:rowOff>
    </xdr:from>
    <xdr:to>
      <xdr:col>102</xdr:col>
      <xdr:colOff>114300</xdr:colOff>
      <xdr:row>57</xdr:row>
      <xdr:rowOff>88768</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18656300" y="9857120"/>
          <a:ext cx="889000" cy="4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97587</xdr:rowOff>
    </xdr:from>
    <xdr:to>
      <xdr:col>102</xdr:col>
      <xdr:colOff>165100</xdr:colOff>
      <xdr:row>58</xdr:row>
      <xdr:rowOff>27737</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87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18864</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962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130002</xdr:rowOff>
    </xdr:from>
    <xdr:to>
      <xdr:col>98</xdr:col>
      <xdr:colOff>38100</xdr:colOff>
      <xdr:row>58</xdr:row>
      <xdr:rowOff>60152</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902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51279</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995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19543</xdr:rowOff>
    </xdr:from>
    <xdr:to>
      <xdr:col>116</xdr:col>
      <xdr:colOff>114300</xdr:colOff>
      <xdr:row>57</xdr:row>
      <xdr:rowOff>121143</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9792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42420</xdr:rowOff>
    </xdr:from>
    <xdr:ext cx="469744"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643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24115</xdr:rowOff>
    </xdr:from>
    <xdr:to>
      <xdr:col>112</xdr:col>
      <xdr:colOff>38100</xdr:colOff>
      <xdr:row>57</xdr:row>
      <xdr:rowOff>125715</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9796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142242</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571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30150</xdr:rowOff>
    </xdr:from>
    <xdr:to>
      <xdr:col>107</xdr:col>
      <xdr:colOff>101600</xdr:colOff>
      <xdr:row>57</xdr:row>
      <xdr:rowOff>131750</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980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148277</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199428" y="957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33670</xdr:rowOff>
    </xdr:from>
    <xdr:to>
      <xdr:col>102</xdr:col>
      <xdr:colOff>165100</xdr:colOff>
      <xdr:row>57</xdr:row>
      <xdr:rowOff>135270</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806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151797</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581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37968</xdr:rowOff>
    </xdr:from>
    <xdr:to>
      <xdr:col>98</xdr:col>
      <xdr:colOff>38100</xdr:colOff>
      <xdr:row>57</xdr:row>
      <xdr:rowOff>139568</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9810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156095</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585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162462</xdr:rowOff>
    </xdr:from>
    <xdr:to>
      <xdr:col>116</xdr:col>
      <xdr:colOff>62864</xdr:colOff>
      <xdr:row>78</xdr:row>
      <xdr:rowOff>78141</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2159595" y="12163962"/>
          <a:ext cx="1269" cy="12872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81968</xdr:rowOff>
    </xdr:from>
    <xdr:ext cx="534377" cy="259045"/>
    <xdr:sp macro="" textlink="">
      <xdr:nvSpPr>
        <xdr:cNvPr id="843" name="繰出金最小値テキスト">
          <a:extLst>
            <a:ext uri="{FF2B5EF4-FFF2-40B4-BE49-F238E27FC236}">
              <a16:creationId xmlns:a16="http://schemas.microsoft.com/office/drawing/2014/main" id="{00000000-0008-0000-0600-00004B030000}"/>
            </a:ext>
          </a:extLst>
        </xdr:cNvPr>
        <xdr:cNvSpPr txBox="1"/>
      </xdr:nvSpPr>
      <xdr:spPr>
        <a:xfrm>
          <a:off x="22212300" y="13455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78141</xdr:rowOff>
    </xdr:from>
    <xdr:to>
      <xdr:col>116</xdr:col>
      <xdr:colOff>152400</xdr:colOff>
      <xdr:row>78</xdr:row>
      <xdr:rowOff>78141</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3451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109139</xdr:rowOff>
    </xdr:from>
    <xdr:ext cx="534377" cy="259045"/>
    <xdr:sp macro="" textlink="">
      <xdr:nvSpPr>
        <xdr:cNvPr id="845" name="繰出金最大値テキスト">
          <a:extLst>
            <a:ext uri="{FF2B5EF4-FFF2-40B4-BE49-F238E27FC236}">
              <a16:creationId xmlns:a16="http://schemas.microsoft.com/office/drawing/2014/main" id="{00000000-0008-0000-0600-00004D030000}"/>
            </a:ext>
          </a:extLst>
        </xdr:cNvPr>
        <xdr:cNvSpPr txBox="1"/>
      </xdr:nvSpPr>
      <xdr:spPr>
        <a:xfrm>
          <a:off x="22212300" y="11939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162462</xdr:rowOff>
    </xdr:from>
    <xdr:to>
      <xdr:col>116</xdr:col>
      <xdr:colOff>152400</xdr:colOff>
      <xdr:row>70</xdr:row>
      <xdr:rowOff>162462</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21639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111615</xdr:rowOff>
    </xdr:from>
    <xdr:to>
      <xdr:col>116</xdr:col>
      <xdr:colOff>63500</xdr:colOff>
      <xdr:row>72</xdr:row>
      <xdr:rowOff>170267</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1323300" y="12456015"/>
          <a:ext cx="838200" cy="58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73042</xdr:rowOff>
    </xdr:from>
    <xdr:ext cx="534377" cy="259045"/>
    <xdr:sp macro="" textlink="">
      <xdr:nvSpPr>
        <xdr:cNvPr id="848" name="繰出金平均値テキスト">
          <a:extLst>
            <a:ext uri="{FF2B5EF4-FFF2-40B4-BE49-F238E27FC236}">
              <a16:creationId xmlns:a16="http://schemas.microsoft.com/office/drawing/2014/main" id="{00000000-0008-0000-0600-000050030000}"/>
            </a:ext>
          </a:extLst>
        </xdr:cNvPr>
        <xdr:cNvSpPr txBox="1"/>
      </xdr:nvSpPr>
      <xdr:spPr>
        <a:xfrm>
          <a:off x="22212300" y="125888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94615</xdr:rowOff>
    </xdr:from>
    <xdr:to>
      <xdr:col>116</xdr:col>
      <xdr:colOff>114300</xdr:colOff>
      <xdr:row>74</xdr:row>
      <xdr:rowOff>24765</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2110700" y="1261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170267</xdr:rowOff>
    </xdr:from>
    <xdr:to>
      <xdr:col>111</xdr:col>
      <xdr:colOff>177800</xdr:colOff>
      <xdr:row>73</xdr:row>
      <xdr:rowOff>19130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0434300" y="12514667"/>
          <a:ext cx="889000" cy="20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109670</xdr:rowOff>
    </xdr:from>
    <xdr:to>
      <xdr:col>112</xdr:col>
      <xdr:colOff>38100</xdr:colOff>
      <xdr:row>73</xdr:row>
      <xdr:rowOff>39820</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1272500" y="12454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56347</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1056111" y="12229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142868</xdr:rowOff>
    </xdr:from>
    <xdr:to>
      <xdr:col>107</xdr:col>
      <xdr:colOff>50800</xdr:colOff>
      <xdr:row>73</xdr:row>
      <xdr:rowOff>19130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9545300" y="12315818"/>
          <a:ext cx="889000" cy="219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64178</xdr:rowOff>
    </xdr:from>
    <xdr:to>
      <xdr:col>107</xdr:col>
      <xdr:colOff>101600</xdr:colOff>
      <xdr:row>72</xdr:row>
      <xdr:rowOff>165778</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0383500" y="12408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10855</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167111" y="12183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142868</xdr:rowOff>
    </xdr:from>
    <xdr:to>
      <xdr:col>102</xdr:col>
      <xdr:colOff>114300</xdr:colOff>
      <xdr:row>76</xdr:row>
      <xdr:rowOff>170005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18656300" y="12315818"/>
          <a:ext cx="889000" cy="884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37433</xdr:rowOff>
    </xdr:from>
    <xdr:to>
      <xdr:col>102</xdr:col>
      <xdr:colOff>165100</xdr:colOff>
      <xdr:row>72</xdr:row>
      <xdr:rowOff>139033</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9494500" y="12381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130160</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278111" y="12474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130799</xdr:rowOff>
    </xdr:from>
    <xdr:to>
      <xdr:col>98</xdr:col>
      <xdr:colOff>38100</xdr:colOff>
      <xdr:row>73</xdr:row>
      <xdr:rowOff>60949</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8605500" y="12475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77476</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8389111" y="12250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60815</xdr:rowOff>
    </xdr:from>
    <xdr:to>
      <xdr:col>116</xdr:col>
      <xdr:colOff>114300</xdr:colOff>
      <xdr:row>72</xdr:row>
      <xdr:rowOff>162415</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2110700" y="1240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83692</xdr:rowOff>
    </xdr:from>
    <xdr:ext cx="534377" cy="259045"/>
    <xdr:sp macro="" textlink="">
      <xdr:nvSpPr>
        <xdr:cNvPr id="867" name="繰出金該当値テキスト">
          <a:extLst>
            <a:ext uri="{FF2B5EF4-FFF2-40B4-BE49-F238E27FC236}">
              <a16:creationId xmlns:a16="http://schemas.microsoft.com/office/drawing/2014/main" id="{00000000-0008-0000-0600-000063030000}"/>
            </a:ext>
          </a:extLst>
        </xdr:cNvPr>
        <xdr:cNvSpPr txBox="1"/>
      </xdr:nvSpPr>
      <xdr:spPr>
        <a:xfrm>
          <a:off x="22212300" y="12256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119467</xdr:rowOff>
    </xdr:from>
    <xdr:to>
      <xdr:col>112</xdr:col>
      <xdr:colOff>38100</xdr:colOff>
      <xdr:row>73</xdr:row>
      <xdr:rowOff>49617</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1272500" y="12463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40744</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056111" y="12556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139780</xdr:rowOff>
    </xdr:from>
    <xdr:to>
      <xdr:col>107</xdr:col>
      <xdr:colOff>101600</xdr:colOff>
      <xdr:row>73</xdr:row>
      <xdr:rowOff>69930</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0383500" y="1248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61057</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67111" y="12576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92068</xdr:rowOff>
    </xdr:from>
    <xdr:to>
      <xdr:col>102</xdr:col>
      <xdr:colOff>165100</xdr:colOff>
      <xdr:row>72</xdr:row>
      <xdr:rowOff>22218</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9494500" y="12265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38745</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2040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119205</xdr:rowOff>
    </xdr:from>
    <xdr:to>
      <xdr:col>98</xdr:col>
      <xdr:colOff>38100</xdr:colOff>
      <xdr:row>77</xdr:row>
      <xdr:rowOff>49355</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8605500" y="13149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40482</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3242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2" name="前年度繰上充用金最小値テキスト">
          <a:extLst>
            <a:ext uri="{FF2B5EF4-FFF2-40B4-BE49-F238E27FC236}">
              <a16:creationId xmlns:a16="http://schemas.microsoft.com/office/drawing/2014/main" id="{00000000-0008-0000-0600-00007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4" name="前年度繰上充用金最大値テキスト">
          <a:extLst>
            <a:ext uri="{FF2B5EF4-FFF2-40B4-BE49-F238E27FC236}">
              <a16:creationId xmlns:a16="http://schemas.microsoft.com/office/drawing/2014/main" id="{00000000-0008-0000-0600-00007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7" name="前年度繰上充用金平均値テキスト">
          <a:extLst>
            <a:ext uri="{FF2B5EF4-FFF2-40B4-BE49-F238E27FC236}">
              <a16:creationId xmlns:a16="http://schemas.microsoft.com/office/drawing/2014/main" id="{00000000-0008-0000-0600-00008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6" name="前年度繰上充用金該当値テキスト">
          <a:extLst>
            <a:ext uri="{FF2B5EF4-FFF2-40B4-BE49-F238E27FC236}">
              <a16:creationId xmlns:a16="http://schemas.microsoft.com/office/drawing/2014/main" id="{00000000-0008-0000-0600-00009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全体的に、経常経費のコスト削減をしても、人口減少が早いため１人当たりのコストが悪化しているもしくは改善が鈍い傾向がある。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・人件費では類似団体より低くなっており、昨年度と比較して、差が広がっている。適正な人員を配置しながらも、行政サービスに穴が空かないよう継続性を含み考慮していく。</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・物件費については、</a:t>
          </a:r>
          <a:r>
            <a:rPr kumimoji="1" lang="ja-JP" altLang="en-US" sz="1100" b="0" i="0" baseline="0">
              <a:solidFill>
                <a:schemeClr val="dk1"/>
              </a:solidFill>
              <a:effectLst/>
              <a:latin typeface="+mn-lt"/>
              <a:ea typeface="+mn-ea"/>
              <a:cs typeface="+mn-cs"/>
            </a:rPr>
            <a:t>物価高騰</a:t>
          </a:r>
          <a:r>
            <a:rPr kumimoji="1" lang="ja-JP" altLang="ja-JP" sz="1100" b="0" i="0" baseline="0">
              <a:solidFill>
                <a:schemeClr val="dk1"/>
              </a:solidFill>
              <a:effectLst/>
              <a:latin typeface="+mn-lt"/>
              <a:ea typeface="+mn-ea"/>
              <a:cs typeface="+mn-cs"/>
            </a:rPr>
            <a:t>の影響がなくなったことにより</a:t>
          </a:r>
          <a:r>
            <a:rPr kumimoji="1" lang="ja-JP" altLang="en-US" sz="1100" b="0" i="0" baseline="0">
              <a:solidFill>
                <a:schemeClr val="dk1"/>
              </a:solidFill>
              <a:effectLst/>
              <a:latin typeface="+mn-lt"/>
              <a:ea typeface="+mn-ea"/>
              <a:cs typeface="+mn-cs"/>
            </a:rPr>
            <a:t>増加</a:t>
          </a:r>
          <a:r>
            <a:rPr kumimoji="1" lang="ja-JP" altLang="ja-JP" sz="1100" b="0" i="0" baseline="0">
              <a:solidFill>
                <a:schemeClr val="dk1"/>
              </a:solidFill>
              <a:effectLst/>
              <a:latin typeface="+mn-lt"/>
              <a:ea typeface="+mn-ea"/>
              <a:cs typeface="+mn-cs"/>
            </a:rPr>
            <a:t>している。　・扶助費は、</a:t>
          </a:r>
          <a:r>
            <a:rPr kumimoji="1" lang="ja-JP" altLang="en-US" sz="1100" b="0" i="0" baseline="0">
              <a:solidFill>
                <a:schemeClr val="dk1"/>
              </a:solidFill>
              <a:effectLst/>
              <a:latin typeface="+mn-lt"/>
              <a:ea typeface="+mn-ea"/>
              <a:cs typeface="+mn-cs"/>
            </a:rPr>
            <a:t>社会福祉費や児童福祉費により、他団体より</a:t>
          </a:r>
          <a:r>
            <a:rPr kumimoji="1" lang="ja-JP" altLang="ja-JP" sz="1100" b="0" i="0" baseline="0">
              <a:solidFill>
                <a:schemeClr val="dk1"/>
              </a:solidFill>
              <a:effectLst/>
              <a:latin typeface="+mn-lt"/>
              <a:ea typeface="+mn-ea"/>
              <a:cs typeface="+mn-cs"/>
            </a:rPr>
            <a:t>髙い数値となっている。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・補助費等については、水道事業特別会計や下水道事業特別会計といった事業への補助が減少している。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・普通建設費（更新整備）では、大型投資</a:t>
          </a:r>
          <a:r>
            <a:rPr kumimoji="1" lang="ja-JP" altLang="en-US" sz="1100" b="0" i="0" baseline="0">
              <a:solidFill>
                <a:schemeClr val="dk1"/>
              </a:solidFill>
              <a:effectLst/>
              <a:latin typeface="+mn-lt"/>
              <a:ea typeface="+mn-ea"/>
              <a:cs typeface="+mn-cs"/>
            </a:rPr>
            <a:t>により大幅に増加している。今後も大型投資が続くことから、</a:t>
          </a:r>
          <a:r>
            <a:rPr kumimoji="1" lang="ja-JP" altLang="ja-JP" sz="1100" b="0" i="0" baseline="0">
              <a:solidFill>
                <a:schemeClr val="dk1"/>
              </a:solidFill>
              <a:effectLst/>
              <a:latin typeface="+mn-lt"/>
              <a:ea typeface="+mn-ea"/>
              <a:cs typeface="+mn-cs"/>
            </a:rPr>
            <a:t>増額が見込まれる。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・公債費は、建設投資事業の抑制により減少している。</a:t>
          </a:r>
          <a:r>
            <a:rPr kumimoji="1" lang="ja-JP" altLang="en-US" sz="1100" b="0" i="0" baseline="0">
              <a:solidFill>
                <a:schemeClr val="dk1"/>
              </a:solidFill>
              <a:effectLst/>
              <a:latin typeface="+mn-lt"/>
              <a:ea typeface="+mn-ea"/>
              <a:cs typeface="+mn-cs"/>
            </a:rPr>
            <a:t>大型投資の償還が始まる</a:t>
          </a:r>
          <a:r>
            <a:rPr kumimoji="1" lang="en-US" altLang="ja-JP" sz="1100" b="0" i="0" baseline="0">
              <a:solidFill>
                <a:schemeClr val="dk1"/>
              </a:solidFill>
              <a:effectLst/>
              <a:latin typeface="+mn-lt"/>
              <a:ea typeface="+mn-ea"/>
              <a:cs typeface="+mn-cs"/>
            </a:rPr>
            <a:t>11</a:t>
          </a:r>
          <a:r>
            <a:rPr kumimoji="1" lang="ja-JP" altLang="en-US" sz="1100" b="0" i="0" baseline="0">
              <a:solidFill>
                <a:schemeClr val="dk1"/>
              </a:solidFill>
              <a:effectLst/>
              <a:latin typeface="+mn-lt"/>
              <a:ea typeface="+mn-ea"/>
              <a:cs typeface="+mn-cs"/>
            </a:rPr>
            <a:t>年ごろから、</a:t>
          </a:r>
          <a:r>
            <a:rPr kumimoji="1" lang="ja-JP" altLang="ja-JP" sz="1100" b="0" i="0" baseline="0">
              <a:solidFill>
                <a:schemeClr val="dk1"/>
              </a:solidFill>
              <a:effectLst/>
              <a:latin typeface="+mn-lt"/>
              <a:ea typeface="+mn-ea"/>
              <a:cs typeface="+mn-cs"/>
            </a:rPr>
            <a:t>増加する見込みである。なお、依然として類似団体比較と比較して高い数値であることから、償還期間の見直し等により金額の抑制と平準化に努める。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兵庫県多可町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18,605
18,147
185.19
15,096,645
14,834,438
210,650
7,198,651
14,541,354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11.2
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15276</xdr:rowOff>
    </xdr:from>
    <xdr:to>
      <xdr:col>24</xdr:col>
      <xdr:colOff>62865</xdr:colOff>
      <xdr:row>39</xdr:row>
      <xdr:rowOff>44668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158776"/>
          <a:ext cx="1270" cy="1572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48495</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735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44668</xdr:rowOff>
    </xdr:from>
    <xdr:to>
      <xdr:col>24</xdr:col>
      <xdr:colOff>152400</xdr:colOff>
      <xdr:row>39</xdr:row>
      <xdr:rowOff>44668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731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133403</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4934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15276</xdr:rowOff>
    </xdr:from>
    <xdr:to>
      <xdr:col>24</xdr:col>
      <xdr:colOff>152400</xdr:colOff>
      <xdr:row>30</xdr:row>
      <xdr:rowOff>15276</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158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24420</xdr:rowOff>
    </xdr:from>
    <xdr:to>
      <xdr:col>24</xdr:col>
      <xdr:colOff>63500</xdr:colOff>
      <xdr:row>37</xdr:row>
      <xdr:rowOff>69161</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6368070"/>
          <a:ext cx="838200" cy="44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101653</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59309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78776</xdr:rowOff>
    </xdr:from>
    <xdr:to>
      <xdr:col>24</xdr:col>
      <xdr:colOff>114300</xdr:colOff>
      <xdr:row>36</xdr:row>
      <xdr:rowOff>8926</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07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69161</xdr:rowOff>
    </xdr:from>
    <xdr:to>
      <xdr:col>19</xdr:col>
      <xdr:colOff>177800</xdr:colOff>
      <xdr:row>37</xdr:row>
      <xdr:rowOff>110308</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412811"/>
          <a:ext cx="889000" cy="41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3665</xdr:rowOff>
    </xdr:from>
    <xdr:to>
      <xdr:col>20</xdr:col>
      <xdr:colOff>38100</xdr:colOff>
      <xdr:row>36</xdr:row>
      <xdr:rowOff>105265</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17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121792</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5951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110308</xdr:rowOff>
    </xdr:from>
    <xdr:to>
      <xdr:col>15</xdr:col>
      <xdr:colOff>50800</xdr:colOff>
      <xdr:row>37</xdr:row>
      <xdr:rowOff>118473</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6453958"/>
          <a:ext cx="8890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51671</xdr:rowOff>
    </xdr:from>
    <xdr:to>
      <xdr:col>15</xdr:col>
      <xdr:colOff>101600</xdr:colOff>
      <xdr:row>36</xdr:row>
      <xdr:rowOff>153271</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23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169798</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5999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118473</xdr:rowOff>
    </xdr:from>
    <xdr:to>
      <xdr:col>10</xdr:col>
      <xdr:colOff>114300</xdr:colOff>
      <xdr:row>38</xdr:row>
      <xdr:rowOff>18215</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6462123"/>
          <a:ext cx="889000" cy="71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91186</xdr:rowOff>
    </xdr:from>
    <xdr:to>
      <xdr:col>10</xdr:col>
      <xdr:colOff>165100</xdr:colOff>
      <xdr:row>37</xdr:row>
      <xdr:rowOff>21336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63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37863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038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121557</xdr:rowOff>
    </xdr:from>
    <xdr:to>
      <xdr:col>6</xdr:col>
      <xdr:colOff>38100</xdr:colOff>
      <xdr:row>37</xdr:row>
      <xdr:rowOff>51707</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93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68234</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068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145070</xdr:rowOff>
    </xdr:from>
    <xdr:to>
      <xdr:col>24</xdr:col>
      <xdr:colOff>114300</xdr:colOff>
      <xdr:row>37</xdr:row>
      <xdr:rowOff>75220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317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123497</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295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18361</xdr:rowOff>
    </xdr:from>
    <xdr:to>
      <xdr:col>20</xdr:col>
      <xdr:colOff>38100</xdr:colOff>
      <xdr:row>37</xdr:row>
      <xdr:rowOff>119961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362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111088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6454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59508</xdr:rowOff>
    </xdr:from>
    <xdr:to>
      <xdr:col>15</xdr:col>
      <xdr:colOff>101600</xdr:colOff>
      <xdr:row>37</xdr:row>
      <xdr:rowOff>161108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403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152236</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6495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67673</xdr:rowOff>
    </xdr:from>
    <xdr:to>
      <xdr:col>10</xdr:col>
      <xdr:colOff>165100</xdr:colOff>
      <xdr:row>37</xdr:row>
      <xdr:rowOff>169273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411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160400</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6504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138866</xdr:rowOff>
    </xdr:from>
    <xdr:to>
      <xdr:col>6</xdr:col>
      <xdr:colOff>38100</xdr:colOff>
      <xdr:row>38</xdr:row>
      <xdr:rowOff>69016</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482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60142</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6575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43322</xdr:rowOff>
    </xdr:from>
    <xdr:to>
      <xdr:col>24</xdr:col>
      <xdr:colOff>62865</xdr:colOff>
      <xdr:row>57</xdr:row>
      <xdr:rowOff>34983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87272"/>
          <a:ext cx="1270" cy="1020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38810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811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34983</xdr:rowOff>
    </xdr:from>
    <xdr:to>
      <xdr:col>24</xdr:col>
      <xdr:colOff>152400</xdr:colOff>
      <xdr:row>57</xdr:row>
      <xdr:rowOff>34983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807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161449</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283,580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43322</xdr:rowOff>
    </xdr:from>
    <xdr:to>
      <xdr:col>24</xdr:col>
      <xdr:colOff>152400</xdr:colOff>
      <xdr:row>51</xdr:row>
      <xdr:rowOff>43322</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51</xdr:row>
      <xdr:rowOff>43322</xdr:rowOff>
    </xdr:from>
    <xdr:to>
      <xdr:col>24</xdr:col>
      <xdr:colOff>63500</xdr:colOff>
      <xdr:row>55</xdr:row>
      <xdr:rowOff>5023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8787272"/>
          <a:ext cx="838200" cy="647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159357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4176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9480</xdr:rowOff>
    </xdr:from>
    <xdr:to>
      <xdr:col>24</xdr:col>
      <xdr:colOff>114300</xdr:colOff>
      <xdr:row>55</xdr:row>
      <xdr:rowOff>111080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4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5023</xdr:rowOff>
    </xdr:from>
    <xdr:to>
      <xdr:col>19</xdr:col>
      <xdr:colOff>177800</xdr:colOff>
      <xdr:row>55</xdr:row>
      <xdr:rowOff>123062</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434773"/>
          <a:ext cx="889000" cy="118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119587</xdr:rowOff>
    </xdr:from>
    <xdr:to>
      <xdr:col>20</xdr:col>
      <xdr:colOff>38100</xdr:colOff>
      <xdr:row>56</xdr:row>
      <xdr:rowOff>49737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549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40864</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642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99554</xdr:rowOff>
    </xdr:from>
    <xdr:to>
      <xdr:col>15</xdr:col>
      <xdr:colOff>50800</xdr:colOff>
      <xdr:row>55</xdr:row>
      <xdr:rowOff>123062</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529304"/>
          <a:ext cx="889000" cy="23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95420</xdr:rowOff>
    </xdr:from>
    <xdr:to>
      <xdr:col>15</xdr:col>
      <xdr:colOff>101600</xdr:colOff>
      <xdr:row>56</xdr:row>
      <xdr:rowOff>25570</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5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16697</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617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152049</xdr:rowOff>
    </xdr:from>
    <xdr:to>
      <xdr:col>10</xdr:col>
      <xdr:colOff>114300</xdr:colOff>
      <xdr:row>55</xdr:row>
      <xdr:rowOff>99554</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238899"/>
          <a:ext cx="889000" cy="290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80497</xdr:rowOff>
    </xdr:from>
    <xdr:to>
      <xdr:col>10</xdr:col>
      <xdr:colOff>165100</xdr:colOff>
      <xdr:row>56</xdr:row>
      <xdr:rowOff>10647</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51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1774</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02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53179</xdr:rowOff>
    </xdr:from>
    <xdr:to>
      <xdr:col>6</xdr:col>
      <xdr:colOff>38100</xdr:colOff>
      <xdr:row>53</xdr:row>
      <xdr:rowOff>154779</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140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171306</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8915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50</xdr:row>
      <xdr:rowOff>163972</xdr:rowOff>
    </xdr:from>
    <xdr:to>
      <xdr:col>24</xdr:col>
      <xdr:colOff>114300</xdr:colOff>
      <xdr:row>51</xdr:row>
      <xdr:rowOff>94122</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873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50</xdr:row>
      <xdr:rowOff>116999</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8689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125673</xdr:rowOff>
    </xdr:from>
    <xdr:to>
      <xdr:col>20</xdr:col>
      <xdr:colOff>38100</xdr:colOff>
      <xdr:row>55</xdr:row>
      <xdr:rowOff>55823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383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72350</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159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72262</xdr:rowOff>
    </xdr:from>
    <xdr:to>
      <xdr:col>15</xdr:col>
      <xdr:colOff>101600</xdr:colOff>
      <xdr:row>56</xdr:row>
      <xdr:rowOff>2412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502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18939</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277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48754</xdr:rowOff>
    </xdr:from>
    <xdr:to>
      <xdr:col>10</xdr:col>
      <xdr:colOff>165100</xdr:colOff>
      <xdr:row>55</xdr:row>
      <xdr:rowOff>150354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478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166881</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253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101249</xdr:rowOff>
    </xdr:from>
    <xdr:to>
      <xdr:col>6</xdr:col>
      <xdr:colOff>38100</xdr:colOff>
      <xdr:row>54</xdr:row>
      <xdr:rowOff>31399</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188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22526</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280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133619</xdr:rowOff>
    </xdr:from>
    <xdr:to>
      <xdr:col>24</xdr:col>
      <xdr:colOff>62865</xdr:colOff>
      <xdr:row>78</xdr:row>
      <xdr:rowOff>93094</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35119"/>
          <a:ext cx="1270" cy="1331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96921</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470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93094</xdr:rowOff>
    </xdr:from>
    <xdr:to>
      <xdr:col>24</xdr:col>
      <xdr:colOff>152400</xdr:colOff>
      <xdr:row>78</xdr:row>
      <xdr:rowOff>93094</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466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80296</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10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300,665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133619</xdr:rowOff>
    </xdr:from>
    <xdr:to>
      <xdr:col>24</xdr:col>
      <xdr:colOff>152400</xdr:colOff>
      <xdr:row>70</xdr:row>
      <xdr:rowOff>133619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35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112488</xdr:rowOff>
    </xdr:from>
    <xdr:to>
      <xdr:col>24</xdr:col>
      <xdr:colOff>63500</xdr:colOff>
      <xdr:row>76</xdr:row>
      <xdr:rowOff>158555</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142688"/>
          <a:ext cx="838200" cy="46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57635</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9163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34759</xdr:rowOff>
    </xdr:from>
    <xdr:to>
      <xdr:col>24</xdr:col>
      <xdr:colOff>114300</xdr:colOff>
      <xdr:row>76</xdr:row>
      <xdr:rowOff>136359</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06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158555</xdr:rowOff>
    </xdr:from>
    <xdr:to>
      <xdr:col>19</xdr:col>
      <xdr:colOff>177800</xdr:colOff>
      <xdr:row>77</xdr:row>
      <xdr:rowOff>52603</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188755"/>
          <a:ext cx="889000" cy="65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163699</xdr:rowOff>
    </xdr:from>
    <xdr:to>
      <xdr:col>20</xdr:col>
      <xdr:colOff>38100</xdr:colOff>
      <xdr:row>77</xdr:row>
      <xdr:rowOff>93849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193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84976</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286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5694</xdr:rowOff>
    </xdr:from>
    <xdr:to>
      <xdr:col>15</xdr:col>
      <xdr:colOff>50800</xdr:colOff>
      <xdr:row>77</xdr:row>
      <xdr:rowOff>52603</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207344"/>
          <a:ext cx="889000" cy="46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79510</xdr:rowOff>
    </xdr:from>
    <xdr:to>
      <xdr:col>15</xdr:col>
      <xdr:colOff>101600</xdr:colOff>
      <xdr:row>78</xdr:row>
      <xdr:rowOff>9660</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8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787</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373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5694</xdr:rowOff>
    </xdr:from>
    <xdr:to>
      <xdr:col>10</xdr:col>
      <xdr:colOff>114300</xdr:colOff>
      <xdr:row>78</xdr:row>
      <xdr:rowOff>35421</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207344"/>
          <a:ext cx="889000" cy="201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7445</xdr:rowOff>
    </xdr:from>
    <xdr:to>
      <xdr:col>10</xdr:col>
      <xdr:colOff>165100</xdr:colOff>
      <xdr:row>77</xdr:row>
      <xdr:rowOff>109045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0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100172</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301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115838</xdr:rowOff>
    </xdr:from>
    <xdr:to>
      <xdr:col>6</xdr:col>
      <xdr:colOff>38100</xdr:colOff>
      <xdr:row>79</xdr:row>
      <xdr:rowOff>45988</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488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37115</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581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61688</xdr:rowOff>
    </xdr:from>
    <xdr:to>
      <xdr:col>24</xdr:col>
      <xdr:colOff>114300</xdr:colOff>
      <xdr:row>76</xdr:row>
      <xdr:rowOff>163288</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091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40115</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070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107755</xdr:rowOff>
    </xdr:from>
    <xdr:to>
      <xdr:col>20</xdr:col>
      <xdr:colOff>38100</xdr:colOff>
      <xdr:row>77</xdr:row>
      <xdr:rowOff>37905</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137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54432</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913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1803</xdr:rowOff>
    </xdr:from>
    <xdr:to>
      <xdr:col>15</xdr:col>
      <xdr:colOff>101600</xdr:colOff>
      <xdr:row>77</xdr:row>
      <xdr:rowOff>103403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203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119930</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978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126344</xdr:rowOff>
    </xdr:from>
    <xdr:to>
      <xdr:col>10</xdr:col>
      <xdr:colOff>165100</xdr:colOff>
      <xdr:row>77</xdr:row>
      <xdr:rowOff>56494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156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73022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931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156071</xdr:rowOff>
    </xdr:from>
    <xdr:to>
      <xdr:col>6</xdr:col>
      <xdr:colOff>38100</xdr:colOff>
      <xdr:row>78</xdr:row>
      <xdr:rowOff>86221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357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102748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132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161582</xdr:rowOff>
    </xdr:from>
    <xdr:to>
      <xdr:col>24</xdr:col>
      <xdr:colOff>62865</xdr:colOff>
      <xdr:row>98</xdr:row>
      <xdr:rowOff>168377</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592082"/>
          <a:ext cx="1270" cy="1378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754</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74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168377</xdr:rowOff>
    </xdr:from>
    <xdr:to>
      <xdr:col>24</xdr:col>
      <xdr:colOff>152400</xdr:colOff>
      <xdr:row>98</xdr:row>
      <xdr:rowOff>168377</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7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108259</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367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748,513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161582</xdr:rowOff>
    </xdr:from>
    <xdr:to>
      <xdr:col>24</xdr:col>
      <xdr:colOff>152400</xdr:colOff>
      <xdr:row>90</xdr:row>
      <xdr:rowOff>161582</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592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107125</xdr:rowOff>
    </xdr:from>
    <xdr:to>
      <xdr:col>24</xdr:col>
      <xdr:colOff>63500</xdr:colOff>
      <xdr:row>98</xdr:row>
      <xdr:rowOff>112258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909225"/>
          <a:ext cx="838200" cy="5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43623</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742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20746</xdr:rowOff>
    </xdr:from>
    <xdr:to>
      <xdr:col>24</xdr:col>
      <xdr:colOff>114300</xdr:colOff>
      <xdr:row>98</xdr:row>
      <xdr:rowOff>122346</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22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112258</xdr:rowOff>
    </xdr:from>
    <xdr:to>
      <xdr:col>19</xdr:col>
      <xdr:colOff>177800</xdr:colOff>
      <xdr:row>98</xdr:row>
      <xdr:rowOff>117704</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914358"/>
          <a:ext cx="889000" cy="5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62843</xdr:rowOff>
    </xdr:from>
    <xdr:to>
      <xdr:col>20</xdr:col>
      <xdr:colOff>38100</xdr:colOff>
      <xdr:row>98</xdr:row>
      <xdr:rowOff>164443</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64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155570</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957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117704</xdr:rowOff>
    </xdr:from>
    <xdr:to>
      <xdr:col>15</xdr:col>
      <xdr:colOff>50800</xdr:colOff>
      <xdr:row>98</xdr:row>
      <xdr:rowOff>119723</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919804"/>
          <a:ext cx="889000" cy="2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66746</xdr:rowOff>
    </xdr:from>
    <xdr:to>
      <xdr:col>15</xdr:col>
      <xdr:colOff>101600</xdr:colOff>
      <xdr:row>98</xdr:row>
      <xdr:rowOff>168346</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68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13423</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44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119723</xdr:rowOff>
    </xdr:from>
    <xdr:to>
      <xdr:col>10</xdr:col>
      <xdr:colOff>114300</xdr:colOff>
      <xdr:row>98</xdr:row>
      <xdr:rowOff>127770</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21823"/>
          <a:ext cx="889000" cy="8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62443</xdr:rowOff>
    </xdr:from>
    <xdr:to>
      <xdr:col>10</xdr:col>
      <xdr:colOff>165100</xdr:colOff>
      <xdr:row>98</xdr:row>
      <xdr:rowOff>164043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6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9120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39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68295</xdr:rowOff>
    </xdr:from>
    <xdr:to>
      <xdr:col>6</xdr:col>
      <xdr:colOff>38100</xdr:colOff>
      <xdr:row>98</xdr:row>
      <xdr:rowOff>169895</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7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14972</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45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56325</xdr:rowOff>
    </xdr:from>
    <xdr:to>
      <xdr:col>24</xdr:col>
      <xdr:colOff>114300</xdr:colOff>
      <xdr:row>98</xdr:row>
      <xdr:rowOff>157925</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58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170624</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01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61458</xdr:rowOff>
    </xdr:from>
    <xdr:to>
      <xdr:col>20</xdr:col>
      <xdr:colOff>38100</xdr:colOff>
      <xdr:row>98</xdr:row>
      <xdr:rowOff>163058</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63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8135</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638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66904</xdr:rowOff>
    </xdr:from>
    <xdr:to>
      <xdr:col>15</xdr:col>
      <xdr:colOff>101600</xdr:colOff>
      <xdr:row>98</xdr:row>
      <xdr:rowOff>168504</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69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159631</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961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68923</xdr:rowOff>
    </xdr:from>
    <xdr:to>
      <xdr:col>10</xdr:col>
      <xdr:colOff>165100</xdr:colOff>
      <xdr:row>98</xdr:row>
      <xdr:rowOff>170523</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71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161650</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963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76970</xdr:rowOff>
    </xdr:from>
    <xdr:to>
      <xdr:col>6</xdr:col>
      <xdr:colOff>38100</xdr:colOff>
      <xdr:row>99</xdr:row>
      <xdr:rowOff>7120</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7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169697</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971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118669</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433619"/>
          <a:ext cx="1270" cy="1221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65346</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208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5,342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118669</xdr:rowOff>
    </xdr:from>
    <xdr:to>
      <xdr:col>55</xdr:col>
      <xdr:colOff>88900</xdr:colOff>
      <xdr:row>31</xdr:row>
      <xdr:rowOff>118669</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433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483</xdr:rowOff>
    </xdr:from>
    <xdr:to>
      <xdr:col>55</xdr:col>
      <xdr:colOff>0</xdr:colOff>
      <xdr:row>35</xdr:row>
      <xdr:rowOff>13056</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9639300" y="6001233"/>
          <a:ext cx="8382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72127</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41577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93700</xdr:rowOff>
    </xdr:from>
    <xdr:to>
      <xdr:col>55</xdr:col>
      <xdr:colOff>50800</xdr:colOff>
      <xdr:row>38</xdr:row>
      <xdr:rowOff>23850</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43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13056</xdr:rowOff>
    </xdr:from>
    <xdr:to>
      <xdr:col>50</xdr:col>
      <xdr:colOff>114300</xdr:colOff>
      <xdr:row>35</xdr:row>
      <xdr:rowOff>29286</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8750300" y="6013806"/>
          <a:ext cx="889000" cy="16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140792</xdr:rowOff>
    </xdr:from>
    <xdr:to>
      <xdr:col>50</xdr:col>
      <xdr:colOff>165100</xdr:colOff>
      <xdr:row>38</xdr:row>
      <xdr:rowOff>70942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484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62069</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5771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29286</xdr:rowOff>
    </xdr:from>
    <xdr:to>
      <xdr:col>45</xdr:col>
      <xdr:colOff>177800</xdr:colOff>
      <xdr:row>35</xdr:row>
      <xdr:rowOff>38659</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7861300" y="6030036"/>
          <a:ext cx="889000" cy="9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131191</xdr:rowOff>
    </xdr:from>
    <xdr:to>
      <xdr:col>46</xdr:col>
      <xdr:colOff>38100</xdr:colOff>
      <xdr:row>38</xdr:row>
      <xdr:rowOff>61340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47484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52468</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5675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38659</xdr:rowOff>
    </xdr:from>
    <xdr:to>
      <xdr:col>41</xdr:col>
      <xdr:colOff>50800</xdr:colOff>
      <xdr:row>35</xdr:row>
      <xdr:rowOff>50546</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6972300" y="6039409"/>
          <a:ext cx="889000" cy="1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82957</xdr:rowOff>
    </xdr:from>
    <xdr:to>
      <xdr:col>41</xdr:col>
      <xdr:colOff>101600</xdr:colOff>
      <xdr:row>38</xdr:row>
      <xdr:rowOff>13106</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42660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4233</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5193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141250</xdr:rowOff>
    </xdr:from>
    <xdr:to>
      <xdr:col>36</xdr:col>
      <xdr:colOff>165100</xdr:colOff>
      <xdr:row>38</xdr:row>
      <xdr:rowOff>71400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48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62527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5776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121133</xdr:rowOff>
    </xdr:from>
    <xdr:to>
      <xdr:col>55</xdr:col>
      <xdr:colOff>50800</xdr:colOff>
      <xdr:row>35</xdr:row>
      <xdr:rowOff>51283</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5950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144010</xdr:rowOff>
    </xdr:from>
    <xdr:ext cx="469744"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5801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133706</xdr:rowOff>
    </xdr:from>
    <xdr:to>
      <xdr:col>50</xdr:col>
      <xdr:colOff>165100</xdr:colOff>
      <xdr:row>35</xdr:row>
      <xdr:rowOff>63856</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5963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33</xdr:row>
      <xdr:rowOff>80383</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04428" y="5738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149936</xdr:rowOff>
    </xdr:from>
    <xdr:to>
      <xdr:col>46</xdr:col>
      <xdr:colOff>38100</xdr:colOff>
      <xdr:row>35</xdr:row>
      <xdr:rowOff>80086</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597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33</xdr:row>
      <xdr:rowOff>96613</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15428" y="5754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159309</xdr:rowOff>
    </xdr:from>
    <xdr:to>
      <xdr:col>41</xdr:col>
      <xdr:colOff>101600</xdr:colOff>
      <xdr:row>35</xdr:row>
      <xdr:rowOff>89459</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5988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33</xdr:row>
      <xdr:rowOff>105986</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26428" y="5763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171196</xdr:rowOff>
    </xdr:from>
    <xdr:to>
      <xdr:col>36</xdr:col>
      <xdr:colOff>165100</xdr:colOff>
      <xdr:row>35</xdr:row>
      <xdr:rowOff>101346</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000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33</xdr:row>
      <xdr:rowOff>117873</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37428" y="5775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13562</xdr:rowOff>
    </xdr:from>
    <xdr:to>
      <xdr:col>54</xdr:col>
      <xdr:colOff>189865</xdr:colOff>
      <xdr:row>59</xdr:row>
      <xdr:rowOff>16484</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586062"/>
          <a:ext cx="1270" cy="1545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20311</xdr:rowOff>
    </xdr:from>
    <xdr:ext cx="469744"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35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16484</xdr:rowOff>
    </xdr:from>
    <xdr:to>
      <xdr:col>55</xdr:col>
      <xdr:colOff>88900</xdr:colOff>
      <xdr:row>59</xdr:row>
      <xdr:rowOff>16484</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32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131689</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361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99,725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13562</xdr:rowOff>
    </xdr:from>
    <xdr:to>
      <xdr:col>55</xdr:col>
      <xdr:colOff>88900</xdr:colOff>
      <xdr:row>50</xdr:row>
      <xdr:rowOff>13562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586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136287</xdr:rowOff>
    </xdr:from>
    <xdr:to>
      <xdr:col>55</xdr:col>
      <xdr:colOff>0</xdr:colOff>
      <xdr:row>56</xdr:row>
      <xdr:rowOff>72263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9566037"/>
          <a:ext cx="838200" cy="107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12989</xdr:rowOff>
    </xdr:from>
    <xdr:ext cx="534377"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4427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161562</xdr:rowOff>
    </xdr:from>
    <xdr:to>
      <xdr:col>55</xdr:col>
      <xdr:colOff>50800</xdr:colOff>
      <xdr:row>56</xdr:row>
      <xdr:rowOff>91712</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59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83269</xdr:rowOff>
    </xdr:from>
    <xdr:to>
      <xdr:col>50</xdr:col>
      <xdr:colOff>114300</xdr:colOff>
      <xdr:row>55</xdr:row>
      <xdr:rowOff>136287</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750300" y="9513019"/>
          <a:ext cx="889000" cy="53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162836</xdr:rowOff>
    </xdr:from>
    <xdr:to>
      <xdr:col>50</xdr:col>
      <xdr:colOff>165100</xdr:colOff>
      <xdr:row>56</xdr:row>
      <xdr:rowOff>92986</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592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84113</xdr:rowOff>
    </xdr:from>
    <xdr:ext cx="534377"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372111" y="968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83269</xdr:rowOff>
    </xdr:from>
    <xdr:to>
      <xdr:col>45</xdr:col>
      <xdr:colOff>177800</xdr:colOff>
      <xdr:row>55</xdr:row>
      <xdr:rowOff>102977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9513019"/>
          <a:ext cx="889000" cy="19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122978</xdr:rowOff>
    </xdr:from>
    <xdr:to>
      <xdr:col>46</xdr:col>
      <xdr:colOff>38100</xdr:colOff>
      <xdr:row>56</xdr:row>
      <xdr:rowOff>53128</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55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44255</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483111" y="9645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166299</xdr:rowOff>
    </xdr:from>
    <xdr:to>
      <xdr:col>41</xdr:col>
      <xdr:colOff>50800</xdr:colOff>
      <xdr:row>55</xdr:row>
      <xdr:rowOff>102977</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6972300" y="9424599"/>
          <a:ext cx="889000" cy="108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160190</xdr:rowOff>
    </xdr:from>
    <xdr:to>
      <xdr:col>41</xdr:col>
      <xdr:colOff>101600</xdr:colOff>
      <xdr:row>56</xdr:row>
      <xdr:rowOff>90340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589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81467</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594111" y="9682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151667</xdr:rowOff>
    </xdr:from>
    <xdr:to>
      <xdr:col>36</xdr:col>
      <xdr:colOff>165100</xdr:colOff>
      <xdr:row>56</xdr:row>
      <xdr:rowOff>81817</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581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72944</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05111" y="9674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21463</xdr:rowOff>
    </xdr:from>
    <xdr:to>
      <xdr:col>55</xdr:col>
      <xdr:colOff>50800</xdr:colOff>
      <xdr:row>56</xdr:row>
      <xdr:rowOff>123063</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622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171340</xdr:rowOff>
    </xdr:from>
    <xdr:ext cx="534377"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601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85487</xdr:rowOff>
    </xdr:from>
    <xdr:to>
      <xdr:col>50</xdr:col>
      <xdr:colOff>165100</xdr:colOff>
      <xdr:row>56</xdr:row>
      <xdr:rowOff>15637</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515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32164</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372111" y="9290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32469</xdr:rowOff>
    </xdr:from>
    <xdr:to>
      <xdr:col>46</xdr:col>
      <xdr:colOff>38100</xdr:colOff>
      <xdr:row>55</xdr:row>
      <xdr:rowOff>134069</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462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150596</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483111" y="9237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52177</xdr:rowOff>
    </xdr:from>
    <xdr:to>
      <xdr:col>41</xdr:col>
      <xdr:colOff>101600</xdr:colOff>
      <xdr:row>55</xdr:row>
      <xdr:rowOff>153777</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481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170304</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594111" y="9257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115499</xdr:rowOff>
    </xdr:from>
    <xdr:to>
      <xdr:col>36</xdr:col>
      <xdr:colOff>165100</xdr:colOff>
      <xdr:row>55</xdr:row>
      <xdr:rowOff>45649</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373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62176</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05111" y="9149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144935</xdr:rowOff>
    </xdr:from>
    <xdr:to>
      <xdr:col>54</xdr:col>
      <xdr:colOff>189865</xdr:colOff>
      <xdr:row>78</xdr:row>
      <xdr:rowOff>114646</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317885"/>
          <a:ext cx="1270" cy="1169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118473</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491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114646</xdr:rowOff>
    </xdr:from>
    <xdr:to>
      <xdr:col>55</xdr:col>
      <xdr:colOff>88900</xdr:colOff>
      <xdr:row>78</xdr:row>
      <xdr:rowOff>114646</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487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91612</xdr:rowOff>
    </xdr:from>
    <xdr:ext cx="534377"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209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52,271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144935</xdr:rowOff>
    </xdr:from>
    <xdr:to>
      <xdr:col>55</xdr:col>
      <xdr:colOff>88900</xdr:colOff>
      <xdr:row>71</xdr:row>
      <xdr:rowOff>144935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31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140432</xdr:rowOff>
    </xdr:from>
    <xdr:to>
      <xdr:col>55</xdr:col>
      <xdr:colOff>0</xdr:colOff>
      <xdr:row>77</xdr:row>
      <xdr:rowOff>38202</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9639300" y="13170632"/>
          <a:ext cx="838200" cy="69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63268</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29220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40391</xdr:rowOff>
    </xdr:from>
    <xdr:to>
      <xdr:col>55</xdr:col>
      <xdr:colOff>50800</xdr:colOff>
      <xdr:row>76</xdr:row>
      <xdr:rowOff>141991</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07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92266</xdr:rowOff>
    </xdr:from>
    <xdr:to>
      <xdr:col>50</xdr:col>
      <xdr:colOff>114300</xdr:colOff>
      <xdr:row>77</xdr:row>
      <xdr:rowOff>38202</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8750300" y="13122466"/>
          <a:ext cx="889000" cy="117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24961</xdr:rowOff>
    </xdr:from>
    <xdr:to>
      <xdr:col>50</xdr:col>
      <xdr:colOff>165100</xdr:colOff>
      <xdr:row>76</xdr:row>
      <xdr:rowOff>126561</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055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143087</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2830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72445</xdr:rowOff>
    </xdr:from>
    <xdr:to>
      <xdr:col>45</xdr:col>
      <xdr:colOff>177800</xdr:colOff>
      <xdr:row>76</xdr:row>
      <xdr:rowOff>92266</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7861300" y="13102645"/>
          <a:ext cx="889000" cy="19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136883</xdr:rowOff>
    </xdr:from>
    <xdr:to>
      <xdr:col>46</xdr:col>
      <xdr:colOff>38100</xdr:colOff>
      <xdr:row>76</xdr:row>
      <xdr:rowOff>67033</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299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83560</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2770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72445</xdr:rowOff>
    </xdr:from>
    <xdr:to>
      <xdr:col>41</xdr:col>
      <xdr:colOff>50800</xdr:colOff>
      <xdr:row>77</xdr:row>
      <xdr:rowOff>39619</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6972300" y="13102645"/>
          <a:ext cx="889000" cy="138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154623</xdr:rowOff>
    </xdr:from>
    <xdr:to>
      <xdr:col>41</xdr:col>
      <xdr:colOff>101600</xdr:colOff>
      <xdr:row>76</xdr:row>
      <xdr:rowOff>84773</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013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101299</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2788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112400</xdr:rowOff>
    </xdr:from>
    <xdr:to>
      <xdr:col>36</xdr:col>
      <xdr:colOff>165100</xdr:colOff>
      <xdr:row>76</xdr:row>
      <xdr:rowOff>42549</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297115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59077</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2746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89632</xdr:rowOff>
    </xdr:from>
    <xdr:to>
      <xdr:col>55</xdr:col>
      <xdr:colOff>50800</xdr:colOff>
      <xdr:row>77</xdr:row>
      <xdr:rowOff>19782</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119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68059</xdr:rowOff>
    </xdr:from>
    <xdr:ext cx="534377"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098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158852</xdr:rowOff>
    </xdr:from>
    <xdr:to>
      <xdr:col>50</xdr:col>
      <xdr:colOff>165100</xdr:colOff>
      <xdr:row>77</xdr:row>
      <xdr:rowOff>89002</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189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80129</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72111" y="13281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41466</xdr:rowOff>
    </xdr:from>
    <xdr:to>
      <xdr:col>46</xdr:col>
      <xdr:colOff>38100</xdr:colOff>
      <xdr:row>76</xdr:row>
      <xdr:rowOff>143066</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071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134193</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3111" y="13164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21645</xdr:rowOff>
    </xdr:from>
    <xdr:to>
      <xdr:col>41</xdr:col>
      <xdr:colOff>101600</xdr:colOff>
      <xdr:row>76</xdr:row>
      <xdr:rowOff>123245</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051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114372</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94111" y="13144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160269</xdr:rowOff>
    </xdr:from>
    <xdr:to>
      <xdr:col>36</xdr:col>
      <xdr:colOff>165100</xdr:colOff>
      <xdr:row>77</xdr:row>
      <xdr:rowOff>90419</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190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81546</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05111" y="13283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土木費グラフ枠">
          <a:extLst>
            <a:ext uri="{FF2B5EF4-FFF2-40B4-BE49-F238E27FC236}">
              <a16:creationId xmlns:a16="http://schemas.microsoft.com/office/drawing/2014/main" id="{00000000-0008-0000-07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34410</xdr:rowOff>
    </xdr:from>
    <xdr:to>
      <xdr:col>54</xdr:col>
      <xdr:colOff>189865</xdr:colOff>
      <xdr:row>98</xdr:row>
      <xdr:rowOff>3702</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flipV="1">
          <a:off x="10475595" y="15636360"/>
          <a:ext cx="1270" cy="1169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7529</xdr:rowOff>
    </xdr:from>
    <xdr:ext cx="534377" cy="259045"/>
    <xdr:sp macro="" textlink="">
      <xdr:nvSpPr>
        <xdr:cNvPr id="454" name="土木費最小値テキスト">
          <a:extLst>
            <a:ext uri="{FF2B5EF4-FFF2-40B4-BE49-F238E27FC236}">
              <a16:creationId xmlns:a16="http://schemas.microsoft.com/office/drawing/2014/main" id="{00000000-0008-0000-0700-0000C6010000}"/>
            </a:ext>
          </a:extLst>
        </xdr:cNvPr>
        <xdr:cNvSpPr txBox="1"/>
      </xdr:nvSpPr>
      <xdr:spPr>
        <a:xfrm>
          <a:off x="10528300" y="16809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3702</xdr:rowOff>
    </xdr:from>
    <xdr:to>
      <xdr:col>55</xdr:col>
      <xdr:colOff>88900</xdr:colOff>
      <xdr:row>98</xdr:row>
      <xdr:rowOff>3702</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10388600" y="16805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152537</xdr:rowOff>
    </xdr:from>
    <xdr:ext cx="534377" cy="259045"/>
    <xdr:sp macro="" textlink="">
      <xdr:nvSpPr>
        <xdr:cNvPr id="456" name="土木費最大値テキスト">
          <a:extLst>
            <a:ext uri="{FF2B5EF4-FFF2-40B4-BE49-F238E27FC236}">
              <a16:creationId xmlns:a16="http://schemas.microsoft.com/office/drawing/2014/main" id="{00000000-0008-0000-0700-0000C8010000}"/>
            </a:ext>
          </a:extLst>
        </xdr:cNvPr>
        <xdr:cNvSpPr txBox="1"/>
      </xdr:nvSpPr>
      <xdr:spPr>
        <a:xfrm>
          <a:off x="10528300" y="15411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92,527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34410</xdr:rowOff>
    </xdr:from>
    <xdr:to>
      <xdr:col>55</xdr:col>
      <xdr:colOff>88900</xdr:colOff>
      <xdr:row>91</xdr:row>
      <xdr:rowOff>34410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5636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84417</xdr:rowOff>
    </xdr:from>
    <xdr:to>
      <xdr:col>55</xdr:col>
      <xdr:colOff>0</xdr:colOff>
      <xdr:row>95</xdr:row>
      <xdr:rowOff>140043</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9639300" y="16372167"/>
          <a:ext cx="838200" cy="55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61599</xdr:rowOff>
    </xdr:from>
    <xdr:ext cx="534377" cy="259045"/>
    <xdr:sp macro="" textlink="">
      <xdr:nvSpPr>
        <xdr:cNvPr id="459" name="土木費平均値テキスト">
          <a:extLst>
            <a:ext uri="{FF2B5EF4-FFF2-40B4-BE49-F238E27FC236}">
              <a16:creationId xmlns:a16="http://schemas.microsoft.com/office/drawing/2014/main" id="{00000000-0008-0000-0700-0000CB010000}"/>
            </a:ext>
          </a:extLst>
        </xdr:cNvPr>
        <xdr:cNvSpPr txBox="1"/>
      </xdr:nvSpPr>
      <xdr:spPr>
        <a:xfrm>
          <a:off x="10528300" y="160064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38722</xdr:rowOff>
    </xdr:from>
    <xdr:to>
      <xdr:col>55</xdr:col>
      <xdr:colOff>50800</xdr:colOff>
      <xdr:row>94</xdr:row>
      <xdr:rowOff>140322</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10426700" y="16155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63576</xdr:rowOff>
    </xdr:from>
    <xdr:to>
      <xdr:col>50</xdr:col>
      <xdr:colOff>114300</xdr:colOff>
      <xdr:row>95</xdr:row>
      <xdr:rowOff>140043</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8750300" y="16179876"/>
          <a:ext cx="889000" cy="247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83528</xdr:rowOff>
    </xdr:from>
    <xdr:to>
      <xdr:col>50</xdr:col>
      <xdr:colOff>165100</xdr:colOff>
      <xdr:row>95</xdr:row>
      <xdr:rowOff>13678</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9588500" y="16199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30205</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9372111" y="15975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38982</xdr:rowOff>
    </xdr:from>
    <xdr:to>
      <xdr:col>45</xdr:col>
      <xdr:colOff>177800</xdr:colOff>
      <xdr:row>94</xdr:row>
      <xdr:rowOff>63576</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7861300" y="16155282"/>
          <a:ext cx="889000" cy="24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94</xdr:row>
      <xdr:rowOff>62058</xdr:rowOff>
    </xdr:from>
    <xdr:to>
      <xdr:col>46</xdr:col>
      <xdr:colOff>38100</xdr:colOff>
      <xdr:row>94</xdr:row>
      <xdr:rowOff>163658</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8699500" y="1617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154785</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8483111" y="16271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38982</xdr:rowOff>
    </xdr:from>
    <xdr:to>
      <xdr:col>41</xdr:col>
      <xdr:colOff>50800</xdr:colOff>
      <xdr:row>95</xdr:row>
      <xdr:rowOff>101752</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6972300" y="16155282"/>
          <a:ext cx="889000" cy="234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120962</xdr:rowOff>
    </xdr:from>
    <xdr:to>
      <xdr:col>41</xdr:col>
      <xdr:colOff>101600</xdr:colOff>
      <xdr:row>95</xdr:row>
      <xdr:rowOff>51112</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7810500" y="16237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42239</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7594111" y="16329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90957</xdr:rowOff>
    </xdr:from>
    <xdr:to>
      <xdr:col>36</xdr:col>
      <xdr:colOff>165100</xdr:colOff>
      <xdr:row>95</xdr:row>
      <xdr:rowOff>21107</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6921500" y="1620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37634</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705111" y="15982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33617</xdr:rowOff>
    </xdr:from>
    <xdr:to>
      <xdr:col>55</xdr:col>
      <xdr:colOff>50800</xdr:colOff>
      <xdr:row>95</xdr:row>
      <xdr:rowOff>135217</xdr:rowOff>
    </xdr:to>
    <xdr:sp macro="" textlink="">
      <xdr:nvSpPr>
        <xdr:cNvPr id="477" name="楕円 476">
          <a:extLst>
            <a:ext uri="{FF2B5EF4-FFF2-40B4-BE49-F238E27FC236}">
              <a16:creationId xmlns:a16="http://schemas.microsoft.com/office/drawing/2014/main" id="{00000000-0008-0000-0700-0000DD010000}"/>
            </a:ext>
          </a:extLst>
        </xdr:cNvPr>
        <xdr:cNvSpPr/>
      </xdr:nvSpPr>
      <xdr:spPr>
        <a:xfrm>
          <a:off x="10426700" y="16321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12044</xdr:rowOff>
    </xdr:from>
    <xdr:ext cx="534377" cy="259045"/>
    <xdr:sp macro="" textlink="">
      <xdr:nvSpPr>
        <xdr:cNvPr id="478" name="土木費該当値テキスト">
          <a:extLst>
            <a:ext uri="{FF2B5EF4-FFF2-40B4-BE49-F238E27FC236}">
              <a16:creationId xmlns:a16="http://schemas.microsoft.com/office/drawing/2014/main" id="{00000000-0008-0000-0700-0000DE010000}"/>
            </a:ext>
          </a:extLst>
        </xdr:cNvPr>
        <xdr:cNvSpPr txBox="1"/>
      </xdr:nvSpPr>
      <xdr:spPr>
        <a:xfrm>
          <a:off x="10528300" y="16299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89243</xdr:rowOff>
    </xdr:from>
    <xdr:to>
      <xdr:col>50</xdr:col>
      <xdr:colOff>165100</xdr:colOff>
      <xdr:row>96</xdr:row>
      <xdr:rowOff>19393</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9588500" y="16376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10520</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372111" y="16469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12776</xdr:rowOff>
    </xdr:from>
    <xdr:to>
      <xdr:col>46</xdr:col>
      <xdr:colOff>38100</xdr:colOff>
      <xdr:row>94</xdr:row>
      <xdr:rowOff>114376</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8699500" y="16129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130903</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483111" y="15904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159632</xdr:rowOff>
    </xdr:from>
    <xdr:to>
      <xdr:col>41</xdr:col>
      <xdr:colOff>101600</xdr:colOff>
      <xdr:row>94</xdr:row>
      <xdr:rowOff>89782</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7810500" y="16104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106309</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594111" y="15879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50952</xdr:rowOff>
    </xdr:from>
    <xdr:to>
      <xdr:col>36</xdr:col>
      <xdr:colOff>165100</xdr:colOff>
      <xdr:row>95</xdr:row>
      <xdr:rowOff>152552</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6921500" y="16338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143679</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705111" y="16431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155408</xdr:rowOff>
    </xdr:from>
    <xdr:to>
      <xdr:col>85</xdr:col>
      <xdr:colOff>126364</xdr:colOff>
      <xdr:row>38</xdr:row>
      <xdr:rowOff>113117</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127458"/>
          <a:ext cx="1269" cy="1500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116944</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632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113117</xdr:rowOff>
    </xdr:from>
    <xdr:to>
      <xdr:col>86</xdr:col>
      <xdr:colOff>25400</xdr:colOff>
      <xdr:row>38</xdr:row>
      <xdr:rowOff>113117</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628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102085</xdr:rowOff>
    </xdr:from>
    <xdr:ext cx="599010"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4902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152,307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155408</xdr:rowOff>
    </xdr:from>
    <xdr:to>
      <xdr:col>86</xdr:col>
      <xdr:colOff>25400</xdr:colOff>
      <xdr:row>29</xdr:row>
      <xdr:rowOff>155408</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1274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135106</xdr:rowOff>
    </xdr:from>
    <xdr:to>
      <xdr:col>85</xdr:col>
      <xdr:colOff>127000</xdr:colOff>
      <xdr:row>37</xdr:row>
      <xdr:rowOff>145655</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478756"/>
          <a:ext cx="838200" cy="10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51851</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2240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28974</xdr:rowOff>
    </xdr:from>
    <xdr:to>
      <xdr:col>85</xdr:col>
      <xdr:colOff>177800</xdr:colOff>
      <xdr:row>37</xdr:row>
      <xdr:rowOff>130574</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7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145655</xdr:rowOff>
    </xdr:from>
    <xdr:to>
      <xdr:col>81</xdr:col>
      <xdr:colOff>50800</xdr:colOff>
      <xdr:row>37</xdr:row>
      <xdr:rowOff>158282</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489305"/>
          <a:ext cx="889000" cy="12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37128</xdr:rowOff>
    </xdr:from>
    <xdr:to>
      <xdr:col>81</xdr:col>
      <xdr:colOff>101600</xdr:colOff>
      <xdr:row>37</xdr:row>
      <xdr:rowOff>138728</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380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155255</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156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29874</xdr:rowOff>
    </xdr:from>
    <xdr:to>
      <xdr:col>76</xdr:col>
      <xdr:colOff>114300</xdr:colOff>
      <xdr:row>37</xdr:row>
      <xdr:rowOff>158282</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3703300" y="6373524"/>
          <a:ext cx="889000" cy="128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103041</xdr:rowOff>
    </xdr:from>
    <xdr:to>
      <xdr:col>76</xdr:col>
      <xdr:colOff>165100</xdr:colOff>
      <xdr:row>38</xdr:row>
      <xdr:rowOff>33190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44669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49718</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221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29874</xdr:rowOff>
    </xdr:from>
    <xdr:to>
      <xdr:col>71</xdr:col>
      <xdr:colOff>177800</xdr:colOff>
      <xdr:row>37</xdr:row>
      <xdr:rowOff>99096</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373524"/>
          <a:ext cx="889000" cy="69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105947</xdr:rowOff>
    </xdr:from>
    <xdr:to>
      <xdr:col>72</xdr:col>
      <xdr:colOff>38100</xdr:colOff>
      <xdr:row>38</xdr:row>
      <xdr:rowOff>36097</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449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27224</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542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44976</xdr:rowOff>
    </xdr:from>
    <xdr:to>
      <xdr:col>67</xdr:col>
      <xdr:colOff>101600</xdr:colOff>
      <xdr:row>37</xdr:row>
      <xdr:rowOff>146576</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88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163103</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163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84306</xdr:rowOff>
    </xdr:from>
    <xdr:to>
      <xdr:col>85</xdr:col>
      <xdr:colOff>177800</xdr:colOff>
      <xdr:row>38</xdr:row>
      <xdr:rowOff>14456</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427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62733</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406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94855</xdr:rowOff>
    </xdr:from>
    <xdr:to>
      <xdr:col>81</xdr:col>
      <xdr:colOff>101600</xdr:colOff>
      <xdr:row>38</xdr:row>
      <xdr:rowOff>25005</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438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16132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531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107482</xdr:rowOff>
    </xdr:from>
    <xdr:to>
      <xdr:col>76</xdr:col>
      <xdr:colOff>165100</xdr:colOff>
      <xdr:row>38</xdr:row>
      <xdr:rowOff>37632</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451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28759</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543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150524</xdr:rowOff>
    </xdr:from>
    <xdr:to>
      <xdr:col>72</xdr:col>
      <xdr:colOff>38100</xdr:colOff>
      <xdr:row>37</xdr:row>
      <xdr:rowOff>80674</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322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97201</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097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48296</xdr:rowOff>
    </xdr:from>
    <xdr:to>
      <xdr:col>67</xdr:col>
      <xdr:colOff>101600</xdr:colOff>
      <xdr:row>37</xdr:row>
      <xdr:rowOff>149896</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391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141023</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484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127508</xdr:rowOff>
    </xdr:from>
    <xdr:to>
      <xdr:col>85</xdr:col>
      <xdr:colOff>126364</xdr:colOff>
      <xdr:row>59</xdr:row>
      <xdr:rowOff>109410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528558"/>
          <a:ext cx="1269" cy="16964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113237</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228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109410</xdr:rowOff>
    </xdr:from>
    <xdr:to>
      <xdr:col>86</xdr:col>
      <xdr:colOff>25400</xdr:colOff>
      <xdr:row>59</xdr:row>
      <xdr:rowOff>109410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224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74185</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303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125,640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127508</xdr:rowOff>
    </xdr:from>
    <xdr:to>
      <xdr:col>86</xdr:col>
      <xdr:colOff>25400</xdr:colOff>
      <xdr:row>49</xdr:row>
      <xdr:rowOff>127508</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528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92856</xdr:rowOff>
    </xdr:from>
    <xdr:to>
      <xdr:col>85</xdr:col>
      <xdr:colOff>127000</xdr:colOff>
      <xdr:row>57</xdr:row>
      <xdr:rowOff>79826</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5481300" y="9694056"/>
          <a:ext cx="838200" cy="15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19556</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2778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168129</xdr:rowOff>
    </xdr:from>
    <xdr:to>
      <xdr:col>85</xdr:col>
      <xdr:colOff>177800</xdr:colOff>
      <xdr:row>55</xdr:row>
      <xdr:rowOff>98279</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426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92856</xdr:rowOff>
    </xdr:from>
    <xdr:to>
      <xdr:col>81</xdr:col>
      <xdr:colOff>50800</xdr:colOff>
      <xdr:row>58</xdr:row>
      <xdr:rowOff>1797</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9694056"/>
          <a:ext cx="889000" cy="251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53086</xdr:rowOff>
    </xdr:from>
    <xdr:to>
      <xdr:col>81</xdr:col>
      <xdr:colOff>101600</xdr:colOff>
      <xdr:row>55</xdr:row>
      <xdr:rowOff>154686</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48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171213</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258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1797</xdr:rowOff>
    </xdr:from>
    <xdr:to>
      <xdr:col>76</xdr:col>
      <xdr:colOff>114300</xdr:colOff>
      <xdr:row>58</xdr:row>
      <xdr:rowOff>84036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3703300" y="9945897"/>
          <a:ext cx="889000" cy="82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159271</xdr:rowOff>
    </xdr:from>
    <xdr:to>
      <xdr:col>76</xdr:col>
      <xdr:colOff>165100</xdr:colOff>
      <xdr:row>56</xdr:row>
      <xdr:rowOff>89421</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589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105948</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364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8065</xdr:rowOff>
    </xdr:from>
    <xdr:to>
      <xdr:col>71</xdr:col>
      <xdr:colOff>177800</xdr:colOff>
      <xdr:row>58</xdr:row>
      <xdr:rowOff>84036</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2814300" y="9780715"/>
          <a:ext cx="889000" cy="247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25844</xdr:rowOff>
    </xdr:from>
    <xdr:to>
      <xdr:col>72</xdr:col>
      <xdr:colOff>38100</xdr:colOff>
      <xdr:row>56</xdr:row>
      <xdr:rowOff>127444</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627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143971</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40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158128</xdr:rowOff>
    </xdr:from>
    <xdr:to>
      <xdr:col>67</xdr:col>
      <xdr:colOff>101600</xdr:colOff>
      <xdr:row>56</xdr:row>
      <xdr:rowOff>88278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587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104805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363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29026</xdr:rowOff>
    </xdr:from>
    <xdr:to>
      <xdr:col>85</xdr:col>
      <xdr:colOff>177800</xdr:colOff>
      <xdr:row>57</xdr:row>
      <xdr:rowOff>130626</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801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7453</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780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42056</xdr:rowOff>
    </xdr:from>
    <xdr:to>
      <xdr:col>81</xdr:col>
      <xdr:colOff>101600</xdr:colOff>
      <xdr:row>56</xdr:row>
      <xdr:rowOff>143656</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643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134783</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9735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122447</xdr:rowOff>
    </xdr:from>
    <xdr:to>
      <xdr:col>76</xdr:col>
      <xdr:colOff>165100</xdr:colOff>
      <xdr:row>58</xdr:row>
      <xdr:rowOff>52597</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895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43724</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9987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33236</xdr:rowOff>
    </xdr:from>
    <xdr:to>
      <xdr:col>72</xdr:col>
      <xdr:colOff>38100</xdr:colOff>
      <xdr:row>58</xdr:row>
      <xdr:rowOff>134836</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977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125963</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10070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128715</xdr:rowOff>
    </xdr:from>
    <xdr:to>
      <xdr:col>67</xdr:col>
      <xdr:colOff>101600</xdr:colOff>
      <xdr:row>57</xdr:row>
      <xdr:rowOff>58865</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72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49992</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9822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41370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042870"/>
          <a:ext cx="1269" cy="1600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159497</xdr:rowOff>
    </xdr:from>
    <xdr:ext cx="534377"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1818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98,022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41370</xdr:rowOff>
    </xdr:from>
    <xdr:to>
      <xdr:col>86</xdr:col>
      <xdr:colOff>25400</xdr:colOff>
      <xdr:row>70</xdr:row>
      <xdr:rowOff>41370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042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94551</xdr:rowOff>
    </xdr:from>
    <xdr:to>
      <xdr:col>85</xdr:col>
      <xdr:colOff>127000</xdr:colOff>
      <xdr:row>79</xdr:row>
      <xdr:rowOff>96576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5481300" y="13639101"/>
          <a:ext cx="838200" cy="2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120643</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322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97766</xdr:rowOff>
    </xdr:from>
    <xdr:to>
      <xdr:col>85</xdr:col>
      <xdr:colOff>177800</xdr:colOff>
      <xdr:row>79</xdr:row>
      <xdr:rowOff>27916</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470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96576</xdr:rowOff>
    </xdr:from>
    <xdr:to>
      <xdr:col>81</xdr:col>
      <xdr:colOff>50800</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4592300" y="13641126"/>
          <a:ext cx="889000" cy="2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67069</xdr:rowOff>
    </xdr:from>
    <xdr:to>
      <xdr:col>81</xdr:col>
      <xdr:colOff>101600</xdr:colOff>
      <xdr:row>78</xdr:row>
      <xdr:rowOff>168669</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440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13746</xdr:rowOff>
    </xdr:from>
    <xdr:ext cx="469744"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46428" y="13215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96233</xdr:rowOff>
    </xdr:from>
    <xdr:to>
      <xdr:col>76</xdr:col>
      <xdr:colOff>114300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3703300" y="13640783"/>
          <a:ext cx="889000" cy="2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129803</xdr:rowOff>
    </xdr:from>
    <xdr:to>
      <xdr:col>76</xdr:col>
      <xdr:colOff>165100</xdr:colOff>
      <xdr:row>79</xdr:row>
      <xdr:rowOff>59953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502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76480</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278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96233</xdr:rowOff>
    </xdr:from>
    <xdr:to>
      <xdr:col>71</xdr:col>
      <xdr:colOff>177800</xdr:colOff>
      <xdr:row>79</xdr:row>
      <xdr:rowOff>98879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2814300" y="13640783"/>
          <a:ext cx="889000" cy="2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137886</xdr:rowOff>
    </xdr:from>
    <xdr:to>
      <xdr:col>72</xdr:col>
      <xdr:colOff>38100</xdr:colOff>
      <xdr:row>79</xdr:row>
      <xdr:rowOff>68036</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51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84563</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3286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102795</xdr:rowOff>
    </xdr:from>
    <xdr:to>
      <xdr:col>67</xdr:col>
      <xdr:colOff>101600</xdr:colOff>
      <xdr:row>79</xdr:row>
      <xdr:rowOff>32945</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475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49472</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579428" y="13251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43751</xdr:rowOff>
    </xdr:from>
    <xdr:to>
      <xdr:col>85</xdr:col>
      <xdr:colOff>177800</xdr:colOff>
      <xdr:row>79</xdr:row>
      <xdr:rowOff>145351</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588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130128</xdr:rowOff>
    </xdr:from>
    <xdr:ext cx="378565"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5032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45776</xdr:rowOff>
    </xdr:from>
    <xdr:to>
      <xdr:col>81</xdr:col>
      <xdr:colOff>101600</xdr:colOff>
      <xdr:row>79</xdr:row>
      <xdr:rowOff>147376</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590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138503</xdr:rowOff>
    </xdr:from>
    <xdr:ext cx="378565"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2017" y="136830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45433</xdr:rowOff>
    </xdr:from>
    <xdr:to>
      <xdr:col>72</xdr:col>
      <xdr:colOff>38100</xdr:colOff>
      <xdr:row>79</xdr:row>
      <xdr:rowOff>147033</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589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138160</xdr:rowOff>
    </xdr:from>
    <xdr:ext cx="378565"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4017" y="1368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78663</xdr:rowOff>
    </xdr:from>
    <xdr:to>
      <xdr:col>85</xdr:col>
      <xdr:colOff>126364</xdr:colOff>
      <xdr:row>98</xdr:row>
      <xdr:rowOff>153239</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509163"/>
          <a:ext cx="1269" cy="1446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157066</xdr:rowOff>
    </xdr:from>
    <xdr:ext cx="469744"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6959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153239</xdr:rowOff>
    </xdr:from>
    <xdr:to>
      <xdr:col>86</xdr:col>
      <xdr:colOff>25400</xdr:colOff>
      <xdr:row>98</xdr:row>
      <xdr:rowOff>153239</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6955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25340</xdr:rowOff>
    </xdr:from>
    <xdr:ext cx="599010"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284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118,806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78663</xdr:rowOff>
    </xdr:from>
    <xdr:to>
      <xdr:col>86</xdr:col>
      <xdr:colOff>25400</xdr:colOff>
      <xdr:row>90</xdr:row>
      <xdr:rowOff>78663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509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143015</xdr:rowOff>
    </xdr:from>
    <xdr:to>
      <xdr:col>85</xdr:col>
      <xdr:colOff>127000</xdr:colOff>
      <xdr:row>93</xdr:row>
      <xdr:rowOff>165570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5481300" y="16087865"/>
          <a:ext cx="838200" cy="22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86605</xdr:rowOff>
    </xdr:from>
    <xdr:ext cx="534377"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2029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108178</xdr:rowOff>
    </xdr:from>
    <xdr:to>
      <xdr:col>85</xdr:col>
      <xdr:colOff>177800</xdr:colOff>
      <xdr:row>95</xdr:row>
      <xdr:rowOff>38328</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22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143015</xdr:rowOff>
    </xdr:from>
    <xdr:to>
      <xdr:col>81</xdr:col>
      <xdr:colOff>50800</xdr:colOff>
      <xdr:row>93</xdr:row>
      <xdr:rowOff>153099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4592300" y="16087865"/>
          <a:ext cx="889000" cy="10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111570</xdr:rowOff>
    </xdr:from>
    <xdr:to>
      <xdr:col>81</xdr:col>
      <xdr:colOff>101600</xdr:colOff>
      <xdr:row>95</xdr:row>
      <xdr:rowOff>41720</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227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32847</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632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52400</xdr:rowOff>
    </xdr:from>
    <xdr:to>
      <xdr:col>76</xdr:col>
      <xdr:colOff>114300</xdr:colOff>
      <xdr:row>93</xdr:row>
      <xdr:rowOff>153099</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3703300" y="15997250"/>
          <a:ext cx="889000" cy="100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88316</xdr:rowOff>
    </xdr:from>
    <xdr:to>
      <xdr:col>76</xdr:col>
      <xdr:colOff>165100</xdr:colOff>
      <xdr:row>95</xdr:row>
      <xdr:rowOff>18466</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204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9593</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6297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35153</xdr:rowOff>
    </xdr:from>
    <xdr:to>
      <xdr:col>71</xdr:col>
      <xdr:colOff>177800</xdr:colOff>
      <xdr:row>93</xdr:row>
      <xdr:rowOff>52400</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2814300" y="15980003"/>
          <a:ext cx="889000" cy="17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112319</xdr:rowOff>
    </xdr:from>
    <xdr:to>
      <xdr:col>72</xdr:col>
      <xdr:colOff>38100</xdr:colOff>
      <xdr:row>95</xdr:row>
      <xdr:rowOff>42469</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22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33596</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321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139661</xdr:rowOff>
    </xdr:from>
    <xdr:to>
      <xdr:col>67</xdr:col>
      <xdr:colOff>101600</xdr:colOff>
      <xdr:row>95</xdr:row>
      <xdr:rowOff>69811</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25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60938</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348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114770</xdr:rowOff>
    </xdr:from>
    <xdr:to>
      <xdr:col>85</xdr:col>
      <xdr:colOff>177800</xdr:colOff>
      <xdr:row>94</xdr:row>
      <xdr:rowOff>44920</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605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137647</xdr:rowOff>
    </xdr:from>
    <xdr:ext cx="534377"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5911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92215</xdr:rowOff>
    </xdr:from>
    <xdr:to>
      <xdr:col>81</xdr:col>
      <xdr:colOff>101600</xdr:colOff>
      <xdr:row>94</xdr:row>
      <xdr:rowOff>22365</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6037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38892</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5812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102299</xdr:rowOff>
    </xdr:from>
    <xdr:to>
      <xdr:col>76</xdr:col>
      <xdr:colOff>165100</xdr:colOff>
      <xdr:row>94</xdr:row>
      <xdr:rowOff>32449</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6047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48976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25111" y="1582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1600</xdr:rowOff>
    </xdr:from>
    <xdr:to>
      <xdr:col>72</xdr:col>
      <xdr:colOff>38100</xdr:colOff>
      <xdr:row>93</xdr:row>
      <xdr:rowOff>103200</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594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119727</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6111" y="15721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155803</xdr:rowOff>
    </xdr:from>
    <xdr:to>
      <xdr:col>67</xdr:col>
      <xdr:colOff>101600</xdr:colOff>
      <xdr:row>93</xdr:row>
      <xdr:rowOff>85953</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5929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91</xdr:row>
      <xdr:rowOff>102480</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5704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125984</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440934"/>
          <a:ext cx="1269" cy="1213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153179</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6682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72661</xdr:rowOff>
    </xdr:from>
    <xdr:ext cx="378565"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216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125984</xdr:rowOff>
    </xdr:from>
    <xdr:to>
      <xdr:col>116</xdr:col>
      <xdr:colOff>152400</xdr:colOff>
      <xdr:row>31</xdr:row>
      <xdr:rowOff>125984</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440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70629</xdr:rowOff>
    </xdr:from>
    <xdr:ext cx="313932"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41427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47752</xdr:rowOff>
    </xdr:from>
    <xdr:to>
      <xdr:col>116</xdr:col>
      <xdr:colOff>114300</xdr:colOff>
      <xdr:row>38</xdr:row>
      <xdr:rowOff>149352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47752</xdr:rowOff>
    </xdr:from>
    <xdr:to>
      <xdr:col>112</xdr:col>
      <xdr:colOff>38100</xdr:colOff>
      <xdr:row>38</xdr:row>
      <xdr:rowOff>149352</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165879</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47752</xdr:rowOff>
    </xdr:from>
    <xdr:to>
      <xdr:col>107</xdr:col>
      <xdr:colOff>101600</xdr:colOff>
      <xdr:row>38</xdr:row>
      <xdr:rowOff>149352</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165879</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47752</xdr:rowOff>
    </xdr:from>
    <xdr:to>
      <xdr:col>102</xdr:col>
      <xdr:colOff>165100</xdr:colOff>
      <xdr:row>38</xdr:row>
      <xdr:rowOff>149352</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165879</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88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155194</xdr:rowOff>
    </xdr:from>
    <xdr:to>
      <xdr:col>98</xdr:col>
      <xdr:colOff>38100</xdr:colOff>
      <xdr:row>37</xdr:row>
      <xdr:rowOff>85344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327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35</xdr:row>
      <xdr:rowOff>101871</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61026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26179</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5412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令和</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年度については、</a:t>
          </a:r>
          <a:r>
            <a:rPr kumimoji="1" lang="ja-JP" altLang="en-US" sz="1100" b="0" i="0" baseline="0">
              <a:solidFill>
                <a:schemeClr val="dk1"/>
              </a:solidFill>
              <a:effectLst/>
              <a:latin typeface="+mn-lt"/>
              <a:ea typeface="+mn-ea"/>
              <a:cs typeface="+mn-cs"/>
            </a:rPr>
            <a:t>大型投資による増加要因があるものの、</a:t>
          </a:r>
          <a:r>
            <a:rPr kumimoji="1" lang="ja-JP" altLang="ja-JP" sz="1100" b="0" i="0" baseline="0">
              <a:solidFill>
                <a:schemeClr val="dk1"/>
              </a:solidFill>
              <a:effectLst/>
              <a:latin typeface="+mn-lt"/>
              <a:ea typeface="+mn-ea"/>
              <a:cs typeface="+mn-cs"/>
            </a:rPr>
            <a:t>類似団体との比較もできやすくなっている。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・総務費が前年度比較で増加となっているのは、</a:t>
          </a:r>
          <a:r>
            <a:rPr kumimoji="1" lang="ja-JP" altLang="en-US" sz="1100" b="0" i="0" baseline="0">
              <a:solidFill>
                <a:schemeClr val="dk1"/>
              </a:solidFill>
              <a:effectLst/>
              <a:latin typeface="+mn-lt"/>
              <a:ea typeface="+mn-ea"/>
              <a:cs typeface="+mn-cs"/>
            </a:rPr>
            <a:t>大型投資</a:t>
          </a:r>
          <a:r>
            <a:rPr kumimoji="1" lang="ja-JP" altLang="ja-JP" sz="1100" b="0" i="0" baseline="0">
              <a:solidFill>
                <a:schemeClr val="dk1"/>
              </a:solidFill>
              <a:effectLst/>
              <a:latin typeface="+mn-lt"/>
              <a:ea typeface="+mn-ea"/>
              <a:cs typeface="+mn-cs"/>
            </a:rPr>
            <a:t>による建設改良費の増額によるものである。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・民生費が昨年度と比較し増加しているのは、障害者給付や介護給付など社会保障に係る給付の増額によるものが原因と考えられる。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・農林水産業費</a:t>
          </a:r>
          <a:r>
            <a:rPr kumimoji="1" lang="ja-JP" altLang="en-US" sz="1100" b="0" i="0" baseline="0">
              <a:solidFill>
                <a:schemeClr val="dk1"/>
              </a:solidFill>
              <a:effectLst/>
              <a:latin typeface="+mn-lt"/>
              <a:ea typeface="+mn-ea"/>
              <a:cs typeface="+mn-cs"/>
            </a:rPr>
            <a:t>では</a:t>
          </a:r>
          <a:r>
            <a:rPr kumimoji="1" lang="ja-JP" altLang="ja-JP" sz="1100" b="0" i="0" baseline="0">
              <a:solidFill>
                <a:schemeClr val="dk1"/>
              </a:solidFill>
              <a:effectLst/>
              <a:latin typeface="+mn-lt"/>
              <a:ea typeface="+mn-ea"/>
              <a:cs typeface="+mn-cs"/>
            </a:rPr>
            <a:t>類似団体比較</a:t>
          </a:r>
          <a:r>
            <a:rPr kumimoji="1" lang="ja-JP" altLang="en-US" sz="1100" b="0" i="0" baseline="0">
              <a:solidFill>
                <a:schemeClr val="dk1"/>
              </a:solidFill>
              <a:effectLst/>
              <a:latin typeface="+mn-lt"/>
              <a:ea typeface="+mn-ea"/>
              <a:cs typeface="+mn-cs"/>
            </a:rPr>
            <a:t>を下回っている</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余熱利用施設などへの投資が少なかったことが要因にあげられる。</a:t>
          </a:r>
          <a:r>
            <a:rPr kumimoji="1" lang="ja-JP" altLang="ja-JP" sz="1100" b="0" i="0" baseline="0">
              <a:solidFill>
                <a:schemeClr val="dk1"/>
              </a:solidFill>
              <a:effectLst/>
              <a:latin typeface="+mn-lt"/>
              <a:ea typeface="+mn-ea"/>
              <a:cs typeface="+mn-cs"/>
            </a:rPr>
            <a:t>中山間地域である本町は、農林業が主要産業であり、各種農林業への補助制度を充実させて荒廃農地の防止や水源涵養、災害の防止を図っている。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・土木費は、類似団体と比較すると数値が低いが、大型投資がある中で、経常的な工事を控えたことにより減少している。　　・消防費は昨年度比較で若干の増加となった。ただし、経常的に行う投資部分に限られており、変動は限定的である。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公債費については、今後増加する見込みとはなっているが、依然、類似団体を大きく上回っている。税政基盤が弱い本町においては、事業実施に伴う地方債の発行は不可欠であるが、過疎対策事業債など有利な起債による過剰な投資を行わないよう事業実施の精査をし、新規発行債の抑制を行い、公債費の縮減に努め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兵庫県多可町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昨年度と比較して、財政調整基金の標準財政規模に対する割合はほぼ横ばいとなっている。実質収支額は黒字となっており、実質単年度収支額</a:t>
          </a:r>
          <a:r>
            <a:rPr kumimoji="1" lang="ja-JP" altLang="en-US" sz="1100" b="0" i="0" baseline="0">
              <a:solidFill>
                <a:schemeClr val="dk1"/>
              </a:solidFill>
              <a:effectLst/>
              <a:latin typeface="+mn-lt"/>
              <a:ea typeface="+mn-ea"/>
              <a:cs typeface="+mn-cs"/>
            </a:rPr>
            <a:t>では赤字</a:t>
          </a:r>
          <a:r>
            <a:rPr kumimoji="1" lang="ja-JP" altLang="ja-JP" sz="1100" b="0" i="0" baseline="0">
              <a:solidFill>
                <a:schemeClr val="dk1"/>
              </a:solidFill>
              <a:effectLst/>
              <a:latin typeface="+mn-lt"/>
              <a:ea typeface="+mn-ea"/>
              <a:cs typeface="+mn-cs"/>
            </a:rPr>
            <a:t>である。しかし、これについても、基金への積立を例年より多く行っており、財政的なマイナス要素は少ない。</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今後についても、財政調整基金の取崩しがないよう、包括予算制度を導入する中で、予算を編成する段階で、リスクマネジメントを図り、経営改善を推進するように努める。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兵庫県多可町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全会計において黒字となっているのは、各会計において一般会計から必要な水準の繰出が可能であったことが影響している。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今後、高齢社会における社会保障関係費が大幅に伸びることが予想されるが、財政調整基金の取崩しをしないよう包括予算制度を活用し経営改善を図る。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また、各会計での運営を基本としつつも、一般会計における歳出改革を進めるため、第</a:t>
          </a:r>
          <a:r>
            <a:rPr kumimoji="1" lang="ja-JP" altLang="en-US" sz="1100" b="0" i="0" baseline="0">
              <a:solidFill>
                <a:schemeClr val="dk1"/>
              </a:solidFill>
              <a:effectLst/>
              <a:latin typeface="+mn-lt"/>
              <a:ea typeface="+mn-ea"/>
              <a:cs typeface="+mn-cs"/>
            </a:rPr>
            <a:t>５</a:t>
          </a:r>
          <a:r>
            <a:rPr kumimoji="1" lang="ja-JP" altLang="ja-JP" sz="1100" b="0" i="0" baseline="0">
              <a:solidFill>
                <a:schemeClr val="dk1"/>
              </a:solidFill>
              <a:effectLst/>
              <a:latin typeface="+mn-lt"/>
              <a:ea typeface="+mn-ea"/>
              <a:cs typeface="+mn-cs"/>
            </a:rPr>
            <a:t>次多可町行財政改革実施計画（令和</a:t>
          </a:r>
          <a:r>
            <a:rPr kumimoji="1" lang="ja-JP" altLang="en-US" sz="1100" b="0" i="0" baseline="0">
              <a:solidFill>
                <a:schemeClr val="dk1"/>
              </a:solidFill>
              <a:effectLst/>
              <a:latin typeface="+mn-lt"/>
              <a:ea typeface="+mn-ea"/>
              <a:cs typeface="+mn-cs"/>
            </a:rPr>
            <a:t>７</a:t>
          </a:r>
          <a:r>
            <a:rPr kumimoji="1" lang="ja-JP" altLang="ja-JP" sz="1100" b="0" i="0" baseline="0">
              <a:solidFill>
                <a:schemeClr val="dk1"/>
              </a:solidFill>
              <a:effectLst/>
              <a:latin typeface="+mn-lt"/>
              <a:ea typeface="+mn-ea"/>
              <a:cs typeface="+mn-cs"/>
            </a:rPr>
            <a:t>年度～</a:t>
          </a:r>
          <a:r>
            <a:rPr kumimoji="1" lang="ja-JP" altLang="en-US" sz="1100" b="0" i="0" baseline="0">
              <a:solidFill>
                <a:schemeClr val="dk1"/>
              </a:solidFill>
              <a:effectLst/>
              <a:latin typeface="+mn-lt"/>
              <a:ea typeface="+mn-ea"/>
              <a:cs typeface="+mn-cs"/>
            </a:rPr>
            <a:t>１１</a:t>
          </a:r>
          <a:r>
            <a:rPr kumimoji="1" lang="ja-JP" altLang="ja-JP" sz="1100" b="0" i="0" baseline="0">
              <a:solidFill>
                <a:schemeClr val="dk1"/>
              </a:solidFill>
              <a:effectLst/>
              <a:latin typeface="+mn-lt"/>
              <a:ea typeface="+mn-ea"/>
              <a:cs typeface="+mn-cs"/>
            </a:rPr>
            <a:t>年度）を確実に実行していく。</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標準財政規模比では水道事業が</a:t>
          </a:r>
          <a:r>
            <a:rPr kumimoji="1" lang="en-US" altLang="ja-JP" sz="1100" b="0" i="0" baseline="0">
              <a:solidFill>
                <a:schemeClr val="dk1"/>
              </a:solidFill>
              <a:effectLst/>
              <a:latin typeface="+mn-lt"/>
              <a:ea typeface="+mn-ea"/>
              <a:cs typeface="+mn-cs"/>
            </a:rPr>
            <a:t>20.09</a:t>
          </a:r>
          <a:r>
            <a:rPr kumimoji="1" lang="ja-JP" altLang="ja-JP" sz="1100" b="0" i="0" baseline="0">
              <a:solidFill>
                <a:schemeClr val="dk1"/>
              </a:solidFill>
              <a:effectLst/>
              <a:latin typeface="+mn-lt"/>
              <a:ea typeface="+mn-ea"/>
              <a:cs typeface="+mn-cs"/>
            </a:rPr>
            <a:t>％となっているが、施設や設備などの老朽化が進んでおり、今後更新に必要な資金を留保しているためである。</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　下水道事業については、運転資金を留保しつつ、施設更新などの必要な資金に対し、一般会計からの適正な繰出金を検討していく。</a:t>
          </a:r>
          <a:endParaRPr lang="en-US" altLang="ja-JP" sz="1100" b="0" i="0" baseline="0">
            <a:solidFill>
              <a:schemeClr val="dk1"/>
            </a:solidFill>
            <a:effectLst/>
            <a:latin typeface="+mn-lt"/>
            <a:ea typeface="+mn-ea"/>
            <a:cs typeface="+mn-cs"/>
          </a:endParaRPr>
        </a:p>
        <a:p>
          <a:pPr eaLnBrk="1" fontAlgn="auto" latinLnBrk="0" hangingPunct="1"/>
          <a:r>
            <a:rPr lang="ja-JP" altLang="en-US" sz="1100" b="0" i="0" baseline="0">
              <a:solidFill>
                <a:schemeClr val="dk1"/>
              </a:solidFill>
              <a:effectLst/>
              <a:latin typeface="+mn-lt"/>
              <a:ea typeface="+mn-ea"/>
              <a:cs typeface="+mn-cs"/>
            </a:rPr>
            <a:t>　また、公営企業会計についても、過疎対策事業債など有利な起債を活用しながら、資金留保を行い、経営の健全化に努める。</a:t>
          </a:r>
          <a:endParaRPr lang="en-US" altLang="ja-JP" sz="1100" b="0" i="0" baseline="0">
            <a:solidFill>
              <a:schemeClr val="dk1"/>
            </a:solidFill>
            <a:effectLst/>
            <a:latin typeface="+mn-lt"/>
            <a:ea typeface="+mn-ea"/>
            <a:cs typeface="+mn-cs"/>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兵庫県多可町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元利償還金では、元利償還金が</a:t>
          </a:r>
          <a:r>
            <a:rPr kumimoji="1" lang="en-US" altLang="ja-JP" sz="1100" b="0" i="0" baseline="0">
              <a:solidFill>
                <a:schemeClr val="dk1"/>
              </a:solidFill>
              <a:effectLst/>
              <a:latin typeface="+mn-lt"/>
              <a:ea typeface="+mn-ea"/>
              <a:cs typeface="+mn-cs"/>
            </a:rPr>
            <a:t>60</a:t>
          </a:r>
          <a:r>
            <a:rPr kumimoji="1" lang="ja-JP" altLang="ja-JP" sz="1100" b="0" i="0" baseline="0">
              <a:solidFill>
                <a:schemeClr val="dk1"/>
              </a:solidFill>
              <a:effectLst/>
              <a:latin typeface="+mn-lt"/>
              <a:ea typeface="+mn-ea"/>
              <a:cs typeface="+mn-cs"/>
            </a:rPr>
            <a:t>百万円減少、公営企業債では、公共下水道を主に合わせて</a:t>
          </a:r>
          <a:r>
            <a:rPr kumimoji="1" lang="en-US" altLang="ja-JP" sz="1100" b="0" i="0" baseline="0">
              <a:solidFill>
                <a:schemeClr val="dk1"/>
              </a:solidFill>
              <a:effectLst/>
              <a:latin typeface="+mn-lt"/>
              <a:ea typeface="+mn-ea"/>
              <a:cs typeface="+mn-cs"/>
            </a:rPr>
            <a:t>125</a:t>
          </a:r>
          <a:r>
            <a:rPr kumimoji="1" lang="ja-JP" altLang="ja-JP" sz="1100" b="0" i="0" baseline="0">
              <a:solidFill>
                <a:schemeClr val="dk1"/>
              </a:solidFill>
              <a:effectLst/>
              <a:latin typeface="+mn-lt"/>
              <a:ea typeface="+mn-ea"/>
              <a:cs typeface="+mn-cs"/>
            </a:rPr>
            <a:t>百万円が地方債の償還に充てたとみられる繰入金で減少、組合等が起こした地方債では、一部事務組合で</a:t>
          </a:r>
          <a:r>
            <a:rPr kumimoji="1" lang="en-US" altLang="ja-JP" sz="1100" b="0" i="0" baseline="0">
              <a:solidFill>
                <a:schemeClr val="dk1"/>
              </a:solidFill>
              <a:effectLst/>
              <a:latin typeface="+mn-lt"/>
              <a:ea typeface="+mn-ea"/>
              <a:cs typeface="+mn-cs"/>
            </a:rPr>
            <a:t>11</a:t>
          </a:r>
          <a:r>
            <a:rPr kumimoji="1" lang="ja-JP" altLang="ja-JP" sz="1100" b="0" i="0" baseline="0">
              <a:solidFill>
                <a:schemeClr val="dk1"/>
              </a:solidFill>
              <a:effectLst/>
              <a:latin typeface="+mn-lt"/>
              <a:ea typeface="+mn-ea"/>
              <a:cs typeface="+mn-cs"/>
            </a:rPr>
            <a:t>百万円減少した。一方で、算入公債費等では、特定財源の額が</a:t>
          </a:r>
          <a:r>
            <a:rPr kumimoji="1" lang="en-US" altLang="ja-JP" sz="1100" b="0" i="0" baseline="0">
              <a:solidFill>
                <a:schemeClr val="dk1"/>
              </a:solidFill>
              <a:effectLst/>
              <a:latin typeface="+mn-lt"/>
              <a:ea typeface="+mn-ea"/>
              <a:cs typeface="+mn-cs"/>
            </a:rPr>
            <a:t>183</a:t>
          </a:r>
          <a:r>
            <a:rPr kumimoji="1" lang="ja-JP" altLang="ja-JP" sz="1100" b="0" i="0" baseline="0">
              <a:solidFill>
                <a:schemeClr val="dk1"/>
              </a:solidFill>
              <a:effectLst/>
              <a:latin typeface="+mn-lt"/>
              <a:ea typeface="+mn-ea"/>
              <a:cs typeface="+mn-cs"/>
            </a:rPr>
            <a:t>百万円減少となっている。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今後は、大型投資での新規の起債発行や、組合等が起こす起債の増加には注視が必要であるが、元利償還金の抑制と平準化を図りつつ同数値の改善に努める。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兵庫県多可町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前年度と比較して、一般会計等に係る地方債残高は</a:t>
          </a:r>
          <a:r>
            <a:rPr kumimoji="1" lang="en-US" altLang="ja-JP" sz="1100" b="0" i="0" baseline="0">
              <a:solidFill>
                <a:schemeClr val="dk1"/>
              </a:solidFill>
              <a:effectLst/>
              <a:latin typeface="+mn-lt"/>
              <a:ea typeface="+mn-ea"/>
              <a:cs typeface="+mn-cs"/>
            </a:rPr>
            <a:t>2,217</a:t>
          </a:r>
          <a:r>
            <a:rPr kumimoji="1" lang="ja-JP" altLang="ja-JP" sz="1100" b="0" i="0" baseline="0">
              <a:solidFill>
                <a:schemeClr val="dk1"/>
              </a:solidFill>
              <a:effectLst/>
              <a:latin typeface="+mn-lt"/>
              <a:ea typeface="+mn-ea"/>
              <a:cs typeface="+mn-cs"/>
            </a:rPr>
            <a:t>百万円</a:t>
          </a:r>
          <a:r>
            <a:rPr kumimoji="1" lang="ja-JP" altLang="en-US" sz="1100" b="0" i="0" baseline="0">
              <a:solidFill>
                <a:schemeClr val="dk1"/>
              </a:solidFill>
              <a:effectLst/>
              <a:latin typeface="+mn-lt"/>
              <a:ea typeface="+mn-ea"/>
              <a:cs typeface="+mn-cs"/>
            </a:rPr>
            <a:t>増</a:t>
          </a:r>
          <a:r>
            <a:rPr kumimoji="1" lang="ja-JP" altLang="ja-JP" sz="1100" b="0" i="0" baseline="0">
              <a:solidFill>
                <a:schemeClr val="dk1"/>
              </a:solidFill>
              <a:effectLst/>
              <a:latin typeface="+mn-lt"/>
              <a:ea typeface="+mn-ea"/>
              <a:cs typeface="+mn-cs"/>
            </a:rPr>
            <a:t>、公営企業債等繰入見込額が</a:t>
          </a:r>
          <a:r>
            <a:rPr kumimoji="1" lang="en-US" altLang="ja-JP" sz="1100" b="0" i="0" baseline="0">
              <a:solidFill>
                <a:schemeClr val="dk1"/>
              </a:solidFill>
              <a:effectLst/>
              <a:latin typeface="+mn-lt"/>
              <a:ea typeface="+mn-ea"/>
              <a:cs typeface="+mn-cs"/>
            </a:rPr>
            <a:t>353</a:t>
          </a:r>
          <a:r>
            <a:rPr kumimoji="1" lang="ja-JP" altLang="ja-JP" sz="1100" b="0" i="0" baseline="0">
              <a:solidFill>
                <a:schemeClr val="dk1"/>
              </a:solidFill>
              <a:effectLst/>
              <a:latin typeface="+mn-lt"/>
              <a:ea typeface="+mn-ea"/>
              <a:cs typeface="+mn-cs"/>
            </a:rPr>
            <a:t>百万円</a:t>
          </a:r>
          <a:r>
            <a:rPr kumimoji="1" lang="ja-JP" altLang="en-US" sz="1100" b="0" i="0" baseline="0">
              <a:solidFill>
                <a:schemeClr val="dk1"/>
              </a:solidFill>
              <a:effectLst/>
              <a:latin typeface="+mn-lt"/>
              <a:ea typeface="+mn-ea"/>
              <a:cs typeface="+mn-cs"/>
            </a:rPr>
            <a:t>増</a:t>
          </a:r>
          <a:r>
            <a:rPr kumimoji="1" lang="ja-JP" altLang="ja-JP" sz="1100" b="0" i="0" baseline="0">
              <a:solidFill>
                <a:schemeClr val="dk1"/>
              </a:solidFill>
              <a:effectLst/>
              <a:latin typeface="+mn-lt"/>
              <a:ea typeface="+mn-ea"/>
              <a:cs typeface="+mn-cs"/>
            </a:rPr>
            <a:t>、組合等負担見込額が</a:t>
          </a:r>
          <a:r>
            <a:rPr kumimoji="1" lang="en-US" altLang="ja-JP" sz="1100" b="0" i="0" baseline="0">
              <a:solidFill>
                <a:schemeClr val="dk1"/>
              </a:solidFill>
              <a:effectLst/>
              <a:latin typeface="+mn-lt"/>
              <a:ea typeface="+mn-ea"/>
              <a:cs typeface="+mn-cs"/>
            </a:rPr>
            <a:t>340</a:t>
          </a:r>
          <a:r>
            <a:rPr kumimoji="1" lang="ja-JP" altLang="ja-JP" sz="1100" b="0" i="0" baseline="0">
              <a:solidFill>
                <a:schemeClr val="dk1"/>
              </a:solidFill>
              <a:effectLst/>
              <a:latin typeface="+mn-lt"/>
              <a:ea typeface="+mn-ea"/>
              <a:cs typeface="+mn-cs"/>
            </a:rPr>
            <a:t>百万円</a:t>
          </a:r>
          <a:r>
            <a:rPr kumimoji="1" lang="ja-JP" altLang="en-US" sz="1100" b="0" i="0" baseline="0">
              <a:solidFill>
                <a:schemeClr val="dk1"/>
              </a:solidFill>
              <a:effectLst/>
              <a:latin typeface="+mn-lt"/>
              <a:ea typeface="+mn-ea"/>
              <a:cs typeface="+mn-cs"/>
            </a:rPr>
            <a:t>増</a:t>
          </a:r>
          <a:r>
            <a:rPr kumimoji="1" lang="ja-JP" altLang="ja-JP" sz="1100" b="0" i="0" baseline="0">
              <a:solidFill>
                <a:schemeClr val="dk1"/>
              </a:solidFill>
              <a:effectLst/>
              <a:latin typeface="+mn-lt"/>
              <a:ea typeface="+mn-ea"/>
              <a:cs typeface="+mn-cs"/>
            </a:rPr>
            <a:t>、退職手当負担見込は</a:t>
          </a:r>
          <a:r>
            <a:rPr kumimoji="1" lang="en-US" altLang="ja-JP" sz="1100" b="0" i="0" baseline="0">
              <a:solidFill>
                <a:schemeClr val="dk1"/>
              </a:solidFill>
              <a:effectLst/>
              <a:latin typeface="+mn-lt"/>
              <a:ea typeface="+mn-ea"/>
              <a:cs typeface="+mn-cs"/>
            </a:rPr>
            <a:t>35</a:t>
          </a:r>
          <a:r>
            <a:rPr kumimoji="1" lang="ja-JP" altLang="ja-JP" sz="1100" b="0" i="0" baseline="0">
              <a:solidFill>
                <a:schemeClr val="dk1"/>
              </a:solidFill>
              <a:effectLst/>
              <a:latin typeface="+mn-lt"/>
              <a:ea typeface="+mn-ea"/>
              <a:cs typeface="+mn-cs"/>
            </a:rPr>
            <a:t>百万円減少した一方、充当可能基金は</a:t>
          </a:r>
          <a:r>
            <a:rPr kumimoji="1" lang="en-US" altLang="ja-JP" sz="1100" b="0" i="0" baseline="0">
              <a:solidFill>
                <a:schemeClr val="dk1"/>
              </a:solidFill>
              <a:effectLst/>
              <a:latin typeface="+mn-lt"/>
              <a:ea typeface="+mn-ea"/>
              <a:cs typeface="+mn-cs"/>
            </a:rPr>
            <a:t>359</a:t>
          </a:r>
          <a:r>
            <a:rPr kumimoji="1" lang="ja-JP" altLang="ja-JP" sz="1100" b="0" i="0" baseline="0">
              <a:solidFill>
                <a:schemeClr val="dk1"/>
              </a:solidFill>
              <a:effectLst/>
              <a:latin typeface="+mn-lt"/>
              <a:ea typeface="+mn-ea"/>
              <a:cs typeface="+mn-cs"/>
            </a:rPr>
            <a:t>百万円増、住宅使用料等の特定財源が約</a:t>
          </a:r>
          <a:r>
            <a:rPr kumimoji="1" lang="en-US" altLang="ja-JP" sz="1100" b="0" i="0" baseline="0">
              <a:solidFill>
                <a:schemeClr val="dk1"/>
              </a:solidFill>
              <a:effectLst/>
              <a:latin typeface="+mn-lt"/>
              <a:ea typeface="+mn-ea"/>
              <a:cs typeface="+mn-cs"/>
            </a:rPr>
            <a:t>59</a:t>
          </a:r>
          <a:r>
            <a:rPr kumimoji="1" lang="ja-JP" altLang="ja-JP" sz="1100" b="0" i="0" baseline="0">
              <a:solidFill>
                <a:schemeClr val="dk1"/>
              </a:solidFill>
              <a:effectLst/>
              <a:latin typeface="+mn-lt"/>
              <a:ea typeface="+mn-ea"/>
              <a:cs typeface="+mn-cs"/>
            </a:rPr>
            <a:t>百万円減、需要額算入見込額が</a:t>
          </a:r>
          <a:r>
            <a:rPr kumimoji="1" lang="en-US" altLang="ja-JP" sz="1100" b="0" i="0" baseline="0">
              <a:solidFill>
                <a:schemeClr val="dk1"/>
              </a:solidFill>
              <a:effectLst/>
              <a:latin typeface="+mn-lt"/>
              <a:ea typeface="+mn-ea"/>
              <a:cs typeface="+mn-cs"/>
            </a:rPr>
            <a:t>1,498</a:t>
          </a:r>
          <a:r>
            <a:rPr kumimoji="1" lang="ja-JP" altLang="ja-JP" sz="1100" b="0" i="0" baseline="0">
              <a:solidFill>
                <a:schemeClr val="dk1"/>
              </a:solidFill>
              <a:effectLst/>
              <a:latin typeface="+mn-lt"/>
              <a:ea typeface="+mn-ea"/>
              <a:cs typeface="+mn-cs"/>
            </a:rPr>
            <a:t>百万円</a:t>
          </a:r>
          <a:r>
            <a:rPr kumimoji="1" lang="ja-JP" altLang="en-US" sz="1100" b="0" i="0" baseline="0">
              <a:solidFill>
                <a:schemeClr val="dk1"/>
              </a:solidFill>
              <a:effectLst/>
              <a:latin typeface="+mn-lt"/>
              <a:ea typeface="+mn-ea"/>
              <a:cs typeface="+mn-cs"/>
            </a:rPr>
            <a:t>増加</a:t>
          </a:r>
          <a:r>
            <a:rPr kumimoji="1" lang="ja-JP" altLang="ja-JP" sz="1100" b="0" i="0" baseline="0">
              <a:solidFill>
                <a:schemeClr val="dk1"/>
              </a:solidFill>
              <a:effectLst/>
              <a:latin typeface="+mn-lt"/>
              <a:ea typeface="+mn-ea"/>
              <a:cs typeface="+mn-cs"/>
            </a:rPr>
            <a:t>した。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実質的な将来負担額は借入金残高が</a:t>
          </a:r>
          <a:r>
            <a:rPr kumimoji="1" lang="ja-JP" altLang="en-US" sz="1100" b="0" i="0" baseline="0">
              <a:solidFill>
                <a:schemeClr val="dk1"/>
              </a:solidFill>
              <a:effectLst/>
              <a:latin typeface="+mn-lt"/>
              <a:ea typeface="+mn-ea"/>
              <a:cs typeface="+mn-cs"/>
            </a:rPr>
            <a:t>増加</a:t>
          </a:r>
          <a:r>
            <a:rPr kumimoji="1" lang="ja-JP" altLang="ja-JP" sz="1100" b="0" i="0" baseline="0">
              <a:solidFill>
                <a:schemeClr val="dk1"/>
              </a:solidFill>
              <a:effectLst/>
              <a:latin typeface="+mn-lt"/>
              <a:ea typeface="+mn-ea"/>
              <a:cs typeface="+mn-cs"/>
            </a:rPr>
            <a:t>し、算入見込額等についても</a:t>
          </a:r>
          <a:r>
            <a:rPr kumimoji="1" lang="ja-JP" altLang="en-US" sz="1100" b="0" i="0" baseline="0">
              <a:solidFill>
                <a:schemeClr val="dk1"/>
              </a:solidFill>
              <a:effectLst/>
              <a:latin typeface="+mn-lt"/>
              <a:ea typeface="+mn-ea"/>
              <a:cs typeface="+mn-cs"/>
            </a:rPr>
            <a:t>増加</a:t>
          </a:r>
          <a:r>
            <a:rPr kumimoji="1" lang="ja-JP" altLang="ja-JP" sz="1100" b="0" i="0" baseline="0">
              <a:solidFill>
                <a:schemeClr val="dk1"/>
              </a:solidFill>
              <a:effectLst/>
              <a:latin typeface="+mn-lt"/>
              <a:ea typeface="+mn-ea"/>
              <a:cs typeface="+mn-cs"/>
            </a:rPr>
            <a:t>したが、地方債残高のほうが影響が強く、将来負担は</a:t>
          </a:r>
          <a:r>
            <a:rPr kumimoji="1" lang="ja-JP" altLang="en-US" sz="1100" b="0" i="0" baseline="0">
              <a:solidFill>
                <a:schemeClr val="dk1"/>
              </a:solidFill>
              <a:effectLst/>
              <a:latin typeface="+mn-lt"/>
              <a:ea typeface="+mn-ea"/>
              <a:cs typeface="+mn-cs"/>
            </a:rPr>
            <a:t>増加</a:t>
          </a:r>
          <a:r>
            <a:rPr kumimoji="1" lang="ja-JP" altLang="ja-JP" sz="1100" b="0" i="0" baseline="0">
              <a:solidFill>
                <a:schemeClr val="dk1"/>
              </a:solidFill>
              <a:effectLst/>
              <a:latin typeface="+mn-lt"/>
              <a:ea typeface="+mn-ea"/>
              <a:cs typeface="+mn-cs"/>
            </a:rPr>
            <a:t>している。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今後も需要額算入見込額の</a:t>
          </a:r>
          <a:r>
            <a:rPr kumimoji="1" lang="ja-JP" altLang="en-US" sz="1100" b="0" i="0" baseline="0">
              <a:solidFill>
                <a:schemeClr val="dk1"/>
              </a:solidFill>
              <a:effectLst/>
              <a:latin typeface="+mn-lt"/>
              <a:ea typeface="+mn-ea"/>
              <a:cs typeface="+mn-cs"/>
            </a:rPr>
            <a:t>増加</a:t>
          </a:r>
          <a:r>
            <a:rPr kumimoji="1" lang="ja-JP" altLang="ja-JP" sz="1100" b="0" i="0" baseline="0">
              <a:solidFill>
                <a:schemeClr val="dk1"/>
              </a:solidFill>
              <a:effectLst/>
              <a:latin typeface="+mn-lt"/>
              <a:ea typeface="+mn-ea"/>
              <a:cs typeface="+mn-cs"/>
            </a:rPr>
            <a:t>が予測されることに加え、大型投資による一般会計等に係る地方債残高の増加、組合等負担額見込額の増加が予測されるため、将来負担</a:t>
          </a:r>
          <a:r>
            <a:rPr kumimoji="1" lang="ja-JP" altLang="en-US" sz="1100" b="0" i="0" baseline="0">
              <a:solidFill>
                <a:schemeClr val="dk1"/>
              </a:solidFill>
              <a:effectLst/>
              <a:latin typeface="+mn-lt"/>
              <a:ea typeface="+mn-ea"/>
              <a:cs typeface="+mn-cs"/>
            </a:rPr>
            <a:t>がさらに</a:t>
          </a:r>
          <a:r>
            <a:rPr kumimoji="1" lang="ja-JP" altLang="ja-JP" sz="1100" b="0" i="0" baseline="0">
              <a:solidFill>
                <a:schemeClr val="dk1"/>
              </a:solidFill>
              <a:effectLst/>
              <a:latin typeface="+mn-lt"/>
              <a:ea typeface="+mn-ea"/>
              <a:cs typeface="+mn-cs"/>
            </a:rPr>
            <a:t>上昇</a:t>
          </a:r>
          <a:r>
            <a:rPr kumimoji="1" lang="ja-JP" altLang="en-US" sz="1100" b="0" i="0" baseline="0">
              <a:solidFill>
                <a:schemeClr val="dk1"/>
              </a:solidFill>
              <a:effectLst/>
              <a:latin typeface="+mn-lt"/>
              <a:ea typeface="+mn-ea"/>
              <a:cs typeface="+mn-cs"/>
            </a:rPr>
            <a:t>すること</a:t>
          </a:r>
          <a:r>
            <a:rPr kumimoji="1" lang="ja-JP" altLang="ja-JP" sz="1100" b="0" i="0" baseline="0">
              <a:solidFill>
                <a:schemeClr val="dk1"/>
              </a:solidFill>
              <a:effectLst/>
              <a:latin typeface="+mn-lt"/>
              <a:ea typeface="+mn-ea"/>
              <a:cs typeface="+mn-cs"/>
            </a:rPr>
            <a:t>を懸念している。財政調整基金を確保し、健全化を推進するためにも歳出削減改革に努めるとともに、新発債の抑制も図っていく。</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兵庫県多可町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mn-lt"/>
              <a:ea typeface="+mn-ea"/>
              <a:cs typeface="+mn-cs"/>
            </a:rPr>
            <a:t>　財政の調整として、財政調整基金</a:t>
          </a:r>
          <a:r>
            <a:rPr kumimoji="1" lang="ja-JP" altLang="en-US" sz="1400" b="0" i="0" u="none" strike="noStrike" kern="0" cap="none" spc="0" normalizeH="0" baseline="0" noProof="0">
              <a:ln>
                <a:noFill/>
              </a:ln>
              <a:solidFill>
                <a:prstClr val="black"/>
              </a:solidFill>
              <a:effectLst/>
              <a:uLnTx/>
              <a:uFillTx/>
              <a:latin typeface="+mn-lt"/>
              <a:ea typeface="+mn-ea"/>
              <a:cs typeface="+mn-cs"/>
            </a:rPr>
            <a:t>は利息額のみの増額となる</a:t>
          </a:r>
          <a:r>
            <a:rPr kumimoji="1" lang="ja-JP" altLang="ja-JP" sz="1400" b="0" i="0" u="none" strike="noStrike" kern="0" cap="none" spc="0" normalizeH="0" baseline="0" noProof="0">
              <a:ln>
                <a:noFill/>
              </a:ln>
              <a:solidFill>
                <a:prstClr val="black"/>
              </a:solidFill>
              <a:effectLst/>
              <a:uLnTx/>
              <a:uFillTx/>
              <a:latin typeface="+mn-lt"/>
              <a:ea typeface="+mn-ea"/>
              <a:cs typeface="+mn-cs"/>
            </a:rPr>
            <a:t>。</a:t>
          </a: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mn-lt"/>
              <a:ea typeface="+mn-ea"/>
              <a:cs typeface="+mn-cs"/>
            </a:rPr>
            <a:t>　減債基金</a:t>
          </a:r>
          <a:r>
            <a:rPr kumimoji="1" lang="ja-JP" altLang="en-US" sz="1400" b="0" i="0" u="none" strike="noStrike" kern="0" cap="none" spc="0" normalizeH="0" baseline="0" noProof="0">
              <a:ln>
                <a:noFill/>
              </a:ln>
              <a:solidFill>
                <a:prstClr val="black"/>
              </a:solidFill>
              <a:effectLst/>
              <a:uLnTx/>
              <a:uFillTx/>
              <a:latin typeface="+mn-lt"/>
              <a:ea typeface="+mn-ea"/>
              <a:cs typeface="+mn-cs"/>
            </a:rPr>
            <a:t>は</a:t>
          </a:r>
          <a:r>
            <a:rPr kumimoji="1" lang="ja-JP" altLang="ja-JP" sz="1400" b="0" i="0" u="none" strike="noStrike" kern="0" cap="none" spc="0" normalizeH="0" baseline="0" noProof="0">
              <a:ln>
                <a:noFill/>
              </a:ln>
              <a:solidFill>
                <a:prstClr val="black"/>
              </a:solidFill>
              <a:effectLst/>
              <a:uLnTx/>
              <a:uFillTx/>
              <a:latin typeface="+mn-lt"/>
              <a:ea typeface="+mn-ea"/>
              <a:cs typeface="+mn-cs"/>
            </a:rPr>
            <a:t>グリーンボンドを活用した起債により</a:t>
          </a:r>
          <a:r>
            <a:rPr kumimoji="1" lang="en-US" altLang="ja-JP" sz="1400" b="0" i="0" u="none" strike="noStrike" kern="0" cap="none" spc="0" normalizeH="0" baseline="0" noProof="0">
              <a:ln>
                <a:noFill/>
              </a:ln>
              <a:solidFill>
                <a:prstClr val="black"/>
              </a:solidFill>
              <a:effectLst/>
              <a:uLnTx/>
              <a:uFillTx/>
              <a:latin typeface="+mn-lt"/>
              <a:ea typeface="+mn-ea"/>
              <a:cs typeface="+mn-cs"/>
            </a:rPr>
            <a:t>6</a:t>
          </a:r>
          <a:r>
            <a:rPr kumimoji="1" lang="ja-JP" altLang="ja-JP" sz="1400" b="0" i="0" u="none" strike="noStrike" kern="0" cap="none" spc="0" normalizeH="0" baseline="0" noProof="0">
              <a:ln>
                <a:noFill/>
              </a:ln>
              <a:solidFill>
                <a:prstClr val="black"/>
              </a:solidFill>
              <a:effectLst/>
              <a:uLnTx/>
              <a:uFillTx/>
              <a:latin typeface="+mn-lt"/>
              <a:ea typeface="+mn-ea"/>
              <a:cs typeface="+mn-cs"/>
            </a:rPr>
            <a:t>百万円が増加。</a:t>
          </a: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baseline="0">
              <a:solidFill>
                <a:schemeClr val="dk1"/>
              </a:solidFill>
              <a:effectLst/>
              <a:latin typeface="+mn-lt"/>
              <a:ea typeface="+mn-ea"/>
              <a:cs typeface="+mn-cs"/>
            </a:rPr>
            <a:t>　財政調整基金の取崩が起こらないよう、その他特定目的基金と調整を図りつつ、歳出削減を中心に収支の健全化を図る。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（基金の使途）</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mn-lt"/>
              <a:ea typeface="+mn-ea"/>
              <a:cs typeface="+mn-cs"/>
            </a:rPr>
            <a:t>　地域活性化基金･･･</a:t>
          </a:r>
          <a:r>
            <a:rPr kumimoji="0" lang="ja-JP" altLang="ja-JP" sz="1400" b="0" i="0" u="none" strike="noStrike" kern="0" cap="none" spc="0" normalizeH="0" baseline="0" noProof="0">
              <a:ln>
                <a:noFill/>
              </a:ln>
              <a:solidFill>
                <a:prstClr val="black"/>
              </a:solidFill>
              <a:effectLst/>
              <a:uLnTx/>
              <a:uFillTx/>
              <a:latin typeface="+mn-lt"/>
              <a:ea typeface="+mn-ea"/>
              <a:cs typeface="+mn-cs"/>
            </a:rPr>
            <a:t>住民が主役のまちづくりの推進及び均衡ある地域振興を図るため</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mn-lt"/>
              <a:ea typeface="+mn-ea"/>
              <a:cs typeface="+mn-cs"/>
            </a:rPr>
            <a:t>　施設等整備基金･･･</a:t>
          </a:r>
          <a:r>
            <a:rPr kumimoji="0" lang="ja-JP" altLang="ja-JP" sz="1400" b="0" i="0" u="none" strike="noStrike" kern="0" cap="none" spc="0" normalizeH="0" baseline="0" noProof="0">
              <a:ln>
                <a:noFill/>
              </a:ln>
              <a:solidFill>
                <a:prstClr val="black"/>
              </a:solidFill>
              <a:effectLst/>
              <a:uLnTx/>
              <a:uFillTx/>
              <a:latin typeface="+mn-lt"/>
              <a:ea typeface="+mn-ea"/>
              <a:cs typeface="+mn-cs"/>
            </a:rPr>
            <a:t>公共施設等の整備資金に充てるため</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mn-lt"/>
              <a:ea typeface="+mn-ea"/>
              <a:cs typeface="+mn-cs"/>
            </a:rPr>
            <a:t>　多可町応援基金･･･</a:t>
          </a:r>
          <a:r>
            <a:rPr kumimoji="0" lang="ja-JP" altLang="ja-JP" sz="1400" b="0" i="0" u="none" strike="noStrike" kern="0" cap="none" spc="0" normalizeH="0" baseline="0" noProof="0">
              <a:ln>
                <a:noFill/>
              </a:ln>
              <a:solidFill>
                <a:prstClr val="black"/>
              </a:solidFill>
              <a:effectLst/>
              <a:uLnTx/>
              <a:uFillTx/>
              <a:latin typeface="+mn-lt"/>
              <a:ea typeface="+mn-ea"/>
              <a:cs typeface="+mn-cs"/>
            </a:rPr>
            <a:t>ふるさと納税を一時基金として積立、寄附目的により翌年度事業の財源に充てるため</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mn-lt"/>
              <a:ea typeface="+mn-ea"/>
              <a:cs typeface="+mn-cs"/>
            </a:rPr>
            <a:t>　余暇村公園管理基金･･･</a:t>
          </a:r>
          <a:r>
            <a:rPr kumimoji="0" lang="ja-JP" altLang="ja-JP" sz="1400" b="0" i="0" u="none" strike="noStrike" kern="0" cap="none" spc="0" normalizeH="0" baseline="0" noProof="0">
              <a:ln>
                <a:noFill/>
              </a:ln>
              <a:solidFill>
                <a:prstClr val="black"/>
              </a:solidFill>
              <a:effectLst/>
              <a:uLnTx/>
              <a:uFillTx/>
              <a:latin typeface="+mn-lt"/>
              <a:ea typeface="+mn-ea"/>
              <a:cs typeface="+mn-cs"/>
            </a:rPr>
            <a:t>余暇村公園の運営管理及び施設整備事業に要する経費の財源に充てるため</a:t>
          </a:r>
          <a:endParaRPr kumimoji="0" lang="en-US" altLang="ja-JP"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400" b="0" i="0" u="none" strike="noStrike" kern="0" cap="none" spc="0" normalizeH="0" baseline="0" noProof="0">
              <a:ln>
                <a:noFill/>
              </a:ln>
              <a:solidFill>
                <a:prstClr val="black"/>
              </a:solidFill>
              <a:effectLst/>
              <a:uLnTx/>
              <a:uFillTx/>
              <a:latin typeface="+mn-lt"/>
              <a:ea typeface="+mn-ea"/>
              <a:cs typeface="+mn-cs"/>
            </a:rPr>
            <a:t>　</a:t>
          </a:r>
          <a:r>
            <a:rPr kumimoji="0" lang="ja-JP" altLang="ja-JP" sz="1400" b="0" i="0" u="none" strike="noStrike" kern="0" cap="none" spc="0" normalizeH="0" baseline="0" noProof="0">
              <a:ln>
                <a:noFill/>
              </a:ln>
              <a:solidFill>
                <a:prstClr val="black"/>
              </a:solidFill>
              <a:effectLst/>
              <a:uLnTx/>
              <a:uFillTx/>
              <a:latin typeface="+mn-lt"/>
              <a:ea typeface="+mn-ea"/>
              <a:cs typeface="+mn-cs"/>
            </a:rPr>
            <a:t>農業振興基金･･･農業振興基板の活性化を図るため</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mn-lt"/>
              <a:ea typeface="+mn-ea"/>
              <a:cs typeface="+mn-cs"/>
            </a:rPr>
            <a:t>　施設等整備基金は、今後の大型投資に対する経費及び除却などの資産整理のため増額している。</a:t>
          </a: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mn-lt"/>
              <a:ea typeface="+mn-ea"/>
              <a:cs typeface="+mn-cs"/>
            </a:rPr>
            <a:t>　施設等整備基金については、大型投資に係る一時的な取崩しが予定されている。</a:t>
          </a: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mn-lt"/>
              <a:ea typeface="+mn-ea"/>
              <a:cs typeface="+mn-cs"/>
            </a:rPr>
            <a:t>　その他の基金は、特に大きな変動はない予定。</a:t>
          </a: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mn-lt"/>
              <a:ea typeface="+mn-ea"/>
              <a:cs typeface="+mn-cs"/>
            </a:rPr>
            <a:t>　今後は、目的に即した事業、工事に関しては積極的に使用していく。</a:t>
          </a: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mn-lt"/>
              <a:ea typeface="+mn-ea"/>
              <a:cs typeface="+mn-cs"/>
            </a:rPr>
            <a:t>　特に、地域活性化基金など、各事業が目的に即しているか不明なものは、使用可能な事業の割当が必要となる。</a:t>
          </a: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mn-lt"/>
              <a:ea typeface="+mn-ea"/>
              <a:cs typeface="+mn-cs"/>
            </a:rPr>
            <a:t>　財政調整基金の残高と比較、調整をとりながら、継続的で健全な町財政を目指す。</a:t>
          </a: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baseline="0">
              <a:solidFill>
                <a:schemeClr val="dk1"/>
              </a:solidFill>
              <a:effectLst/>
              <a:latin typeface="+mn-lt"/>
              <a:ea typeface="+mn-ea"/>
              <a:cs typeface="+mn-cs"/>
            </a:rPr>
            <a:t>　単年度収支における調整として、利息額に伴う</a:t>
          </a:r>
          <a:r>
            <a:rPr kumimoji="1" lang="en-US" altLang="ja-JP" sz="1400" b="0" i="0" baseline="0">
              <a:solidFill>
                <a:schemeClr val="dk1"/>
              </a:solidFill>
              <a:effectLst/>
              <a:latin typeface="+mn-lt"/>
              <a:ea typeface="+mn-ea"/>
              <a:cs typeface="+mn-cs"/>
            </a:rPr>
            <a:t>2</a:t>
          </a:r>
          <a:r>
            <a:rPr kumimoji="1" lang="ja-JP" altLang="ja-JP" sz="1400" b="0" i="0" baseline="0">
              <a:solidFill>
                <a:schemeClr val="dk1"/>
              </a:solidFill>
              <a:effectLst/>
              <a:latin typeface="+mn-lt"/>
              <a:ea typeface="+mn-ea"/>
              <a:cs typeface="+mn-cs"/>
            </a:rPr>
            <a:t>百万円の増加となる。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400" b="0" i="0" baseline="0">
              <a:solidFill>
                <a:schemeClr val="dk1"/>
              </a:solidFill>
              <a:effectLst/>
              <a:latin typeface="+mn-lt"/>
              <a:ea typeface="+mn-ea"/>
              <a:cs typeface="+mn-cs"/>
            </a:rPr>
            <a:t>　歳出削減を中心に単年度収支を黒字化し、財政調整基金の取崩しなしとなった。今後も健全な経営を目指す。</a:t>
          </a:r>
          <a:endParaRPr lang="ja-JP" altLang="ja-JP" sz="1400">
            <a:effectLst/>
          </a:endParaRPr>
        </a:p>
        <a:p>
          <a:pPr eaLnBrk="1" fontAlgn="auto" latinLnBrk="0" hangingPunct="1"/>
          <a:r>
            <a:rPr kumimoji="1" lang="ja-JP" altLang="ja-JP" sz="1400" b="0" i="0" baseline="0">
              <a:solidFill>
                <a:schemeClr val="dk1"/>
              </a:solidFill>
              <a:effectLst/>
              <a:latin typeface="+mn-lt"/>
              <a:ea typeface="+mn-ea"/>
              <a:cs typeface="+mn-cs"/>
            </a:rPr>
            <a:t>　大型の投資事業が控える中、一時的に取崩しが必要となる年が懸念される。（令和</a:t>
          </a:r>
          <a:r>
            <a:rPr kumimoji="1" lang="ja-JP" altLang="en-US" sz="1400" b="0" i="0" baseline="0">
              <a:solidFill>
                <a:schemeClr val="dk1"/>
              </a:solidFill>
              <a:effectLst/>
              <a:latin typeface="+mn-lt"/>
              <a:ea typeface="+mn-ea"/>
              <a:cs typeface="+mn-cs"/>
            </a:rPr>
            <a:t>１１</a:t>
          </a:r>
          <a:r>
            <a:rPr kumimoji="1" lang="ja-JP" altLang="ja-JP" sz="1400" b="0" i="0" baseline="0">
              <a:solidFill>
                <a:schemeClr val="dk1"/>
              </a:solidFill>
              <a:effectLst/>
              <a:latin typeface="+mn-lt"/>
              <a:ea typeface="+mn-ea"/>
              <a:cs typeface="+mn-cs"/>
            </a:rPr>
            <a:t>年度から令和</a:t>
          </a:r>
          <a:r>
            <a:rPr kumimoji="1" lang="ja-JP" altLang="en-US" sz="1400" b="0" i="0" baseline="0">
              <a:solidFill>
                <a:schemeClr val="dk1"/>
              </a:solidFill>
              <a:effectLst/>
              <a:latin typeface="+mn-lt"/>
              <a:ea typeface="+mn-ea"/>
              <a:cs typeface="+mn-cs"/>
            </a:rPr>
            <a:t>１５</a:t>
          </a:r>
          <a:r>
            <a:rPr kumimoji="1" lang="ja-JP" altLang="ja-JP" sz="1400" b="0" i="0" baseline="0">
              <a:solidFill>
                <a:schemeClr val="dk1"/>
              </a:solidFill>
              <a:effectLst/>
              <a:latin typeface="+mn-lt"/>
              <a:ea typeface="+mn-ea"/>
              <a:cs typeface="+mn-cs"/>
            </a:rPr>
            <a:t>年度）</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baseline="0">
              <a:solidFill>
                <a:schemeClr val="dk1"/>
              </a:solidFill>
              <a:effectLst/>
              <a:latin typeface="+mn-lt"/>
              <a:ea typeface="+mn-ea"/>
              <a:cs typeface="+mn-cs"/>
            </a:rPr>
            <a:t>　グリーンボンドを活用した起債により</a:t>
          </a:r>
          <a:r>
            <a:rPr kumimoji="1" lang="en-US" altLang="ja-JP" sz="1400" b="0" i="0" baseline="0">
              <a:solidFill>
                <a:schemeClr val="dk1"/>
              </a:solidFill>
              <a:effectLst/>
              <a:latin typeface="+mn-lt"/>
              <a:ea typeface="+mn-ea"/>
              <a:cs typeface="+mn-cs"/>
            </a:rPr>
            <a:t>12</a:t>
          </a:r>
          <a:r>
            <a:rPr kumimoji="1" lang="ja-JP" altLang="ja-JP" sz="1400" b="0" i="0" baseline="0">
              <a:solidFill>
                <a:schemeClr val="dk1"/>
              </a:solidFill>
              <a:effectLst/>
              <a:latin typeface="+mn-lt"/>
              <a:ea typeface="+mn-ea"/>
              <a:cs typeface="+mn-cs"/>
            </a:rPr>
            <a:t>百万円が増加。</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400" b="0" i="0" baseline="0">
              <a:solidFill>
                <a:schemeClr val="dk1"/>
              </a:solidFill>
              <a:effectLst/>
              <a:latin typeface="+mn-lt"/>
              <a:ea typeface="+mn-ea"/>
              <a:cs typeface="+mn-cs"/>
            </a:rPr>
            <a:t>　今後は、グリーンボンドの償還までは取崩をする予定はない。</a:t>
          </a:r>
          <a:endParaRPr lang="ja-JP" altLang="ja-JP" sz="1400">
            <a:effectLst/>
          </a:endParaRPr>
        </a:p>
        <a:p>
          <a:pPr eaLnBrk="1" fontAlgn="auto" latinLnBrk="0" hangingPunct="1"/>
          <a:r>
            <a:rPr kumimoji="1" lang="ja-JP" altLang="ja-JP" sz="1400" b="0" i="0" baseline="0">
              <a:solidFill>
                <a:schemeClr val="dk1"/>
              </a:solidFill>
              <a:effectLst/>
              <a:latin typeface="+mn-lt"/>
              <a:ea typeface="+mn-ea"/>
              <a:cs typeface="+mn-cs"/>
            </a:rPr>
            <a:t>　起債の新規発行抑制により実質公債費比率の数値の上昇を抑えつつ</a:t>
          </a:r>
          <a:r>
            <a:rPr lang="ja-JP" altLang="ja-JP" sz="1400" b="0" i="0" baseline="0">
              <a:solidFill>
                <a:schemeClr val="dk1"/>
              </a:solidFill>
              <a:effectLst/>
              <a:latin typeface="+mn-lt"/>
              <a:ea typeface="+mn-ea"/>
              <a:cs typeface="+mn-cs"/>
            </a:rPr>
            <a:t>、</a:t>
          </a:r>
          <a:r>
            <a:rPr kumimoji="1" lang="ja-JP" altLang="ja-JP" sz="1400" b="0" i="0" baseline="0">
              <a:solidFill>
                <a:schemeClr val="dk1"/>
              </a:solidFill>
              <a:effectLst/>
              <a:latin typeface="+mn-lt"/>
              <a:ea typeface="+mn-ea"/>
              <a:cs typeface="+mn-cs"/>
            </a:rPr>
            <a:t>単年度収支へ影響の軽減を図る。</a:t>
          </a:r>
          <a:endParaRPr lang="ja-JP" altLang="ja-JP" sz="1400">
            <a:effectLst/>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6780509-8347-4A25-8835-8AC8EBA61B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6411B45-6183-43C6-A25C-1185CDE4A4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9A3CAE15-7727-40E6-9247-5ACC9F622DEB}"/>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5B347423-2C4D-469E-87E9-B83C86ECE684}"/>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D66A8124-9745-4E18-AF3F-4B3B474BFF69}"/>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7" name="正方形/長方形 6">
          <a:extLst>
            <a:ext uri="{FF2B5EF4-FFF2-40B4-BE49-F238E27FC236}">
              <a16:creationId xmlns:a16="http://schemas.microsoft.com/office/drawing/2014/main" id="{73B1A238-7139-4919-A17D-376359397397}"/>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8" name="正方形/長方形 7">
          <a:extLst>
            <a:ext uri="{FF2B5EF4-FFF2-40B4-BE49-F238E27FC236}">
              <a16:creationId xmlns:a16="http://schemas.microsoft.com/office/drawing/2014/main" id="{C57AFD1C-BD49-4627-A404-92B8024F6155}"/>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9" name="正方形/長方形 8">
          <a:extLst>
            <a:ext uri="{FF2B5EF4-FFF2-40B4-BE49-F238E27FC236}">
              <a16:creationId xmlns:a16="http://schemas.microsoft.com/office/drawing/2014/main" id="{E6F9A98F-748C-4E59-9012-AC4CD3241332}"/>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a:extLst>
            <a:ext uri="{FF2B5EF4-FFF2-40B4-BE49-F238E27FC236}">
              <a16:creationId xmlns:a16="http://schemas.microsoft.com/office/drawing/2014/main" id="{87497F99-55E4-4E19-9361-720A5F20318A}"/>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a:extLst>
            <a:ext uri="{FF2B5EF4-FFF2-40B4-BE49-F238E27FC236}">
              <a16:creationId xmlns:a16="http://schemas.microsoft.com/office/drawing/2014/main" id="{B61ADE30-30A0-4ACA-B528-DDC4390D984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a:extLst>
            <a:ext uri="{FF2B5EF4-FFF2-40B4-BE49-F238E27FC236}">
              <a16:creationId xmlns:a16="http://schemas.microsoft.com/office/drawing/2014/main" id="{4F13970F-C2F9-4B68-9B95-FCA11300C26D}"/>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a:extLst>
            <a:ext uri="{FF2B5EF4-FFF2-40B4-BE49-F238E27FC236}">
              <a16:creationId xmlns:a16="http://schemas.microsoft.com/office/drawing/2014/main" id="{91308236-2750-4CE3-AAED-C3DF0414F767}"/>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兵庫県多可町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a:extLst>
            <a:ext uri="{FF2B5EF4-FFF2-40B4-BE49-F238E27FC236}">
              <a16:creationId xmlns:a16="http://schemas.microsoft.com/office/drawing/2014/main" id="{2D458DF1-10AF-464A-A505-45C8E145078F}"/>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a:extLst>
            <a:ext uri="{FF2B5EF4-FFF2-40B4-BE49-F238E27FC236}">
              <a16:creationId xmlns:a16="http://schemas.microsoft.com/office/drawing/2014/main" id="{73047D78-55BC-4B22-8410-17B66E9B197E}"/>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a:extLst>
            <a:ext uri="{FF2B5EF4-FFF2-40B4-BE49-F238E27FC236}">
              <a16:creationId xmlns:a16="http://schemas.microsoft.com/office/drawing/2014/main" id="{76F50482-AFFC-4EA5-85F4-EE868D37A78E}"/>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a:extLst>
            <a:ext uri="{FF2B5EF4-FFF2-40B4-BE49-F238E27FC236}">
              <a16:creationId xmlns:a16="http://schemas.microsoft.com/office/drawing/2014/main" id="{0BBBA50E-8710-4F65-84B2-70816C41EDB1}"/>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a:extLst>
            <a:ext uri="{FF2B5EF4-FFF2-40B4-BE49-F238E27FC236}">
              <a16:creationId xmlns:a16="http://schemas.microsoft.com/office/drawing/2014/main" id="{2349B8E9-12B2-4692-82FB-0B50D0276C16}"/>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a:extLst>
            <a:ext uri="{FF2B5EF4-FFF2-40B4-BE49-F238E27FC236}">
              <a16:creationId xmlns:a16="http://schemas.microsoft.com/office/drawing/2014/main" id="{45B3F8A7-2BA7-4270-86D3-37075AB45442}"/>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18,605
18,147
185.19
15,096,645
14,834,438
210,650
7,198,651
14,541,354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a:extLst>
            <a:ext uri="{FF2B5EF4-FFF2-40B4-BE49-F238E27FC236}">
              <a16:creationId xmlns:a16="http://schemas.microsoft.com/office/drawing/2014/main" id="{E2617B9B-73AC-41D3-85B4-FA489A224B9E}"/>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a:extLst>
            <a:ext uri="{FF2B5EF4-FFF2-40B4-BE49-F238E27FC236}">
              <a16:creationId xmlns:a16="http://schemas.microsoft.com/office/drawing/2014/main" id="{73882E53-24A4-4A01-BD75-47219825EC4F}"/>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a:extLst>
            <a:ext uri="{FF2B5EF4-FFF2-40B4-BE49-F238E27FC236}">
              <a16:creationId xmlns:a16="http://schemas.microsoft.com/office/drawing/2014/main" id="{341A0D09-04E0-4869-AA99-8924B34CA59B}"/>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11.2
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a:extLst>
            <a:ext uri="{FF2B5EF4-FFF2-40B4-BE49-F238E27FC236}">
              <a16:creationId xmlns:a16="http://schemas.microsoft.com/office/drawing/2014/main" id="{7081A918-1A58-4821-91B2-389F744D70B3}"/>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a:extLst>
            <a:ext uri="{FF2B5EF4-FFF2-40B4-BE49-F238E27FC236}">
              <a16:creationId xmlns:a16="http://schemas.microsoft.com/office/drawing/2014/main" id="{D9CBBB51-B430-4FB2-B2B9-241130651BB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a:extLst>
            <a:ext uri="{FF2B5EF4-FFF2-40B4-BE49-F238E27FC236}">
              <a16:creationId xmlns:a16="http://schemas.microsoft.com/office/drawing/2014/main" id="{494E48A9-CFE3-49D6-AAA8-AB0A14B19C48}"/>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a:extLst>
            <a:ext uri="{FF2B5EF4-FFF2-40B4-BE49-F238E27FC236}">
              <a16:creationId xmlns:a16="http://schemas.microsoft.com/office/drawing/2014/main" id="{49000E83-2788-443B-8310-620B4DB4BC6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a:extLst>
            <a:ext uri="{FF2B5EF4-FFF2-40B4-BE49-F238E27FC236}">
              <a16:creationId xmlns:a16="http://schemas.microsoft.com/office/drawing/2014/main" id="{3C30B1C4-A626-4906-A8F5-7E7FA698ABE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a:extLst>
            <a:ext uri="{FF2B5EF4-FFF2-40B4-BE49-F238E27FC236}">
              <a16:creationId xmlns:a16="http://schemas.microsoft.com/office/drawing/2014/main" id="{08ADA732-ED6E-4639-8330-F0D70C8B816B}"/>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a:extLst>
            <a:ext uri="{FF2B5EF4-FFF2-40B4-BE49-F238E27FC236}">
              <a16:creationId xmlns:a16="http://schemas.microsoft.com/office/drawing/2014/main" id="{09B89055-0184-46B5-8A87-7BAA17C9A3F6}"/>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a:extLst>
            <a:ext uri="{FF2B5EF4-FFF2-40B4-BE49-F238E27FC236}">
              <a16:creationId xmlns:a16="http://schemas.microsoft.com/office/drawing/2014/main" id="{8C9611EF-2BCC-47DF-84D0-7538CE4C372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a:extLst>
            <a:ext uri="{FF2B5EF4-FFF2-40B4-BE49-F238E27FC236}">
              <a16:creationId xmlns:a16="http://schemas.microsoft.com/office/drawing/2014/main" id="{51CBF423-D031-4AB4-BB2F-186468B4BF61}"/>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a:extLst>
            <a:ext uri="{FF2B5EF4-FFF2-40B4-BE49-F238E27FC236}">
              <a16:creationId xmlns:a16="http://schemas.microsoft.com/office/drawing/2014/main" id="{81F65D77-D9E4-437D-B531-828D039F9F07}"/>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a:extLst>
            <a:ext uri="{FF2B5EF4-FFF2-40B4-BE49-F238E27FC236}">
              <a16:creationId xmlns:a16="http://schemas.microsoft.com/office/drawing/2014/main" id="{9F1AC381-4ADB-4488-92DC-E6CFDD8A36CE}"/>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a:extLst>
            <a:ext uri="{FF2B5EF4-FFF2-40B4-BE49-F238E27FC236}">
              <a16:creationId xmlns:a16="http://schemas.microsoft.com/office/drawing/2014/main" id="{A94410FB-07D4-449F-A8AE-E93E85040559}"/>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a:extLst>
            <a:ext uri="{FF2B5EF4-FFF2-40B4-BE49-F238E27FC236}">
              <a16:creationId xmlns:a16="http://schemas.microsoft.com/office/drawing/2014/main" id="{955069F7-9ED0-4FD8-97B2-89396C6C507C}"/>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a:extLst>
            <a:ext uri="{FF2B5EF4-FFF2-40B4-BE49-F238E27FC236}">
              <a16:creationId xmlns:a16="http://schemas.microsoft.com/office/drawing/2014/main" id="{53B638FD-3EC7-4244-9F10-B969DE80887C}"/>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 name="テキスト ボックス 36">
          <a:extLst>
            <a:ext uri="{FF2B5EF4-FFF2-40B4-BE49-F238E27FC236}">
              <a16:creationId xmlns:a16="http://schemas.microsoft.com/office/drawing/2014/main" id="{8E00D166-F2B3-4841-A39D-D79A672BDF8A}"/>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8" name="テキスト ボックス 37">
          <a:extLst>
            <a:ext uri="{FF2B5EF4-FFF2-40B4-BE49-F238E27FC236}">
              <a16:creationId xmlns:a16="http://schemas.microsoft.com/office/drawing/2014/main" id="{BA28B527-B906-4FBD-8BEF-E1B737A092AC}"/>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9" name="テキスト ボックス 38">
          <a:extLst>
            <a:ext uri="{FF2B5EF4-FFF2-40B4-BE49-F238E27FC236}">
              <a16:creationId xmlns:a16="http://schemas.microsoft.com/office/drawing/2014/main" id="{709FE9C0-6307-49EA-AF82-C4F9FC3CB766}"/>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0" name="テキスト ボックス 39">
          <a:extLst>
            <a:ext uri="{FF2B5EF4-FFF2-40B4-BE49-F238E27FC236}">
              <a16:creationId xmlns:a16="http://schemas.microsoft.com/office/drawing/2014/main" id="{BB95DA86-8460-4881-A629-A1C44D829246}"/>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1" name="テキスト ボックス 40">
          <a:extLst>
            <a:ext uri="{FF2B5EF4-FFF2-40B4-BE49-F238E27FC236}">
              <a16:creationId xmlns:a16="http://schemas.microsoft.com/office/drawing/2014/main" id="{66EE0193-F7B7-4181-8A74-174B4239CD71}"/>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a:extLst>
            <a:ext uri="{FF2B5EF4-FFF2-40B4-BE49-F238E27FC236}">
              <a16:creationId xmlns:a16="http://schemas.microsoft.com/office/drawing/2014/main" id="{B3020026-AFFC-48FE-AF72-963608D0470E}"/>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a:extLst>
            <a:ext uri="{FF2B5EF4-FFF2-40B4-BE49-F238E27FC236}">
              <a16:creationId xmlns:a16="http://schemas.microsoft.com/office/drawing/2014/main" id="{29E80049-DC2E-4BB6-943F-0594BD42E46D}"/>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4" name="正方形/長方形 43">
          <a:extLst>
            <a:ext uri="{FF2B5EF4-FFF2-40B4-BE49-F238E27FC236}">
              <a16:creationId xmlns:a16="http://schemas.microsoft.com/office/drawing/2014/main" id="{0A4A3905-50EE-4A14-A31F-2C9B04CB85CE}"/>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[ 75.6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a:extLst>
            <a:ext uri="{FF2B5EF4-FFF2-40B4-BE49-F238E27FC236}">
              <a16:creationId xmlns:a16="http://schemas.microsoft.com/office/drawing/2014/main" id="{6B69A3B3-FA98-4620-84A8-B0CC35C43412}"/>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a:extLst>
            <a:ext uri="{FF2B5EF4-FFF2-40B4-BE49-F238E27FC236}">
              <a16:creationId xmlns:a16="http://schemas.microsoft.com/office/drawing/2014/main" id="{18C1DEEE-1CCB-4143-939C-8CF929108374}"/>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a:extLst>
            <a:ext uri="{FF2B5EF4-FFF2-40B4-BE49-F238E27FC236}">
              <a16:creationId xmlns:a16="http://schemas.microsoft.com/office/drawing/2014/main" id="{90222C58-27A6-4FD1-A678-D53CD5EB522C}"/>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a:extLst>
            <a:ext uri="{FF2B5EF4-FFF2-40B4-BE49-F238E27FC236}">
              <a16:creationId xmlns:a16="http://schemas.microsoft.com/office/drawing/2014/main" id="{83275344-ADCA-4E68-98EF-F89B7A230FA1}"/>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a:extLst>
            <a:ext uri="{FF2B5EF4-FFF2-40B4-BE49-F238E27FC236}">
              <a16:creationId xmlns:a16="http://schemas.microsoft.com/office/drawing/2014/main" id="{CA6F7FB4-154C-4472-9553-A2DDE6F5AA9C}"/>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a:extLst>
            <a:ext uri="{FF2B5EF4-FFF2-40B4-BE49-F238E27FC236}">
              <a16:creationId xmlns:a16="http://schemas.microsoft.com/office/drawing/2014/main" id="{9A4FC6BD-1A76-47BD-8B86-156D626D1131}"/>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a:extLst>
            <a:ext uri="{FF2B5EF4-FFF2-40B4-BE49-F238E27FC236}">
              <a16:creationId xmlns:a16="http://schemas.microsoft.com/office/drawing/2014/main" id="{036B806F-DA2D-49AA-8616-C4CF16741D03}"/>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a:extLst>
            <a:ext uri="{FF2B5EF4-FFF2-40B4-BE49-F238E27FC236}">
              <a16:creationId xmlns:a16="http://schemas.microsoft.com/office/drawing/2014/main" id="{6DE3FE18-C65A-49EA-9F7B-299DE8A75CF9}"/>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a:extLst>
            <a:ext uri="{FF2B5EF4-FFF2-40B4-BE49-F238E27FC236}">
              <a16:creationId xmlns:a16="http://schemas.microsoft.com/office/drawing/2014/main" id="{8DB26BB3-3C46-4414-A918-E4F7524390D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a:extLst>
            <a:ext uri="{FF2B5EF4-FFF2-40B4-BE49-F238E27FC236}">
              <a16:creationId xmlns:a16="http://schemas.microsoft.com/office/drawing/2014/main" id="{B66D3EDD-3417-4A91-8859-2735893AB376}"/>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latin typeface="ＭＳ Ｐゴシック" panose="020B0600070205080204" pitchFamily="50" charset="-128"/>
              <a:ea typeface="ＭＳ Ｐゴシック" panose="020B0600070205080204" pitchFamily="50" charset="-128"/>
            </a:rPr>
            <a:t>　多可町では、平成</a:t>
          </a:r>
          <a:r>
            <a:rPr kumimoji="1" lang="en-US" altLang="ja-JP" sz="1100" baseline="0">
              <a:latin typeface="ＭＳ Ｐゴシック" panose="020B0600070205080204" pitchFamily="50" charset="-128"/>
              <a:ea typeface="ＭＳ Ｐゴシック" panose="020B0600070205080204" pitchFamily="50" charset="-128"/>
            </a:rPr>
            <a:t>28</a:t>
          </a:r>
          <a:r>
            <a:rPr kumimoji="1" lang="ja-JP" altLang="en-US" sz="1100" baseline="0">
              <a:latin typeface="ＭＳ Ｐゴシック" panose="020B0600070205080204" pitchFamily="50" charset="-128"/>
              <a:ea typeface="ＭＳ Ｐゴシック" panose="020B0600070205080204" pitchFamily="50" charset="-128"/>
            </a:rPr>
            <a:t>年に公共施設等総合管理計画を策定し、公共施設等の延べ床面積を</a:t>
          </a:r>
          <a:r>
            <a:rPr kumimoji="1" lang="en-US" altLang="ja-JP" sz="1100" baseline="0">
              <a:latin typeface="ＭＳ Ｐゴシック" panose="020B0600070205080204" pitchFamily="50" charset="-128"/>
              <a:ea typeface="ＭＳ Ｐゴシック" panose="020B0600070205080204" pitchFamily="50" charset="-128"/>
            </a:rPr>
            <a:t>40</a:t>
          </a:r>
          <a:r>
            <a:rPr kumimoji="1" lang="ja-JP" altLang="en-US" sz="1100" baseline="0">
              <a:latin typeface="ＭＳ Ｐゴシック" panose="020B0600070205080204" pitchFamily="50" charset="-128"/>
              <a:ea typeface="ＭＳ Ｐゴシック" panose="020B0600070205080204" pitchFamily="50" charset="-128"/>
            </a:rPr>
            <a:t>％削減するという目標を掲げた。また、その個別施設計画である公共施設等再配置計画も策定し、老朽化した施設の集約化・複合化や除却を進めている。</a:t>
          </a:r>
          <a:endParaRPr kumimoji="1" lang="en-US" altLang="ja-JP" sz="1100" baseline="0">
            <a:latin typeface="ＭＳ Ｐゴシック" panose="020B0600070205080204" pitchFamily="50" charset="-128"/>
            <a:ea typeface="ＭＳ Ｐゴシック" panose="020B0600070205080204" pitchFamily="50" charset="-128"/>
          </a:endParaRPr>
        </a:p>
        <a:p>
          <a:r>
            <a:rPr kumimoji="1" lang="ja-JP" altLang="en-US" sz="1100" baseline="0">
              <a:latin typeface="ＭＳ Ｐゴシック" panose="020B0600070205080204" pitchFamily="50" charset="-128"/>
              <a:ea typeface="ＭＳ Ｐゴシック" panose="020B0600070205080204" pitchFamily="50" charset="-128"/>
            </a:rPr>
            <a:t>　しかし、除却や売却・譲渡などには至っていなケースが多く、延床面積の削減にはつながっていない。そのため、有形固定資産減価償却率については、上昇傾向にはあると考えられる。</a:t>
          </a:r>
          <a:endParaRPr kumimoji="1" lang="en-US" altLang="ja-JP" sz="1100" baseline="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5" name="テキスト ボックス 54">
          <a:extLst>
            <a:ext uri="{FF2B5EF4-FFF2-40B4-BE49-F238E27FC236}">
              <a16:creationId xmlns:a16="http://schemas.microsoft.com/office/drawing/2014/main" id="{0C150D0A-2400-4C2A-913C-BE0FDAAA03D2}"/>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a:extLst>
            <a:ext uri="{FF2B5EF4-FFF2-40B4-BE49-F238E27FC236}">
              <a16:creationId xmlns:a16="http://schemas.microsoft.com/office/drawing/2014/main" id="{72F9F142-68F0-4CAC-8116-AE947CEBF4DB}"/>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7" name="テキスト ボックス 56">
          <a:extLst>
            <a:ext uri="{FF2B5EF4-FFF2-40B4-BE49-F238E27FC236}">
              <a16:creationId xmlns:a16="http://schemas.microsoft.com/office/drawing/2014/main" id="{F44AE184-F912-4964-94E7-41045E7C960B}"/>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8" name="直線コネクタ 57">
          <a:extLst>
            <a:ext uri="{FF2B5EF4-FFF2-40B4-BE49-F238E27FC236}">
              <a16:creationId xmlns:a16="http://schemas.microsoft.com/office/drawing/2014/main" id="{460226ED-1C84-483B-A035-37B4B5B0B85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9" name="テキスト ボックス 58">
          <a:extLst>
            <a:ext uri="{FF2B5EF4-FFF2-40B4-BE49-F238E27FC236}">
              <a16:creationId xmlns:a16="http://schemas.microsoft.com/office/drawing/2014/main" id="{F33634B0-ACFF-4E3D-B875-405942C56C4C}"/>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0" name="直線コネクタ 59">
          <a:extLst>
            <a:ext uri="{FF2B5EF4-FFF2-40B4-BE49-F238E27FC236}">
              <a16:creationId xmlns:a16="http://schemas.microsoft.com/office/drawing/2014/main" id="{8676B7C7-C037-4024-AA00-F3798D53DEF4}"/>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1" name="テキスト ボックス 60">
          <a:extLst>
            <a:ext uri="{FF2B5EF4-FFF2-40B4-BE49-F238E27FC236}">
              <a16:creationId xmlns:a16="http://schemas.microsoft.com/office/drawing/2014/main" id="{29CDA49A-C4F2-4D4F-8096-76D39CFEAE02}"/>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2" name="直線コネクタ 61">
          <a:extLst>
            <a:ext uri="{FF2B5EF4-FFF2-40B4-BE49-F238E27FC236}">
              <a16:creationId xmlns:a16="http://schemas.microsoft.com/office/drawing/2014/main" id="{516F562C-2C1A-401D-8DA9-B86B8C761B81}"/>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3" name="テキスト ボックス 62">
          <a:extLst>
            <a:ext uri="{FF2B5EF4-FFF2-40B4-BE49-F238E27FC236}">
              <a16:creationId xmlns:a16="http://schemas.microsoft.com/office/drawing/2014/main" id="{9747958F-FA33-47CE-98F5-E6FDE3DB9983}"/>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4" name="直線コネクタ 63">
          <a:extLst>
            <a:ext uri="{FF2B5EF4-FFF2-40B4-BE49-F238E27FC236}">
              <a16:creationId xmlns:a16="http://schemas.microsoft.com/office/drawing/2014/main" id="{D3FD098C-9A3C-498D-8770-D4CD0FD3F013}"/>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5" name="テキスト ボックス 64">
          <a:extLst>
            <a:ext uri="{FF2B5EF4-FFF2-40B4-BE49-F238E27FC236}">
              <a16:creationId xmlns:a16="http://schemas.microsoft.com/office/drawing/2014/main" id="{02142B1D-2B67-4187-93AD-953436F7140D}"/>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6" name="直線コネクタ 65">
          <a:extLst>
            <a:ext uri="{FF2B5EF4-FFF2-40B4-BE49-F238E27FC236}">
              <a16:creationId xmlns:a16="http://schemas.microsoft.com/office/drawing/2014/main" id="{B25DEB9E-DD45-427C-A8E9-0E225D6C51F5}"/>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7" name="テキスト ボックス 66">
          <a:extLst>
            <a:ext uri="{FF2B5EF4-FFF2-40B4-BE49-F238E27FC236}">
              <a16:creationId xmlns:a16="http://schemas.microsoft.com/office/drawing/2014/main" id="{7232E11C-9C19-4A45-9303-986FD85D0F43}"/>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8" name="直線コネクタ 67">
          <a:extLst>
            <a:ext uri="{FF2B5EF4-FFF2-40B4-BE49-F238E27FC236}">
              <a16:creationId xmlns:a16="http://schemas.microsoft.com/office/drawing/2014/main" id="{94CD181B-6DC6-4CE2-AC9B-A3E073FF0BF5}"/>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9" name="テキスト ボックス 68">
          <a:extLst>
            <a:ext uri="{FF2B5EF4-FFF2-40B4-BE49-F238E27FC236}">
              <a16:creationId xmlns:a16="http://schemas.microsoft.com/office/drawing/2014/main" id="{AE2CA1D3-E9A1-4370-9357-D720ABFAA3B2}"/>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D2CAD8E8-C916-442C-A2E1-7B6A7E5C58B7}"/>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6A83ECF7-3435-471F-B89D-4483302ED24A}"/>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48D219BE-A789-4A67-9771-9B402B851D6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124732</xdr:rowOff>
    </xdr:from>
    <xdr:to>
      <xdr:col>23</xdr:col>
      <xdr:colOff>85090</xdr:colOff>
      <xdr:row>34</xdr:row>
      <xdr:rowOff>39279</xdr:rowOff>
    </xdr:to>
    <xdr:cxnSp macro="">
      <xdr:nvCxnSpPr>
        <xdr:cNvPr id="73" name="直線コネクタ 72">
          <a:extLst>
            <a:ext uri="{FF2B5EF4-FFF2-40B4-BE49-F238E27FC236}">
              <a16:creationId xmlns:a16="http://schemas.microsoft.com/office/drawing/2014/main" id="{1D2F7762-9506-45AA-837F-F3DD9BEE5137}"/>
            </a:ext>
          </a:extLst>
        </xdr:cNvPr>
        <xdr:cNvCxnSpPr/>
      </xdr:nvCxnSpPr>
      <xdr:spPr>
        <a:xfrm flipV="1">
          <a:off x="4760595" y="5353957"/>
          <a:ext cx="1270" cy="1286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43106</xdr:rowOff>
    </xdr:from>
    <xdr:ext cx="405111" cy="259045"/>
    <xdr:sp macro="" textlink="">
      <xdr:nvSpPr>
        <xdr:cNvPr id="74" name="有形固定資産減価償却率最小値テキスト">
          <a:extLst>
            <a:ext uri="{FF2B5EF4-FFF2-40B4-BE49-F238E27FC236}">
              <a16:creationId xmlns:a16="http://schemas.microsoft.com/office/drawing/2014/main" id="{02CA7774-779E-4CA8-A500-48552F9DD244}"/>
            </a:ext>
          </a:extLst>
        </xdr:cNvPr>
        <xdr:cNvSpPr txBox="1"/>
      </xdr:nvSpPr>
      <xdr:spPr>
        <a:xfrm>
          <a:off x="4813300" y="6643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39279</xdr:rowOff>
    </xdr:from>
    <xdr:to>
      <xdr:col>23</xdr:col>
      <xdr:colOff>174625</xdr:colOff>
      <xdr:row>34</xdr:row>
      <xdr:rowOff>39279</xdr:rowOff>
    </xdr:to>
    <xdr:cxnSp macro="">
      <xdr:nvCxnSpPr>
        <xdr:cNvPr id="75" name="直線コネクタ 74">
          <a:extLst>
            <a:ext uri="{FF2B5EF4-FFF2-40B4-BE49-F238E27FC236}">
              <a16:creationId xmlns:a16="http://schemas.microsoft.com/office/drawing/2014/main" id="{91735945-7E75-4AA6-9481-11ADD580C8F4}"/>
            </a:ext>
          </a:extLst>
        </xdr:cNvPr>
        <xdr:cNvCxnSpPr/>
      </xdr:nvCxnSpPr>
      <xdr:spPr>
        <a:xfrm>
          <a:off x="4673600" y="6640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71409</xdr:rowOff>
    </xdr:from>
    <xdr:ext cx="405111" cy="259045"/>
    <xdr:sp macro="" textlink="">
      <xdr:nvSpPr>
        <xdr:cNvPr id="76" name="有形固定資産減価償却率最大値テキスト">
          <a:extLst>
            <a:ext uri="{FF2B5EF4-FFF2-40B4-BE49-F238E27FC236}">
              <a16:creationId xmlns:a16="http://schemas.microsoft.com/office/drawing/2014/main" id="{80DFB081-E11E-4AAA-902E-0542991D5630}"/>
            </a:ext>
          </a:extLst>
        </xdr:cNvPr>
        <xdr:cNvSpPr txBox="1"/>
      </xdr:nvSpPr>
      <xdr:spPr>
        <a:xfrm>
          <a:off x="4813300" y="5129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124732</xdr:rowOff>
    </xdr:from>
    <xdr:to>
      <xdr:col>23</xdr:col>
      <xdr:colOff>174625</xdr:colOff>
      <xdr:row>26</xdr:row>
      <xdr:rowOff>124732</xdr:rowOff>
    </xdr:to>
    <xdr:cxnSp macro="">
      <xdr:nvCxnSpPr>
        <xdr:cNvPr id="77" name="直線コネクタ 76">
          <a:extLst>
            <a:ext uri="{FF2B5EF4-FFF2-40B4-BE49-F238E27FC236}">
              <a16:creationId xmlns:a16="http://schemas.microsoft.com/office/drawing/2014/main" id="{4E6B220B-3F6C-41FC-BCC2-7521184B96BB}"/>
            </a:ext>
          </a:extLst>
        </xdr:cNvPr>
        <xdr:cNvCxnSpPr/>
      </xdr:nvCxnSpPr>
      <xdr:spPr>
        <a:xfrm>
          <a:off x="4673600" y="5353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169744</xdr:rowOff>
    </xdr:from>
    <xdr:ext cx="405111" cy="259045"/>
    <xdr:sp macro="" textlink="">
      <xdr:nvSpPr>
        <xdr:cNvPr id="78" name="有形固定資産減価償却率平均値テキスト">
          <a:extLst>
            <a:ext uri="{FF2B5EF4-FFF2-40B4-BE49-F238E27FC236}">
              <a16:creationId xmlns:a16="http://schemas.microsoft.com/office/drawing/2014/main" id="{CA5DE49D-34A2-4708-BEA0-8D69C1FD8A30}"/>
            </a:ext>
          </a:extLst>
        </xdr:cNvPr>
        <xdr:cNvSpPr txBox="1"/>
      </xdr:nvSpPr>
      <xdr:spPr>
        <a:xfrm>
          <a:off x="4813300" y="59133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146867</xdr:rowOff>
    </xdr:from>
    <xdr:to>
      <xdr:col>23</xdr:col>
      <xdr:colOff>136525</xdr:colOff>
      <xdr:row>31</xdr:row>
      <xdr:rowOff>77017</xdr:rowOff>
    </xdr:to>
    <xdr:sp macro="" textlink="">
      <xdr:nvSpPr>
        <xdr:cNvPr id="79" name="フローチャート: 判断 78">
          <a:extLst>
            <a:ext uri="{FF2B5EF4-FFF2-40B4-BE49-F238E27FC236}">
              <a16:creationId xmlns:a16="http://schemas.microsoft.com/office/drawing/2014/main" id="{F2D7F02B-888C-4EB5-87E4-16433BB6A052}"/>
            </a:ext>
          </a:extLst>
        </xdr:cNvPr>
        <xdr:cNvSpPr/>
      </xdr:nvSpPr>
      <xdr:spPr>
        <a:xfrm>
          <a:off x="4711700" y="606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128361</xdr:rowOff>
    </xdr:from>
    <xdr:to>
      <xdr:col>19</xdr:col>
      <xdr:colOff>187325</xdr:colOff>
      <xdr:row>31</xdr:row>
      <xdr:rowOff>58511</xdr:rowOff>
    </xdr:to>
    <xdr:sp macro="" textlink="">
      <xdr:nvSpPr>
        <xdr:cNvPr id="80" name="フローチャート: 判断 79">
          <a:extLst>
            <a:ext uri="{FF2B5EF4-FFF2-40B4-BE49-F238E27FC236}">
              <a16:creationId xmlns:a16="http://schemas.microsoft.com/office/drawing/2014/main" id="{12C4115A-F69B-4C70-9257-1E0D966E1A67}"/>
            </a:ext>
          </a:extLst>
        </xdr:cNvPr>
        <xdr:cNvSpPr/>
      </xdr:nvSpPr>
      <xdr:spPr>
        <a:xfrm>
          <a:off x="4000500" y="6043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88265</xdr:rowOff>
    </xdr:from>
    <xdr:to>
      <xdr:col>15</xdr:col>
      <xdr:colOff>187325</xdr:colOff>
      <xdr:row>31</xdr:row>
      <xdr:rowOff>18415</xdr:rowOff>
    </xdr:to>
    <xdr:sp macro="" textlink="">
      <xdr:nvSpPr>
        <xdr:cNvPr id="81" name="フローチャート: 判断 80">
          <a:extLst>
            <a:ext uri="{FF2B5EF4-FFF2-40B4-BE49-F238E27FC236}">
              <a16:creationId xmlns:a16="http://schemas.microsoft.com/office/drawing/2014/main" id="{DFD32D47-F254-4607-8F78-715F33F47689}"/>
            </a:ext>
          </a:extLst>
        </xdr:cNvPr>
        <xdr:cNvSpPr/>
      </xdr:nvSpPr>
      <xdr:spPr>
        <a:xfrm>
          <a:off x="3238500" y="600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45085</xdr:rowOff>
    </xdr:from>
    <xdr:to>
      <xdr:col>11</xdr:col>
      <xdr:colOff>187325</xdr:colOff>
      <xdr:row>30</xdr:row>
      <xdr:rowOff>146685</xdr:rowOff>
    </xdr:to>
    <xdr:sp macro="" textlink="">
      <xdr:nvSpPr>
        <xdr:cNvPr id="82" name="フローチャート: 判断 81">
          <a:extLst>
            <a:ext uri="{FF2B5EF4-FFF2-40B4-BE49-F238E27FC236}">
              <a16:creationId xmlns:a16="http://schemas.microsoft.com/office/drawing/2014/main" id="{69928F3E-B69E-4ABF-A9D6-716E59600086}"/>
            </a:ext>
          </a:extLst>
        </xdr:cNvPr>
        <xdr:cNvSpPr/>
      </xdr:nvSpPr>
      <xdr:spPr>
        <a:xfrm>
          <a:off x="2476500" y="5960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69759</xdr:rowOff>
    </xdr:from>
    <xdr:to>
      <xdr:col>7</xdr:col>
      <xdr:colOff>187325</xdr:colOff>
      <xdr:row>30</xdr:row>
      <xdr:rowOff>171359</xdr:rowOff>
    </xdr:to>
    <xdr:sp macro="" textlink="">
      <xdr:nvSpPr>
        <xdr:cNvPr id="83" name="フローチャート: 判断 82">
          <a:extLst>
            <a:ext uri="{FF2B5EF4-FFF2-40B4-BE49-F238E27FC236}">
              <a16:creationId xmlns:a16="http://schemas.microsoft.com/office/drawing/2014/main" id="{75D77F95-A4B9-449A-A11B-BE0E9567DCC6}"/>
            </a:ext>
          </a:extLst>
        </xdr:cNvPr>
        <xdr:cNvSpPr/>
      </xdr:nvSpPr>
      <xdr:spPr>
        <a:xfrm>
          <a:off x="1714500" y="5984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8C2D138B-2E16-4ECF-B1BA-31A7BC1B4DC9}"/>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B1AD5155-2827-4E9D-80BE-D5C857B6033A}"/>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BBE7AAF8-3C04-4D1E-B4D5-4032EEABAA83}"/>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2B35E6D6-5AEE-490E-8EB6-45194F931184}"/>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183CE2BA-6F9A-4BFF-BAE6-AA6DFF4B19D7}"/>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50709</xdr:rowOff>
    </xdr:from>
    <xdr:to>
      <xdr:col>23</xdr:col>
      <xdr:colOff>136525</xdr:colOff>
      <xdr:row>32</xdr:row>
      <xdr:rowOff>152309</xdr:rowOff>
    </xdr:to>
    <xdr:sp macro="" textlink="">
      <xdr:nvSpPr>
        <xdr:cNvPr id="89" name="楕円 88">
          <a:extLst>
            <a:ext uri="{FF2B5EF4-FFF2-40B4-BE49-F238E27FC236}">
              <a16:creationId xmlns:a16="http://schemas.microsoft.com/office/drawing/2014/main" id="{B62FE978-F28E-4802-8CDE-02FBA51C52F1}"/>
            </a:ext>
          </a:extLst>
        </xdr:cNvPr>
        <xdr:cNvSpPr/>
      </xdr:nvSpPr>
      <xdr:spPr>
        <a:xfrm>
          <a:off x="4711700" y="6308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29136</xdr:rowOff>
    </xdr:from>
    <xdr:ext cx="405111" cy="259045"/>
    <xdr:sp macro="" textlink="">
      <xdr:nvSpPr>
        <xdr:cNvPr id="90" name="有形固定資産減価償却率該当値テキスト">
          <a:extLst>
            <a:ext uri="{FF2B5EF4-FFF2-40B4-BE49-F238E27FC236}">
              <a16:creationId xmlns:a16="http://schemas.microsoft.com/office/drawing/2014/main" id="{A653D9F3-9D59-4014-8530-F6365314DADE}"/>
            </a:ext>
          </a:extLst>
        </xdr:cNvPr>
        <xdr:cNvSpPr txBox="1"/>
      </xdr:nvSpPr>
      <xdr:spPr>
        <a:xfrm>
          <a:off x="4813300" y="6287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16782</xdr:rowOff>
    </xdr:from>
    <xdr:to>
      <xdr:col>19</xdr:col>
      <xdr:colOff>187325</xdr:colOff>
      <xdr:row>32</xdr:row>
      <xdr:rowOff>118382</xdr:rowOff>
    </xdr:to>
    <xdr:sp macro="" textlink="">
      <xdr:nvSpPr>
        <xdr:cNvPr id="91" name="楕円 90">
          <a:extLst>
            <a:ext uri="{FF2B5EF4-FFF2-40B4-BE49-F238E27FC236}">
              <a16:creationId xmlns:a16="http://schemas.microsoft.com/office/drawing/2014/main" id="{1CF8C53D-9F4B-4B9E-9E48-C83B50801F2F}"/>
            </a:ext>
          </a:extLst>
        </xdr:cNvPr>
        <xdr:cNvSpPr/>
      </xdr:nvSpPr>
      <xdr:spPr>
        <a:xfrm>
          <a:off x="4000500" y="6274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67582</xdr:rowOff>
    </xdr:from>
    <xdr:to>
      <xdr:col>23</xdr:col>
      <xdr:colOff>85725</xdr:colOff>
      <xdr:row>32</xdr:row>
      <xdr:rowOff>101509</xdr:rowOff>
    </xdr:to>
    <xdr:cxnSp macro="">
      <xdr:nvCxnSpPr>
        <xdr:cNvPr id="92" name="直線コネクタ 91">
          <a:extLst>
            <a:ext uri="{FF2B5EF4-FFF2-40B4-BE49-F238E27FC236}">
              <a16:creationId xmlns:a16="http://schemas.microsoft.com/office/drawing/2014/main" id="{6D82DEA4-0F22-4813-9F81-706AA0AE0F92}"/>
            </a:ext>
          </a:extLst>
        </xdr:cNvPr>
        <xdr:cNvCxnSpPr/>
      </xdr:nvCxnSpPr>
      <xdr:spPr>
        <a:xfrm>
          <a:off x="4051300" y="6325507"/>
          <a:ext cx="711200" cy="3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132715</xdr:rowOff>
    </xdr:from>
    <xdr:to>
      <xdr:col>15</xdr:col>
      <xdr:colOff>187325</xdr:colOff>
      <xdr:row>32</xdr:row>
      <xdr:rowOff>62865</xdr:rowOff>
    </xdr:to>
    <xdr:sp macro="" textlink="">
      <xdr:nvSpPr>
        <xdr:cNvPr id="93" name="楕円 92">
          <a:extLst>
            <a:ext uri="{FF2B5EF4-FFF2-40B4-BE49-F238E27FC236}">
              <a16:creationId xmlns:a16="http://schemas.microsoft.com/office/drawing/2014/main" id="{BDA53A82-6A30-402C-8804-4C92E3DD8C0E}"/>
            </a:ext>
          </a:extLst>
        </xdr:cNvPr>
        <xdr:cNvSpPr/>
      </xdr:nvSpPr>
      <xdr:spPr>
        <a:xfrm>
          <a:off x="3238500" y="621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12065</xdr:rowOff>
    </xdr:from>
    <xdr:to>
      <xdr:col>19</xdr:col>
      <xdr:colOff>136525</xdr:colOff>
      <xdr:row>32</xdr:row>
      <xdr:rowOff>67582</xdr:rowOff>
    </xdr:to>
    <xdr:cxnSp macro="">
      <xdr:nvCxnSpPr>
        <xdr:cNvPr id="94" name="直線コネクタ 93">
          <a:extLst>
            <a:ext uri="{FF2B5EF4-FFF2-40B4-BE49-F238E27FC236}">
              <a16:creationId xmlns:a16="http://schemas.microsoft.com/office/drawing/2014/main" id="{E420E16C-2235-4D1A-B241-17CFE5C9E9F1}"/>
            </a:ext>
          </a:extLst>
        </xdr:cNvPr>
        <xdr:cNvCxnSpPr/>
      </xdr:nvCxnSpPr>
      <xdr:spPr>
        <a:xfrm>
          <a:off x="3289300" y="6269990"/>
          <a:ext cx="762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86451</xdr:rowOff>
    </xdr:from>
    <xdr:to>
      <xdr:col>11</xdr:col>
      <xdr:colOff>187325</xdr:colOff>
      <xdr:row>32</xdr:row>
      <xdr:rowOff>16601</xdr:rowOff>
    </xdr:to>
    <xdr:sp macro="" textlink="">
      <xdr:nvSpPr>
        <xdr:cNvPr id="95" name="楕円 94">
          <a:extLst>
            <a:ext uri="{FF2B5EF4-FFF2-40B4-BE49-F238E27FC236}">
              <a16:creationId xmlns:a16="http://schemas.microsoft.com/office/drawing/2014/main" id="{AEA55EAF-6776-491F-B40B-135F201B77AE}"/>
            </a:ext>
          </a:extLst>
        </xdr:cNvPr>
        <xdr:cNvSpPr/>
      </xdr:nvSpPr>
      <xdr:spPr>
        <a:xfrm>
          <a:off x="2476500" y="6172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137251</xdr:rowOff>
    </xdr:from>
    <xdr:to>
      <xdr:col>15</xdr:col>
      <xdr:colOff>136525</xdr:colOff>
      <xdr:row>32</xdr:row>
      <xdr:rowOff>12065</xdr:rowOff>
    </xdr:to>
    <xdr:cxnSp macro="">
      <xdr:nvCxnSpPr>
        <xdr:cNvPr id="96" name="直線コネクタ 95">
          <a:extLst>
            <a:ext uri="{FF2B5EF4-FFF2-40B4-BE49-F238E27FC236}">
              <a16:creationId xmlns:a16="http://schemas.microsoft.com/office/drawing/2014/main" id="{FA0E491D-0906-4459-B1D7-5F041467A9A0}"/>
            </a:ext>
          </a:extLst>
        </xdr:cNvPr>
        <xdr:cNvCxnSpPr/>
      </xdr:nvCxnSpPr>
      <xdr:spPr>
        <a:xfrm>
          <a:off x="2527300" y="6223726"/>
          <a:ext cx="762000" cy="4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106771</xdr:rowOff>
    </xdr:from>
    <xdr:to>
      <xdr:col>7</xdr:col>
      <xdr:colOff>187325</xdr:colOff>
      <xdr:row>31</xdr:row>
      <xdr:rowOff>36921</xdr:rowOff>
    </xdr:to>
    <xdr:sp macro="" textlink="">
      <xdr:nvSpPr>
        <xdr:cNvPr id="97" name="楕円 96">
          <a:extLst>
            <a:ext uri="{FF2B5EF4-FFF2-40B4-BE49-F238E27FC236}">
              <a16:creationId xmlns:a16="http://schemas.microsoft.com/office/drawing/2014/main" id="{3C20A013-5D12-44EF-B45C-12BE31A73430}"/>
            </a:ext>
          </a:extLst>
        </xdr:cNvPr>
        <xdr:cNvSpPr/>
      </xdr:nvSpPr>
      <xdr:spPr>
        <a:xfrm>
          <a:off x="1714500" y="6021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157571</xdr:rowOff>
    </xdr:from>
    <xdr:to>
      <xdr:col>11</xdr:col>
      <xdr:colOff>136525</xdr:colOff>
      <xdr:row>31</xdr:row>
      <xdr:rowOff>137251</xdr:rowOff>
    </xdr:to>
    <xdr:cxnSp macro="">
      <xdr:nvCxnSpPr>
        <xdr:cNvPr id="98" name="直線コネクタ 97">
          <a:extLst>
            <a:ext uri="{FF2B5EF4-FFF2-40B4-BE49-F238E27FC236}">
              <a16:creationId xmlns:a16="http://schemas.microsoft.com/office/drawing/2014/main" id="{2410C5FA-A587-4F44-9BEE-6186FF68B9FB}"/>
            </a:ext>
          </a:extLst>
        </xdr:cNvPr>
        <xdr:cNvCxnSpPr/>
      </xdr:nvCxnSpPr>
      <xdr:spPr>
        <a:xfrm>
          <a:off x="1765300" y="6072596"/>
          <a:ext cx="762000" cy="151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75038</xdr:rowOff>
    </xdr:from>
    <xdr:ext cx="405111" cy="259045"/>
    <xdr:sp macro="" textlink="">
      <xdr:nvSpPr>
        <xdr:cNvPr id="99" name="n_1aveValue有形固定資産減価償却率">
          <a:extLst>
            <a:ext uri="{FF2B5EF4-FFF2-40B4-BE49-F238E27FC236}">
              <a16:creationId xmlns:a16="http://schemas.microsoft.com/office/drawing/2014/main" id="{92A4710A-2BD0-474B-8C6E-2C848EBC660B}"/>
            </a:ext>
          </a:extLst>
        </xdr:cNvPr>
        <xdr:cNvSpPr txBox="1"/>
      </xdr:nvSpPr>
      <xdr:spPr>
        <a:xfrm>
          <a:off x="3836044" y="5818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34942</xdr:rowOff>
    </xdr:from>
    <xdr:ext cx="405111" cy="259045"/>
    <xdr:sp macro="" textlink="">
      <xdr:nvSpPr>
        <xdr:cNvPr id="100" name="n_2aveValue有形固定資産減価償却率">
          <a:extLst>
            <a:ext uri="{FF2B5EF4-FFF2-40B4-BE49-F238E27FC236}">
              <a16:creationId xmlns:a16="http://schemas.microsoft.com/office/drawing/2014/main" id="{4A87A69E-A0A1-44A7-8094-103B54C24005}"/>
            </a:ext>
          </a:extLst>
        </xdr:cNvPr>
        <xdr:cNvSpPr txBox="1"/>
      </xdr:nvSpPr>
      <xdr:spPr>
        <a:xfrm>
          <a:off x="3086744" y="577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163212</xdr:rowOff>
    </xdr:from>
    <xdr:ext cx="405111" cy="259045"/>
    <xdr:sp macro="" textlink="">
      <xdr:nvSpPr>
        <xdr:cNvPr id="101" name="n_3aveValue有形固定資産減価償却率">
          <a:extLst>
            <a:ext uri="{FF2B5EF4-FFF2-40B4-BE49-F238E27FC236}">
              <a16:creationId xmlns:a16="http://schemas.microsoft.com/office/drawing/2014/main" id="{CC447973-63EF-480A-94F4-74CFA9E28247}"/>
            </a:ext>
          </a:extLst>
        </xdr:cNvPr>
        <xdr:cNvSpPr txBox="1"/>
      </xdr:nvSpPr>
      <xdr:spPr>
        <a:xfrm>
          <a:off x="2324744" y="5735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16436</xdr:rowOff>
    </xdr:from>
    <xdr:ext cx="405111" cy="259045"/>
    <xdr:sp macro="" textlink="">
      <xdr:nvSpPr>
        <xdr:cNvPr id="102" name="n_4aveValue有形固定資産減価償却率">
          <a:extLst>
            <a:ext uri="{FF2B5EF4-FFF2-40B4-BE49-F238E27FC236}">
              <a16:creationId xmlns:a16="http://schemas.microsoft.com/office/drawing/2014/main" id="{490B041B-370E-4F15-AC26-FE8640D0F5CB}"/>
            </a:ext>
          </a:extLst>
        </xdr:cNvPr>
        <xdr:cNvSpPr txBox="1"/>
      </xdr:nvSpPr>
      <xdr:spPr>
        <a:xfrm>
          <a:off x="1562744" y="5760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109509</xdr:rowOff>
    </xdr:from>
    <xdr:ext cx="405111" cy="259045"/>
    <xdr:sp macro="" textlink="">
      <xdr:nvSpPr>
        <xdr:cNvPr id="103" name="n_1mainValue有形固定資産減価償却率">
          <a:extLst>
            <a:ext uri="{FF2B5EF4-FFF2-40B4-BE49-F238E27FC236}">
              <a16:creationId xmlns:a16="http://schemas.microsoft.com/office/drawing/2014/main" id="{DC5F65A3-E415-4615-B799-9ACC4D152535}"/>
            </a:ext>
          </a:extLst>
        </xdr:cNvPr>
        <xdr:cNvSpPr txBox="1"/>
      </xdr:nvSpPr>
      <xdr:spPr>
        <a:xfrm>
          <a:off x="3836044" y="6367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53992</xdr:rowOff>
    </xdr:from>
    <xdr:ext cx="405111" cy="259045"/>
    <xdr:sp macro="" textlink="">
      <xdr:nvSpPr>
        <xdr:cNvPr id="104" name="n_2mainValue有形固定資産減価償却率">
          <a:extLst>
            <a:ext uri="{FF2B5EF4-FFF2-40B4-BE49-F238E27FC236}">
              <a16:creationId xmlns:a16="http://schemas.microsoft.com/office/drawing/2014/main" id="{368CFC2D-F91E-453B-B1CC-DF1F35159F6F}"/>
            </a:ext>
          </a:extLst>
        </xdr:cNvPr>
        <xdr:cNvSpPr txBox="1"/>
      </xdr:nvSpPr>
      <xdr:spPr>
        <a:xfrm>
          <a:off x="3086744" y="631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7728</xdr:rowOff>
    </xdr:from>
    <xdr:ext cx="405111" cy="259045"/>
    <xdr:sp macro="" textlink="">
      <xdr:nvSpPr>
        <xdr:cNvPr id="105" name="n_3mainValue有形固定資産減価償却率">
          <a:extLst>
            <a:ext uri="{FF2B5EF4-FFF2-40B4-BE49-F238E27FC236}">
              <a16:creationId xmlns:a16="http://schemas.microsoft.com/office/drawing/2014/main" id="{50C86E6C-176D-49C3-82D5-C8A6A49973CF}"/>
            </a:ext>
          </a:extLst>
        </xdr:cNvPr>
        <xdr:cNvSpPr txBox="1"/>
      </xdr:nvSpPr>
      <xdr:spPr>
        <a:xfrm>
          <a:off x="2324744" y="6265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28048</xdr:rowOff>
    </xdr:from>
    <xdr:ext cx="405111" cy="259045"/>
    <xdr:sp macro="" textlink="">
      <xdr:nvSpPr>
        <xdr:cNvPr id="106" name="n_4mainValue有形固定資産減価償却率">
          <a:extLst>
            <a:ext uri="{FF2B5EF4-FFF2-40B4-BE49-F238E27FC236}">
              <a16:creationId xmlns:a16="http://schemas.microsoft.com/office/drawing/2014/main" id="{43CD2563-3060-42B0-BA8A-198AC74EC954}"/>
            </a:ext>
          </a:extLst>
        </xdr:cNvPr>
        <xdr:cNvSpPr txBox="1"/>
      </xdr:nvSpPr>
      <xdr:spPr>
        <a:xfrm>
          <a:off x="1562744" y="6114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25DB606A-395E-469C-B4CD-534A469F72C7}"/>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3E899ABF-90BA-4D1A-B5FB-27D91772B27C}"/>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84036CA2-33BA-4A89-A18E-B251CF52940E}"/>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[ 631.9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DB5AE944-1B87-4E89-9902-67D5EB26C297}"/>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269BFFAB-20F2-4A39-9913-F8EBD6BCE0C2}"/>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B9C9D62F-A428-4D3E-9F88-4D0E9685B68C}"/>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CFB11797-D8EB-43A7-A8E5-A1D16B50E162}"/>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E49C90EE-5D39-489F-87CA-E4B1EED6599D}"/>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28896AAF-1A3D-4865-9A1F-41F4CE3CB2BD}"/>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4F04D5FA-B4FE-43FE-840D-FF9E3A92EABB}"/>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2884D733-02EA-48D7-AB61-21A59B0E64AC}"/>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ED3066F2-2E9A-4000-8B71-34F051EB7978}"/>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EDB15735-5F67-473C-AADC-85EBA11A5C5B}"/>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債務償還比率は、類似団体に比べ非常に大きくなっている。これは、生涯学習町づくりプラザ、統合中学校、新ゴミ処理施設の建設など大型事業に伴う地方債の新規発行が増大したためと考えられる。　今後も、高い水準で移行することが考えられるが、大型事業が一段落するため、徐々に改善する見込みである。</a:t>
          </a: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9032BA2D-AA69-4634-BB31-DB154D6D220B}"/>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06FB5DF6-4D6D-4289-B6A9-6745747C26E1}"/>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90DC3051-760B-455F-9F62-D085509B9491}"/>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0694600B-4589-41FB-96DB-CF62294A3AE1}"/>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AA475819-2381-43B8-BBCE-E6E0AC4FBD44}"/>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A855B670-8609-4415-BA3B-F894EC256536}"/>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6" name="テキスト ボックス 125">
          <a:extLst>
            <a:ext uri="{FF2B5EF4-FFF2-40B4-BE49-F238E27FC236}">
              <a16:creationId xmlns:a16="http://schemas.microsoft.com/office/drawing/2014/main" id="{ABD10231-7938-4DC3-8E8E-B4B43C6F1A57}"/>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DCFAF5F2-9840-4284-B8CA-1F21FB836C4A}"/>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49534EDD-44F1-442B-9322-18B26CB98702}"/>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1D233EDF-DD86-44F8-9A56-2E0049AC5B27}"/>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1FF3ABB5-2409-4391-95A4-222DB3C5207D}"/>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82003D46-FD44-4944-BC2C-4B122E32E5D6}"/>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562B0957-909A-45EE-98E8-0AB357E83CBE}"/>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55209292-48C4-488B-9A4C-6810305C4279}"/>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722410A0-C4E6-4931-A0AB-9A3318918AAD}"/>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DC96CBDE-B642-4C85-B223-11DC4A67F4DB}"/>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DCB21020-A554-4C6D-BB3F-4EFF6A1F57C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12600</xdr:rowOff>
    </xdr:to>
    <xdr:cxnSp macro="">
      <xdr:nvCxnSpPr>
        <xdr:cNvPr id="137" name="直線コネクタ 136">
          <a:extLst>
            <a:ext uri="{FF2B5EF4-FFF2-40B4-BE49-F238E27FC236}">
              <a16:creationId xmlns:a16="http://schemas.microsoft.com/office/drawing/2014/main" id="{E4284109-236F-4E09-91AC-9F60B4F41F50}"/>
            </a:ext>
          </a:extLst>
        </xdr:cNvPr>
        <xdr:cNvCxnSpPr/>
      </xdr:nvCxnSpPr>
      <xdr:spPr>
        <a:xfrm flipV="1">
          <a:off x="14793595" y="5261428"/>
          <a:ext cx="1269" cy="1351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16427</xdr:rowOff>
    </xdr:from>
    <xdr:ext cx="469744" cy="259045"/>
    <xdr:sp macro="" textlink="">
      <xdr:nvSpPr>
        <xdr:cNvPr id="138" name="債務償還比率最小値テキスト">
          <a:extLst>
            <a:ext uri="{FF2B5EF4-FFF2-40B4-BE49-F238E27FC236}">
              <a16:creationId xmlns:a16="http://schemas.microsoft.com/office/drawing/2014/main" id="{145427CF-FB6F-4E08-96F7-4422E92AAEEB}"/>
            </a:ext>
          </a:extLst>
        </xdr:cNvPr>
        <xdr:cNvSpPr txBox="1"/>
      </xdr:nvSpPr>
      <xdr:spPr>
        <a:xfrm>
          <a:off x="14846300" y="6617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12600</xdr:rowOff>
    </xdr:from>
    <xdr:to>
      <xdr:col>76</xdr:col>
      <xdr:colOff>111125</xdr:colOff>
      <xdr:row>34</xdr:row>
      <xdr:rowOff>12600</xdr:rowOff>
    </xdr:to>
    <xdr:cxnSp macro="">
      <xdr:nvCxnSpPr>
        <xdr:cNvPr id="139" name="直線コネクタ 138">
          <a:extLst>
            <a:ext uri="{FF2B5EF4-FFF2-40B4-BE49-F238E27FC236}">
              <a16:creationId xmlns:a16="http://schemas.microsoft.com/office/drawing/2014/main" id="{A6734613-23F9-4FC2-82B2-FDB207284E91}"/>
            </a:ext>
          </a:extLst>
        </xdr:cNvPr>
        <xdr:cNvCxnSpPr/>
      </xdr:nvCxnSpPr>
      <xdr:spPr>
        <a:xfrm>
          <a:off x="14706600" y="6613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B649EB63-D559-41A4-AB17-987AE2A83D81}"/>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89FFB44B-A2B8-428E-9DED-479759E18388}"/>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80417</xdr:rowOff>
    </xdr:from>
    <xdr:ext cx="469744" cy="259045"/>
    <xdr:sp macro="" textlink="">
      <xdr:nvSpPr>
        <xdr:cNvPr id="142" name="債務償還比率平均値テキスト">
          <a:extLst>
            <a:ext uri="{FF2B5EF4-FFF2-40B4-BE49-F238E27FC236}">
              <a16:creationId xmlns:a16="http://schemas.microsoft.com/office/drawing/2014/main" id="{BD56BA37-D6C9-4833-B514-FD18BF260F48}"/>
            </a:ext>
          </a:extLst>
        </xdr:cNvPr>
        <xdr:cNvSpPr txBox="1"/>
      </xdr:nvSpPr>
      <xdr:spPr>
        <a:xfrm>
          <a:off x="14846300" y="56525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57540</xdr:rowOff>
    </xdr:from>
    <xdr:to>
      <xdr:col>76</xdr:col>
      <xdr:colOff>73025</xdr:colOff>
      <xdr:row>29</xdr:row>
      <xdr:rowOff>159140</xdr:rowOff>
    </xdr:to>
    <xdr:sp macro="" textlink="">
      <xdr:nvSpPr>
        <xdr:cNvPr id="143" name="フローチャート: 判断 142">
          <a:extLst>
            <a:ext uri="{FF2B5EF4-FFF2-40B4-BE49-F238E27FC236}">
              <a16:creationId xmlns:a16="http://schemas.microsoft.com/office/drawing/2014/main" id="{40DA97E8-B5C4-48FB-81DD-17621471D0AF}"/>
            </a:ext>
          </a:extLst>
        </xdr:cNvPr>
        <xdr:cNvSpPr/>
      </xdr:nvSpPr>
      <xdr:spPr>
        <a:xfrm>
          <a:off x="14744700" y="5801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34871</xdr:rowOff>
    </xdr:from>
    <xdr:to>
      <xdr:col>72</xdr:col>
      <xdr:colOff>123825</xdr:colOff>
      <xdr:row>29</xdr:row>
      <xdr:rowOff>136471</xdr:rowOff>
    </xdr:to>
    <xdr:sp macro="" textlink="">
      <xdr:nvSpPr>
        <xdr:cNvPr id="144" name="フローチャート: 判断 143">
          <a:extLst>
            <a:ext uri="{FF2B5EF4-FFF2-40B4-BE49-F238E27FC236}">
              <a16:creationId xmlns:a16="http://schemas.microsoft.com/office/drawing/2014/main" id="{78C727EE-9F70-4E0E-891D-B56A341489B6}"/>
            </a:ext>
          </a:extLst>
        </xdr:cNvPr>
        <xdr:cNvSpPr/>
      </xdr:nvSpPr>
      <xdr:spPr>
        <a:xfrm>
          <a:off x="14033500" y="5778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35333</xdr:rowOff>
    </xdr:from>
    <xdr:to>
      <xdr:col>68</xdr:col>
      <xdr:colOff>123825</xdr:colOff>
      <xdr:row>29</xdr:row>
      <xdr:rowOff>136933</xdr:rowOff>
    </xdr:to>
    <xdr:sp macro="" textlink="">
      <xdr:nvSpPr>
        <xdr:cNvPr id="145" name="フローチャート: 判断 144">
          <a:extLst>
            <a:ext uri="{FF2B5EF4-FFF2-40B4-BE49-F238E27FC236}">
              <a16:creationId xmlns:a16="http://schemas.microsoft.com/office/drawing/2014/main" id="{6DADC95F-0133-4BF2-8787-3F8AC0139BFB}"/>
            </a:ext>
          </a:extLst>
        </xdr:cNvPr>
        <xdr:cNvSpPr/>
      </xdr:nvSpPr>
      <xdr:spPr>
        <a:xfrm>
          <a:off x="13271500" y="5778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12818</xdr:rowOff>
    </xdr:from>
    <xdr:to>
      <xdr:col>64</xdr:col>
      <xdr:colOff>123825</xdr:colOff>
      <xdr:row>29</xdr:row>
      <xdr:rowOff>114418</xdr:rowOff>
    </xdr:to>
    <xdr:sp macro="" textlink="">
      <xdr:nvSpPr>
        <xdr:cNvPr id="146" name="フローチャート: 判断 145">
          <a:extLst>
            <a:ext uri="{FF2B5EF4-FFF2-40B4-BE49-F238E27FC236}">
              <a16:creationId xmlns:a16="http://schemas.microsoft.com/office/drawing/2014/main" id="{30E06115-B276-411C-97B7-D787E91D2C35}"/>
            </a:ext>
          </a:extLst>
        </xdr:cNvPr>
        <xdr:cNvSpPr/>
      </xdr:nvSpPr>
      <xdr:spPr>
        <a:xfrm>
          <a:off x="12509500" y="575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45548</xdr:rowOff>
    </xdr:from>
    <xdr:to>
      <xdr:col>60</xdr:col>
      <xdr:colOff>123825</xdr:colOff>
      <xdr:row>30</xdr:row>
      <xdr:rowOff>147148</xdr:rowOff>
    </xdr:to>
    <xdr:sp macro="" textlink="">
      <xdr:nvSpPr>
        <xdr:cNvPr id="147" name="フローチャート: 判断 146">
          <a:extLst>
            <a:ext uri="{FF2B5EF4-FFF2-40B4-BE49-F238E27FC236}">
              <a16:creationId xmlns:a16="http://schemas.microsoft.com/office/drawing/2014/main" id="{03E54A6E-10C9-4326-8CC8-72EFB758966D}"/>
            </a:ext>
          </a:extLst>
        </xdr:cNvPr>
        <xdr:cNvSpPr/>
      </xdr:nvSpPr>
      <xdr:spPr>
        <a:xfrm>
          <a:off x="11747500" y="5960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B0A24CD4-C8A0-4248-A553-64144D60D9A9}"/>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EA8BE088-F269-4796-9D7C-5A105E056DE8}"/>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E3A56330-3CE6-4DCB-A6AA-E1D1963B5544}"/>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9813B6C1-704D-488E-9A27-29FDCB968D8F}"/>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AC31EF88-DD61-42E8-860A-AC5979638439}"/>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98634</xdr:rowOff>
    </xdr:from>
    <xdr:to>
      <xdr:col>76</xdr:col>
      <xdr:colOff>73025</xdr:colOff>
      <xdr:row>32</xdr:row>
      <xdr:rowOff>28784</xdr:rowOff>
    </xdr:to>
    <xdr:sp macro="" textlink="">
      <xdr:nvSpPr>
        <xdr:cNvPr id="153" name="楕円 152">
          <a:extLst>
            <a:ext uri="{FF2B5EF4-FFF2-40B4-BE49-F238E27FC236}">
              <a16:creationId xmlns:a16="http://schemas.microsoft.com/office/drawing/2014/main" id="{510D129D-00D8-4A59-9213-CB05ADC4C698}"/>
            </a:ext>
          </a:extLst>
        </xdr:cNvPr>
        <xdr:cNvSpPr/>
      </xdr:nvSpPr>
      <xdr:spPr>
        <a:xfrm>
          <a:off x="14744700" y="6185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77061</xdr:rowOff>
    </xdr:from>
    <xdr:ext cx="469744" cy="259045"/>
    <xdr:sp macro="" textlink="">
      <xdr:nvSpPr>
        <xdr:cNvPr id="154" name="債務償還比率該当値テキスト">
          <a:extLst>
            <a:ext uri="{FF2B5EF4-FFF2-40B4-BE49-F238E27FC236}">
              <a16:creationId xmlns:a16="http://schemas.microsoft.com/office/drawing/2014/main" id="{C99C6453-9DE4-4A6B-BF53-9413B227E07F}"/>
            </a:ext>
          </a:extLst>
        </xdr:cNvPr>
        <xdr:cNvSpPr txBox="1"/>
      </xdr:nvSpPr>
      <xdr:spPr>
        <a:xfrm>
          <a:off x="14846300" y="6163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45856</xdr:rowOff>
    </xdr:from>
    <xdr:to>
      <xdr:col>72</xdr:col>
      <xdr:colOff>123825</xdr:colOff>
      <xdr:row>30</xdr:row>
      <xdr:rowOff>147456</xdr:rowOff>
    </xdr:to>
    <xdr:sp macro="" textlink="">
      <xdr:nvSpPr>
        <xdr:cNvPr id="155" name="楕円 154">
          <a:extLst>
            <a:ext uri="{FF2B5EF4-FFF2-40B4-BE49-F238E27FC236}">
              <a16:creationId xmlns:a16="http://schemas.microsoft.com/office/drawing/2014/main" id="{304368F7-1590-4438-8108-6208B63C2EF2}"/>
            </a:ext>
          </a:extLst>
        </xdr:cNvPr>
        <xdr:cNvSpPr/>
      </xdr:nvSpPr>
      <xdr:spPr>
        <a:xfrm>
          <a:off x="14033500" y="5960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96656</xdr:rowOff>
    </xdr:from>
    <xdr:to>
      <xdr:col>76</xdr:col>
      <xdr:colOff>22225</xdr:colOff>
      <xdr:row>31</xdr:row>
      <xdr:rowOff>149434</xdr:rowOff>
    </xdr:to>
    <xdr:cxnSp macro="">
      <xdr:nvCxnSpPr>
        <xdr:cNvPr id="156" name="直線コネクタ 155">
          <a:extLst>
            <a:ext uri="{FF2B5EF4-FFF2-40B4-BE49-F238E27FC236}">
              <a16:creationId xmlns:a16="http://schemas.microsoft.com/office/drawing/2014/main" id="{C93A0B4B-9379-4A90-8CE2-F9A7EF76E460}"/>
            </a:ext>
          </a:extLst>
        </xdr:cNvPr>
        <xdr:cNvCxnSpPr/>
      </xdr:nvCxnSpPr>
      <xdr:spPr>
        <a:xfrm>
          <a:off x="14084300" y="6011681"/>
          <a:ext cx="711200" cy="224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112014</xdr:rowOff>
    </xdr:from>
    <xdr:to>
      <xdr:col>68</xdr:col>
      <xdr:colOff>123825</xdr:colOff>
      <xdr:row>31</xdr:row>
      <xdr:rowOff>42164</xdr:rowOff>
    </xdr:to>
    <xdr:sp macro="" textlink="">
      <xdr:nvSpPr>
        <xdr:cNvPr id="157" name="楕円 156">
          <a:extLst>
            <a:ext uri="{FF2B5EF4-FFF2-40B4-BE49-F238E27FC236}">
              <a16:creationId xmlns:a16="http://schemas.microsoft.com/office/drawing/2014/main" id="{670D3B8B-93B0-40F3-89CF-61F06B37DF2F}"/>
            </a:ext>
          </a:extLst>
        </xdr:cNvPr>
        <xdr:cNvSpPr/>
      </xdr:nvSpPr>
      <xdr:spPr>
        <a:xfrm>
          <a:off x="13271500" y="6027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96656</xdr:rowOff>
    </xdr:from>
    <xdr:to>
      <xdr:col>72</xdr:col>
      <xdr:colOff>73025</xdr:colOff>
      <xdr:row>30</xdr:row>
      <xdr:rowOff>162814</xdr:rowOff>
    </xdr:to>
    <xdr:cxnSp macro="">
      <xdr:nvCxnSpPr>
        <xdr:cNvPr id="158" name="直線コネクタ 157">
          <a:extLst>
            <a:ext uri="{FF2B5EF4-FFF2-40B4-BE49-F238E27FC236}">
              <a16:creationId xmlns:a16="http://schemas.microsoft.com/office/drawing/2014/main" id="{7CB614AC-1E1D-414F-9481-D696F1CAA716}"/>
            </a:ext>
          </a:extLst>
        </xdr:cNvPr>
        <xdr:cNvCxnSpPr/>
      </xdr:nvCxnSpPr>
      <xdr:spPr>
        <a:xfrm flipV="1">
          <a:off x="13322300" y="6011681"/>
          <a:ext cx="762000" cy="66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19177</xdr:rowOff>
    </xdr:from>
    <xdr:to>
      <xdr:col>64</xdr:col>
      <xdr:colOff>123825</xdr:colOff>
      <xdr:row>30</xdr:row>
      <xdr:rowOff>120777</xdr:rowOff>
    </xdr:to>
    <xdr:sp macro="" textlink="">
      <xdr:nvSpPr>
        <xdr:cNvPr id="159" name="楕円 158">
          <a:extLst>
            <a:ext uri="{FF2B5EF4-FFF2-40B4-BE49-F238E27FC236}">
              <a16:creationId xmlns:a16="http://schemas.microsoft.com/office/drawing/2014/main" id="{F32AA955-A944-4087-9644-E3921023AEB1}"/>
            </a:ext>
          </a:extLst>
        </xdr:cNvPr>
        <xdr:cNvSpPr/>
      </xdr:nvSpPr>
      <xdr:spPr>
        <a:xfrm>
          <a:off x="12509500" y="5934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69977</xdr:rowOff>
    </xdr:from>
    <xdr:to>
      <xdr:col>68</xdr:col>
      <xdr:colOff>73025</xdr:colOff>
      <xdr:row>30</xdr:row>
      <xdr:rowOff>162814</xdr:rowOff>
    </xdr:to>
    <xdr:cxnSp macro="">
      <xdr:nvCxnSpPr>
        <xdr:cNvPr id="160" name="直線コネクタ 159">
          <a:extLst>
            <a:ext uri="{FF2B5EF4-FFF2-40B4-BE49-F238E27FC236}">
              <a16:creationId xmlns:a16="http://schemas.microsoft.com/office/drawing/2014/main" id="{70B77CB5-68C8-47F7-A4BC-C4C96CCEACB5}"/>
            </a:ext>
          </a:extLst>
        </xdr:cNvPr>
        <xdr:cNvCxnSpPr/>
      </xdr:nvCxnSpPr>
      <xdr:spPr>
        <a:xfrm>
          <a:off x="12560300" y="5985002"/>
          <a:ext cx="762000" cy="92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83367</xdr:rowOff>
    </xdr:from>
    <xdr:to>
      <xdr:col>60</xdr:col>
      <xdr:colOff>123825</xdr:colOff>
      <xdr:row>32</xdr:row>
      <xdr:rowOff>13517</xdr:rowOff>
    </xdr:to>
    <xdr:sp macro="" textlink="">
      <xdr:nvSpPr>
        <xdr:cNvPr id="161" name="楕円 160">
          <a:extLst>
            <a:ext uri="{FF2B5EF4-FFF2-40B4-BE49-F238E27FC236}">
              <a16:creationId xmlns:a16="http://schemas.microsoft.com/office/drawing/2014/main" id="{225508BE-EC22-4557-A8D8-6C63EDDBB6F7}"/>
            </a:ext>
          </a:extLst>
        </xdr:cNvPr>
        <xdr:cNvSpPr/>
      </xdr:nvSpPr>
      <xdr:spPr>
        <a:xfrm>
          <a:off x="11747500" y="6169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69977</xdr:rowOff>
    </xdr:from>
    <xdr:to>
      <xdr:col>64</xdr:col>
      <xdr:colOff>73025</xdr:colOff>
      <xdr:row>31</xdr:row>
      <xdr:rowOff>134167</xdr:rowOff>
    </xdr:to>
    <xdr:cxnSp macro="">
      <xdr:nvCxnSpPr>
        <xdr:cNvPr id="162" name="直線コネクタ 161">
          <a:extLst>
            <a:ext uri="{FF2B5EF4-FFF2-40B4-BE49-F238E27FC236}">
              <a16:creationId xmlns:a16="http://schemas.microsoft.com/office/drawing/2014/main" id="{E03821D6-0EF1-4F6A-9FAB-1F9E0C26C55D}"/>
            </a:ext>
          </a:extLst>
        </xdr:cNvPr>
        <xdr:cNvCxnSpPr/>
      </xdr:nvCxnSpPr>
      <xdr:spPr>
        <a:xfrm flipV="1">
          <a:off x="11798300" y="5985002"/>
          <a:ext cx="762000" cy="235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152998</xdr:rowOff>
    </xdr:from>
    <xdr:ext cx="469744" cy="259045"/>
    <xdr:sp macro="" textlink="">
      <xdr:nvSpPr>
        <xdr:cNvPr id="163" name="n_1aveValue債務償還比率">
          <a:extLst>
            <a:ext uri="{FF2B5EF4-FFF2-40B4-BE49-F238E27FC236}">
              <a16:creationId xmlns:a16="http://schemas.microsoft.com/office/drawing/2014/main" id="{430E2F91-CF35-4292-9415-7C51EF44604A}"/>
            </a:ext>
          </a:extLst>
        </xdr:cNvPr>
        <xdr:cNvSpPr txBox="1"/>
      </xdr:nvSpPr>
      <xdr:spPr>
        <a:xfrm>
          <a:off x="13836727" y="5553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153460</xdr:rowOff>
    </xdr:from>
    <xdr:ext cx="469744" cy="259045"/>
    <xdr:sp macro="" textlink="">
      <xdr:nvSpPr>
        <xdr:cNvPr id="164" name="n_2aveValue債務償還比率">
          <a:extLst>
            <a:ext uri="{FF2B5EF4-FFF2-40B4-BE49-F238E27FC236}">
              <a16:creationId xmlns:a16="http://schemas.microsoft.com/office/drawing/2014/main" id="{7C12220A-B2D2-41A8-A608-8670FD9CC588}"/>
            </a:ext>
          </a:extLst>
        </xdr:cNvPr>
        <xdr:cNvSpPr txBox="1"/>
      </xdr:nvSpPr>
      <xdr:spPr>
        <a:xfrm>
          <a:off x="13087427" y="5554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130945</xdr:rowOff>
    </xdr:from>
    <xdr:ext cx="469744" cy="259045"/>
    <xdr:sp macro="" textlink="">
      <xdr:nvSpPr>
        <xdr:cNvPr id="165" name="n_3aveValue債務償還比率">
          <a:extLst>
            <a:ext uri="{FF2B5EF4-FFF2-40B4-BE49-F238E27FC236}">
              <a16:creationId xmlns:a16="http://schemas.microsoft.com/office/drawing/2014/main" id="{E6D5A94D-C5F5-4436-903F-BF194ED7E68B}"/>
            </a:ext>
          </a:extLst>
        </xdr:cNvPr>
        <xdr:cNvSpPr txBox="1"/>
      </xdr:nvSpPr>
      <xdr:spPr>
        <a:xfrm>
          <a:off x="12325427" y="5531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163675</xdr:rowOff>
    </xdr:from>
    <xdr:ext cx="469744" cy="259045"/>
    <xdr:sp macro="" textlink="">
      <xdr:nvSpPr>
        <xdr:cNvPr id="166" name="n_4aveValue債務償還比率">
          <a:extLst>
            <a:ext uri="{FF2B5EF4-FFF2-40B4-BE49-F238E27FC236}">
              <a16:creationId xmlns:a16="http://schemas.microsoft.com/office/drawing/2014/main" id="{B67446A9-7C9E-446C-A664-B367BC6484A8}"/>
            </a:ext>
          </a:extLst>
        </xdr:cNvPr>
        <xdr:cNvSpPr txBox="1"/>
      </xdr:nvSpPr>
      <xdr:spPr>
        <a:xfrm>
          <a:off x="11563427" y="5735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138583</xdr:rowOff>
    </xdr:from>
    <xdr:ext cx="469744" cy="259045"/>
    <xdr:sp macro="" textlink="">
      <xdr:nvSpPr>
        <xdr:cNvPr id="167" name="n_1mainValue債務償還比率">
          <a:extLst>
            <a:ext uri="{FF2B5EF4-FFF2-40B4-BE49-F238E27FC236}">
              <a16:creationId xmlns:a16="http://schemas.microsoft.com/office/drawing/2014/main" id="{63490658-3DE6-4706-B53B-48700FD7667D}"/>
            </a:ext>
          </a:extLst>
        </xdr:cNvPr>
        <xdr:cNvSpPr txBox="1"/>
      </xdr:nvSpPr>
      <xdr:spPr>
        <a:xfrm>
          <a:off x="13836727" y="605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33291</xdr:rowOff>
    </xdr:from>
    <xdr:ext cx="469744" cy="259045"/>
    <xdr:sp macro="" textlink="">
      <xdr:nvSpPr>
        <xdr:cNvPr id="168" name="n_2mainValue債務償還比率">
          <a:extLst>
            <a:ext uri="{FF2B5EF4-FFF2-40B4-BE49-F238E27FC236}">
              <a16:creationId xmlns:a16="http://schemas.microsoft.com/office/drawing/2014/main" id="{28D212C0-A169-4B5A-95F5-3A10273A1289}"/>
            </a:ext>
          </a:extLst>
        </xdr:cNvPr>
        <xdr:cNvSpPr txBox="1"/>
      </xdr:nvSpPr>
      <xdr:spPr>
        <a:xfrm>
          <a:off x="13087427" y="6119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111904</xdr:rowOff>
    </xdr:from>
    <xdr:ext cx="469744" cy="259045"/>
    <xdr:sp macro="" textlink="">
      <xdr:nvSpPr>
        <xdr:cNvPr id="169" name="n_3mainValue債務償還比率">
          <a:extLst>
            <a:ext uri="{FF2B5EF4-FFF2-40B4-BE49-F238E27FC236}">
              <a16:creationId xmlns:a16="http://schemas.microsoft.com/office/drawing/2014/main" id="{B7647819-51BC-4317-A0C7-E05FA29A9194}"/>
            </a:ext>
          </a:extLst>
        </xdr:cNvPr>
        <xdr:cNvSpPr txBox="1"/>
      </xdr:nvSpPr>
      <xdr:spPr>
        <a:xfrm>
          <a:off x="12325427" y="6026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4644</xdr:rowOff>
    </xdr:from>
    <xdr:ext cx="469744" cy="259045"/>
    <xdr:sp macro="" textlink="">
      <xdr:nvSpPr>
        <xdr:cNvPr id="170" name="n_4mainValue債務償還比率">
          <a:extLst>
            <a:ext uri="{FF2B5EF4-FFF2-40B4-BE49-F238E27FC236}">
              <a16:creationId xmlns:a16="http://schemas.microsoft.com/office/drawing/2014/main" id="{756C6AAC-167B-437E-91B1-92E3407D9E8D}"/>
            </a:ext>
          </a:extLst>
        </xdr:cNvPr>
        <xdr:cNvSpPr txBox="1"/>
      </xdr:nvSpPr>
      <xdr:spPr>
        <a:xfrm>
          <a:off x="11563427" y="6262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80EC14F5-4C91-49CB-B0E6-CB597D12DB83}"/>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C555795E-BD32-4565-B4EF-876410840F7F}"/>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A619947B-0396-417B-BCEA-A6444E87A448}"/>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87DE3C94-9CD2-4D4D-8B05-BCDDF95E8675}"/>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8A668464-0F43-4EDF-8E7D-4A4A64B400D2}"/>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F593A6A7-1221-4794-BE4B-363CF22DB5F7}"/>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5A0BF07-8DC9-4CC4-B231-A23C994F70E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5B90D0E-6B6A-4DDE-91D1-52650ECAB09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86F5F2F-82B7-49E8-A593-6420E4AEC4A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997C0F3-F033-4C1C-8169-6C4D9453F43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兵庫県多可町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DC6F4C2-5DA2-46BD-9FDA-240BB5B58C2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E23AAD7-FAB5-45E2-A59C-A32CD31C9CC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79C2B7A-2436-4145-9891-845E4920709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E1C4A7E-2CFE-4D28-AB54-8D125948BB6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1FFDC6D-793F-4CD3-BF0D-CC0A15563E6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3DDBAB1-9246-42EA-A49E-41B2BB0EE14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18,605
18,147
185.19
15,096,645
14,834,438
210,650
7,198,651
14,541,354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BF8BBFF-E794-4CAE-9987-D29475FA502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A4A91DA-BBE9-40D3-A9CF-3352273566A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E1F053E-3891-4B84-8202-58B221CC85C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11.2
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9AEBEA6-6AF6-4896-8365-D994843E7E2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2EA29CD-7F0A-4EAD-A8CC-0137B344E36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FD0AEE0-5FE3-44DE-BF44-085BE834DD9E}"/>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5292A74-80E2-4BEF-BEE3-5B9EC266D94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5C4B628-8D62-4637-8087-C4D112E45E8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DF10376-8E9B-4B81-9D88-00A141C1550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2B754C5-8243-4B5E-AA8C-AAC05DD282A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6182E91-3658-4BAE-BC3F-5142E25665D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6FC43FE-D698-4E9A-99F9-F23CFDE621F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0522E71-E917-463F-9269-E9E1DB5257C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03D747C-CA81-4B40-8D8E-6A5E295127C8}"/>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C0784FB-C8E7-4E37-A66B-3AF721457D6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478B4A9-6885-4A48-8BA2-DE88E0647C0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E5C9855-4912-4D44-8E66-CC446A0D993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FCA8AE3-3BCD-42DB-B34E-67EE25CFD61B}"/>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3F30086-65F7-4D18-8E3F-F4D53424356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690C724-A484-4422-A1C9-773EE9959AFC}"/>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45689A0-154E-4927-8E06-3F85F243DE6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E48B66D-F375-432E-BB99-D2456FCA5D4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2F97EC3-E409-4310-BEF2-C0EB89A237F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B4EC1A8-07D3-4EA7-B900-CA891A939AB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0E4515C-6C00-42B8-A1AD-1D8E9C4806F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B459473-D6DE-4A59-A03C-16CC953F090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E5A78CB-C8B1-453D-853F-17D4E569250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4EBD2C9-B75F-4225-8D5E-73F1B2BA2E2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EFEEC4E-5749-44FE-BD32-6B7E9E1ACB7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19023DE-D0E3-4122-9C21-B4586851EAB8}"/>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93A9362-8ED6-413E-8FFB-84CD091CC318}"/>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BB2C42E-FEBA-411A-A709-29AD8097A4ED}"/>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5943950E-EDCB-4423-BDB6-3370ACF8C235}"/>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A8042A2C-DC68-4506-A52D-58FA3CF5F9D6}"/>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B3B0038B-F0F7-4229-A04C-F0B497E2756A}"/>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E25754D8-5EC8-4C5F-9EBA-F53FE1B5CA07}"/>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59FE3779-4594-4B43-B9E2-CE7412955804}"/>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E9C8B905-D903-4146-AD87-321B06D19409}"/>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3AC9E67E-20A7-469B-813B-74CDB078B99A}"/>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46ECCAC-400D-432F-86BA-AFEA0FE25369}"/>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A6F0004-0020-4675-A512-8845F5FA074D}"/>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BB03947F-CD0E-4901-9518-50E8766A0DE4}"/>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5F8BB825-D6A1-4AE4-8C29-2DDBEE3AEF7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4194D485-473A-4A3E-85EA-65D70527D5DD}"/>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82FC8FDE-87D6-4F91-AC0C-A6413B7A641E}"/>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93345</xdr:rowOff>
    </xdr:from>
    <xdr:to>
      <xdr:col>24</xdr:col>
      <xdr:colOff>62865</xdr:colOff>
      <xdr:row>41</xdr:row>
      <xdr:rowOff>120015</xdr:rowOff>
    </xdr:to>
    <xdr:cxnSp macro="">
      <xdr:nvCxnSpPr>
        <xdr:cNvPr id="57" name="直線コネクタ 56">
          <a:extLst>
            <a:ext uri="{FF2B5EF4-FFF2-40B4-BE49-F238E27FC236}">
              <a16:creationId xmlns:a16="http://schemas.microsoft.com/office/drawing/2014/main" id="{90FD9E39-C45E-46AD-8928-B45E1EBD11F4}"/>
            </a:ext>
          </a:extLst>
        </xdr:cNvPr>
        <xdr:cNvCxnSpPr/>
      </xdr:nvCxnSpPr>
      <xdr:spPr>
        <a:xfrm flipV="1">
          <a:off x="4634865" y="5922645"/>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123842</xdr:rowOff>
    </xdr:from>
    <xdr:ext cx="405111" cy="259045"/>
    <xdr:sp macro="" textlink="">
      <xdr:nvSpPr>
        <xdr:cNvPr id="58" name="【道路】&#10;有形固定資産減価償却率最小値テキスト">
          <a:extLst>
            <a:ext uri="{FF2B5EF4-FFF2-40B4-BE49-F238E27FC236}">
              <a16:creationId xmlns:a16="http://schemas.microsoft.com/office/drawing/2014/main" id="{7AB37112-17FF-46EE-B68B-36F0458226B3}"/>
            </a:ext>
          </a:extLst>
        </xdr:cNvPr>
        <xdr:cNvSpPr txBox="1"/>
      </xdr:nvSpPr>
      <xdr:spPr>
        <a:xfrm>
          <a:off x="4673600" y="7153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120015</xdr:rowOff>
    </xdr:from>
    <xdr:to>
      <xdr:col>24</xdr:col>
      <xdr:colOff>152400</xdr:colOff>
      <xdr:row>41</xdr:row>
      <xdr:rowOff>120015</xdr:rowOff>
    </xdr:to>
    <xdr:cxnSp macro="">
      <xdr:nvCxnSpPr>
        <xdr:cNvPr id="59" name="直線コネクタ 58">
          <a:extLst>
            <a:ext uri="{FF2B5EF4-FFF2-40B4-BE49-F238E27FC236}">
              <a16:creationId xmlns:a16="http://schemas.microsoft.com/office/drawing/2014/main" id="{CC3A939F-35B0-423C-BD7D-DEFF955B69DE}"/>
            </a:ext>
          </a:extLst>
        </xdr:cNvPr>
        <xdr:cNvCxnSpPr/>
      </xdr:nvCxnSpPr>
      <xdr:spPr>
        <a:xfrm>
          <a:off x="4546600" y="7149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40022</xdr:rowOff>
    </xdr:from>
    <xdr:ext cx="405111" cy="259045"/>
    <xdr:sp macro="" textlink="">
      <xdr:nvSpPr>
        <xdr:cNvPr id="60" name="【道路】&#10;有形固定資産減価償却率最大値テキスト">
          <a:extLst>
            <a:ext uri="{FF2B5EF4-FFF2-40B4-BE49-F238E27FC236}">
              <a16:creationId xmlns:a16="http://schemas.microsoft.com/office/drawing/2014/main" id="{6D361659-2573-4E4B-BCD4-A9A27176199F}"/>
            </a:ext>
          </a:extLst>
        </xdr:cNvPr>
        <xdr:cNvSpPr txBox="1"/>
      </xdr:nvSpPr>
      <xdr:spPr>
        <a:xfrm>
          <a:off x="4673600" y="5697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93345</xdr:rowOff>
    </xdr:from>
    <xdr:to>
      <xdr:col>24</xdr:col>
      <xdr:colOff>152400</xdr:colOff>
      <xdr:row>34</xdr:row>
      <xdr:rowOff>93345</xdr:rowOff>
    </xdr:to>
    <xdr:cxnSp macro="">
      <xdr:nvCxnSpPr>
        <xdr:cNvPr id="61" name="直線コネクタ 60">
          <a:extLst>
            <a:ext uri="{FF2B5EF4-FFF2-40B4-BE49-F238E27FC236}">
              <a16:creationId xmlns:a16="http://schemas.microsoft.com/office/drawing/2014/main" id="{1A2D9C10-8518-43BB-94A4-CAE511FC6AF2}"/>
            </a:ext>
          </a:extLst>
        </xdr:cNvPr>
        <xdr:cNvCxnSpPr/>
      </xdr:nvCxnSpPr>
      <xdr:spPr>
        <a:xfrm>
          <a:off x="4546600" y="5922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118762</xdr:rowOff>
    </xdr:from>
    <xdr:ext cx="405111" cy="259045"/>
    <xdr:sp macro="" textlink="">
      <xdr:nvSpPr>
        <xdr:cNvPr id="62" name="【道路】&#10;有形固定資産減価償却率平均値テキスト">
          <a:extLst>
            <a:ext uri="{FF2B5EF4-FFF2-40B4-BE49-F238E27FC236}">
              <a16:creationId xmlns:a16="http://schemas.microsoft.com/office/drawing/2014/main" id="{550E9E97-FA19-4CAB-A438-89FE3CFBD7AF}"/>
            </a:ext>
          </a:extLst>
        </xdr:cNvPr>
        <xdr:cNvSpPr txBox="1"/>
      </xdr:nvSpPr>
      <xdr:spPr>
        <a:xfrm>
          <a:off x="4673600" y="64624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95885</xdr:rowOff>
    </xdr:from>
    <xdr:to>
      <xdr:col>24</xdr:col>
      <xdr:colOff>114300</xdr:colOff>
      <xdr:row>39</xdr:row>
      <xdr:rowOff>26035</xdr:rowOff>
    </xdr:to>
    <xdr:sp macro="" textlink="">
      <xdr:nvSpPr>
        <xdr:cNvPr id="63" name="フローチャート: 判断 62">
          <a:extLst>
            <a:ext uri="{FF2B5EF4-FFF2-40B4-BE49-F238E27FC236}">
              <a16:creationId xmlns:a16="http://schemas.microsoft.com/office/drawing/2014/main" id="{E882FA5E-2ABC-43F2-8874-73AFE4DBC010}"/>
            </a:ext>
          </a:extLst>
        </xdr:cNvPr>
        <xdr:cNvSpPr/>
      </xdr:nvSpPr>
      <xdr:spPr>
        <a:xfrm>
          <a:off x="4584700" y="661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65405</xdr:rowOff>
    </xdr:from>
    <xdr:to>
      <xdr:col>20</xdr:col>
      <xdr:colOff>38100</xdr:colOff>
      <xdr:row>38</xdr:row>
      <xdr:rowOff>167005</xdr:rowOff>
    </xdr:to>
    <xdr:sp macro="" textlink="">
      <xdr:nvSpPr>
        <xdr:cNvPr id="64" name="フローチャート: 判断 63">
          <a:extLst>
            <a:ext uri="{FF2B5EF4-FFF2-40B4-BE49-F238E27FC236}">
              <a16:creationId xmlns:a16="http://schemas.microsoft.com/office/drawing/2014/main" id="{59715E81-4C80-4E17-82B7-2C4383037585}"/>
            </a:ext>
          </a:extLst>
        </xdr:cNvPr>
        <xdr:cNvSpPr/>
      </xdr:nvSpPr>
      <xdr:spPr>
        <a:xfrm>
          <a:off x="3746500" y="658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27305</xdr:rowOff>
    </xdr:from>
    <xdr:to>
      <xdr:col>15</xdr:col>
      <xdr:colOff>101600</xdr:colOff>
      <xdr:row>38</xdr:row>
      <xdr:rowOff>128905</xdr:rowOff>
    </xdr:to>
    <xdr:sp macro="" textlink="">
      <xdr:nvSpPr>
        <xdr:cNvPr id="65" name="フローチャート: 判断 64">
          <a:extLst>
            <a:ext uri="{FF2B5EF4-FFF2-40B4-BE49-F238E27FC236}">
              <a16:creationId xmlns:a16="http://schemas.microsoft.com/office/drawing/2014/main" id="{B0FD197C-0B69-4BB6-BC9C-94AFF9FB0804}"/>
            </a:ext>
          </a:extLst>
        </xdr:cNvPr>
        <xdr:cNvSpPr/>
      </xdr:nvSpPr>
      <xdr:spPr>
        <a:xfrm>
          <a:off x="28575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xdr:rowOff>
    </xdr:from>
    <xdr:to>
      <xdr:col>10</xdr:col>
      <xdr:colOff>165100</xdr:colOff>
      <xdr:row>38</xdr:row>
      <xdr:rowOff>102235</xdr:rowOff>
    </xdr:to>
    <xdr:sp macro="" textlink="">
      <xdr:nvSpPr>
        <xdr:cNvPr id="66" name="フローチャート: 判断 65">
          <a:extLst>
            <a:ext uri="{FF2B5EF4-FFF2-40B4-BE49-F238E27FC236}">
              <a16:creationId xmlns:a16="http://schemas.microsoft.com/office/drawing/2014/main" id="{88BCF50B-ABB9-4F0E-ADBF-B1FE7ECECC4B}"/>
            </a:ext>
          </a:extLst>
        </xdr:cNvPr>
        <xdr:cNvSpPr/>
      </xdr:nvSpPr>
      <xdr:spPr>
        <a:xfrm>
          <a:off x="1968500" y="651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42545</xdr:rowOff>
    </xdr:from>
    <xdr:to>
      <xdr:col>6</xdr:col>
      <xdr:colOff>38100</xdr:colOff>
      <xdr:row>38</xdr:row>
      <xdr:rowOff>144145</xdr:rowOff>
    </xdr:to>
    <xdr:sp macro="" textlink="">
      <xdr:nvSpPr>
        <xdr:cNvPr id="67" name="フローチャート: 判断 66">
          <a:extLst>
            <a:ext uri="{FF2B5EF4-FFF2-40B4-BE49-F238E27FC236}">
              <a16:creationId xmlns:a16="http://schemas.microsoft.com/office/drawing/2014/main" id="{D3D2B249-26B6-4C05-95BC-E4C7E313EC60}"/>
            </a:ext>
          </a:extLst>
        </xdr:cNvPr>
        <xdr:cNvSpPr/>
      </xdr:nvSpPr>
      <xdr:spPr>
        <a:xfrm>
          <a:off x="1079500" y="655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E151A79-37AB-427B-A920-3D4002CFC3DD}"/>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D497210-6486-45D9-83DA-8EA1A3371DD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EA73AF0-E832-4D6E-A88F-C56C1B523CA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1266D19-9653-4CEE-8EE2-9E18B460D13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024E1B3-F277-4CFF-B1F4-F493A9544386}"/>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53975</xdr:rowOff>
    </xdr:from>
    <xdr:to>
      <xdr:col>24</xdr:col>
      <xdr:colOff>114300</xdr:colOff>
      <xdr:row>39</xdr:row>
      <xdr:rowOff>155575</xdr:rowOff>
    </xdr:to>
    <xdr:sp macro="" textlink="">
      <xdr:nvSpPr>
        <xdr:cNvPr id="73" name="楕円 72">
          <a:extLst>
            <a:ext uri="{FF2B5EF4-FFF2-40B4-BE49-F238E27FC236}">
              <a16:creationId xmlns:a16="http://schemas.microsoft.com/office/drawing/2014/main" id="{FBF5F516-6B68-4FDB-A119-F0CADB9AF103}"/>
            </a:ext>
          </a:extLst>
        </xdr:cNvPr>
        <xdr:cNvSpPr/>
      </xdr:nvSpPr>
      <xdr:spPr>
        <a:xfrm>
          <a:off x="4584700" y="674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32402</xdr:rowOff>
    </xdr:from>
    <xdr:ext cx="405111" cy="259045"/>
    <xdr:sp macro="" textlink="">
      <xdr:nvSpPr>
        <xdr:cNvPr id="74" name="【道路】&#10;有形固定資産減価償却率該当値テキスト">
          <a:extLst>
            <a:ext uri="{FF2B5EF4-FFF2-40B4-BE49-F238E27FC236}">
              <a16:creationId xmlns:a16="http://schemas.microsoft.com/office/drawing/2014/main" id="{3C8F91FD-E77D-4AE5-B1F5-1D219F7A54C3}"/>
            </a:ext>
          </a:extLst>
        </xdr:cNvPr>
        <xdr:cNvSpPr txBox="1"/>
      </xdr:nvSpPr>
      <xdr:spPr>
        <a:xfrm>
          <a:off x="4673600" y="671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17780</xdr:rowOff>
    </xdr:from>
    <xdr:to>
      <xdr:col>20</xdr:col>
      <xdr:colOff>38100</xdr:colOff>
      <xdr:row>39</xdr:row>
      <xdr:rowOff>119380</xdr:rowOff>
    </xdr:to>
    <xdr:sp macro="" textlink="">
      <xdr:nvSpPr>
        <xdr:cNvPr id="75" name="楕円 74">
          <a:extLst>
            <a:ext uri="{FF2B5EF4-FFF2-40B4-BE49-F238E27FC236}">
              <a16:creationId xmlns:a16="http://schemas.microsoft.com/office/drawing/2014/main" id="{544DB528-7F46-4275-8D86-5B94CDF7E3B6}"/>
            </a:ext>
          </a:extLst>
        </xdr:cNvPr>
        <xdr:cNvSpPr/>
      </xdr:nvSpPr>
      <xdr:spPr>
        <a:xfrm>
          <a:off x="3746500" y="670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68580</xdr:rowOff>
    </xdr:from>
    <xdr:to>
      <xdr:col>24</xdr:col>
      <xdr:colOff>63500</xdr:colOff>
      <xdr:row>39</xdr:row>
      <xdr:rowOff>104775</xdr:rowOff>
    </xdr:to>
    <xdr:cxnSp macro="">
      <xdr:nvCxnSpPr>
        <xdr:cNvPr id="76" name="直線コネクタ 75">
          <a:extLst>
            <a:ext uri="{FF2B5EF4-FFF2-40B4-BE49-F238E27FC236}">
              <a16:creationId xmlns:a16="http://schemas.microsoft.com/office/drawing/2014/main" id="{2DBBDE4B-0FB5-434C-8429-053B25E848FC}"/>
            </a:ext>
          </a:extLst>
        </xdr:cNvPr>
        <xdr:cNvCxnSpPr/>
      </xdr:nvCxnSpPr>
      <xdr:spPr>
        <a:xfrm>
          <a:off x="3797300" y="675513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114935</xdr:rowOff>
    </xdr:from>
    <xdr:to>
      <xdr:col>15</xdr:col>
      <xdr:colOff>101600</xdr:colOff>
      <xdr:row>39</xdr:row>
      <xdr:rowOff>45085</xdr:rowOff>
    </xdr:to>
    <xdr:sp macro="" textlink="">
      <xdr:nvSpPr>
        <xdr:cNvPr id="77" name="楕円 76">
          <a:extLst>
            <a:ext uri="{FF2B5EF4-FFF2-40B4-BE49-F238E27FC236}">
              <a16:creationId xmlns:a16="http://schemas.microsoft.com/office/drawing/2014/main" id="{378C6C95-3CF6-4EA2-B2FE-99C3E382F821}"/>
            </a:ext>
          </a:extLst>
        </xdr:cNvPr>
        <xdr:cNvSpPr/>
      </xdr:nvSpPr>
      <xdr:spPr>
        <a:xfrm>
          <a:off x="2857500" y="663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165735</xdr:rowOff>
    </xdr:from>
    <xdr:to>
      <xdr:col>19</xdr:col>
      <xdr:colOff>177800</xdr:colOff>
      <xdr:row>39</xdr:row>
      <xdr:rowOff>68580</xdr:rowOff>
    </xdr:to>
    <xdr:cxnSp macro="">
      <xdr:nvCxnSpPr>
        <xdr:cNvPr id="78" name="直線コネクタ 77">
          <a:extLst>
            <a:ext uri="{FF2B5EF4-FFF2-40B4-BE49-F238E27FC236}">
              <a16:creationId xmlns:a16="http://schemas.microsoft.com/office/drawing/2014/main" id="{3CCAE7AF-D478-4351-8A99-3A2094E25C42}"/>
            </a:ext>
          </a:extLst>
        </xdr:cNvPr>
        <xdr:cNvCxnSpPr/>
      </xdr:nvCxnSpPr>
      <xdr:spPr>
        <a:xfrm>
          <a:off x="2908300" y="6680835"/>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116840</xdr:rowOff>
    </xdr:from>
    <xdr:to>
      <xdr:col>10</xdr:col>
      <xdr:colOff>165100</xdr:colOff>
      <xdr:row>39</xdr:row>
      <xdr:rowOff>46990</xdr:rowOff>
    </xdr:to>
    <xdr:sp macro="" textlink="">
      <xdr:nvSpPr>
        <xdr:cNvPr id="79" name="楕円 78">
          <a:extLst>
            <a:ext uri="{FF2B5EF4-FFF2-40B4-BE49-F238E27FC236}">
              <a16:creationId xmlns:a16="http://schemas.microsoft.com/office/drawing/2014/main" id="{76B412A8-8A85-4FDA-84EB-779D69C40797}"/>
            </a:ext>
          </a:extLst>
        </xdr:cNvPr>
        <xdr:cNvSpPr/>
      </xdr:nvSpPr>
      <xdr:spPr>
        <a:xfrm>
          <a:off x="1968500" y="663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165735</xdr:rowOff>
    </xdr:from>
    <xdr:to>
      <xdr:col>15</xdr:col>
      <xdr:colOff>50800</xdr:colOff>
      <xdr:row>38</xdr:row>
      <xdr:rowOff>167640</xdr:rowOff>
    </xdr:to>
    <xdr:cxnSp macro="">
      <xdr:nvCxnSpPr>
        <xdr:cNvPr id="80" name="直線コネクタ 79">
          <a:extLst>
            <a:ext uri="{FF2B5EF4-FFF2-40B4-BE49-F238E27FC236}">
              <a16:creationId xmlns:a16="http://schemas.microsoft.com/office/drawing/2014/main" id="{7070339C-97C0-49BC-8F84-FC49AEAE1920}"/>
            </a:ext>
          </a:extLst>
        </xdr:cNvPr>
        <xdr:cNvCxnSpPr/>
      </xdr:nvCxnSpPr>
      <xdr:spPr>
        <a:xfrm flipV="1">
          <a:off x="2019300" y="668083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74930</xdr:rowOff>
    </xdr:from>
    <xdr:to>
      <xdr:col>6</xdr:col>
      <xdr:colOff>38100</xdr:colOff>
      <xdr:row>39</xdr:row>
      <xdr:rowOff>5080</xdr:rowOff>
    </xdr:to>
    <xdr:sp macro="" textlink="">
      <xdr:nvSpPr>
        <xdr:cNvPr id="81" name="楕円 80">
          <a:extLst>
            <a:ext uri="{FF2B5EF4-FFF2-40B4-BE49-F238E27FC236}">
              <a16:creationId xmlns:a16="http://schemas.microsoft.com/office/drawing/2014/main" id="{3690597F-A897-4417-9C32-813BBF4E6388}"/>
            </a:ext>
          </a:extLst>
        </xdr:cNvPr>
        <xdr:cNvSpPr/>
      </xdr:nvSpPr>
      <xdr:spPr>
        <a:xfrm>
          <a:off x="1079500"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125730</xdr:rowOff>
    </xdr:from>
    <xdr:to>
      <xdr:col>10</xdr:col>
      <xdr:colOff>114300</xdr:colOff>
      <xdr:row>38</xdr:row>
      <xdr:rowOff>167640</xdr:rowOff>
    </xdr:to>
    <xdr:cxnSp macro="">
      <xdr:nvCxnSpPr>
        <xdr:cNvPr id="82" name="直線コネクタ 81">
          <a:extLst>
            <a:ext uri="{FF2B5EF4-FFF2-40B4-BE49-F238E27FC236}">
              <a16:creationId xmlns:a16="http://schemas.microsoft.com/office/drawing/2014/main" id="{00E2E0FF-2226-453F-A765-764985B6F094}"/>
            </a:ext>
          </a:extLst>
        </xdr:cNvPr>
        <xdr:cNvCxnSpPr/>
      </xdr:nvCxnSpPr>
      <xdr:spPr>
        <a:xfrm>
          <a:off x="1130300" y="664083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12082</xdr:rowOff>
    </xdr:from>
    <xdr:ext cx="405111" cy="259045"/>
    <xdr:sp macro="" textlink="">
      <xdr:nvSpPr>
        <xdr:cNvPr id="83" name="n_1aveValue【道路】&#10;有形固定資産減価償却率">
          <a:extLst>
            <a:ext uri="{FF2B5EF4-FFF2-40B4-BE49-F238E27FC236}">
              <a16:creationId xmlns:a16="http://schemas.microsoft.com/office/drawing/2014/main" id="{00C9CC4C-8982-4D4C-A23D-755E21E5ABBA}"/>
            </a:ext>
          </a:extLst>
        </xdr:cNvPr>
        <xdr:cNvSpPr txBox="1"/>
      </xdr:nvSpPr>
      <xdr:spPr>
        <a:xfrm>
          <a:off x="3582044" y="635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145432</xdr:rowOff>
    </xdr:from>
    <xdr:ext cx="405111" cy="259045"/>
    <xdr:sp macro="" textlink="">
      <xdr:nvSpPr>
        <xdr:cNvPr id="84" name="n_2aveValue【道路】&#10;有形固定資産減価償却率">
          <a:extLst>
            <a:ext uri="{FF2B5EF4-FFF2-40B4-BE49-F238E27FC236}">
              <a16:creationId xmlns:a16="http://schemas.microsoft.com/office/drawing/2014/main" id="{20D37C3F-B521-4C5C-9D0F-2E94713CE6C4}"/>
            </a:ext>
          </a:extLst>
        </xdr:cNvPr>
        <xdr:cNvSpPr txBox="1"/>
      </xdr:nvSpPr>
      <xdr:spPr>
        <a:xfrm>
          <a:off x="2705744" y="631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118762</xdr:rowOff>
    </xdr:from>
    <xdr:ext cx="405111" cy="259045"/>
    <xdr:sp macro="" textlink="">
      <xdr:nvSpPr>
        <xdr:cNvPr id="85" name="n_3aveValue【道路】&#10;有形固定資産減価償却率">
          <a:extLst>
            <a:ext uri="{FF2B5EF4-FFF2-40B4-BE49-F238E27FC236}">
              <a16:creationId xmlns:a16="http://schemas.microsoft.com/office/drawing/2014/main" id="{F05339CF-72D0-4433-AE37-0516776E7C4B}"/>
            </a:ext>
          </a:extLst>
        </xdr:cNvPr>
        <xdr:cNvSpPr txBox="1"/>
      </xdr:nvSpPr>
      <xdr:spPr>
        <a:xfrm>
          <a:off x="1816744" y="6290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160672</xdr:rowOff>
    </xdr:from>
    <xdr:ext cx="405111" cy="259045"/>
    <xdr:sp macro="" textlink="">
      <xdr:nvSpPr>
        <xdr:cNvPr id="86" name="n_4aveValue【道路】&#10;有形固定資産減価償却率">
          <a:extLst>
            <a:ext uri="{FF2B5EF4-FFF2-40B4-BE49-F238E27FC236}">
              <a16:creationId xmlns:a16="http://schemas.microsoft.com/office/drawing/2014/main" id="{DA88FB46-FA6A-414B-9FBB-F3F769CFD628}"/>
            </a:ext>
          </a:extLst>
        </xdr:cNvPr>
        <xdr:cNvSpPr txBox="1"/>
      </xdr:nvSpPr>
      <xdr:spPr>
        <a:xfrm>
          <a:off x="927744" y="633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110507</xdr:rowOff>
    </xdr:from>
    <xdr:ext cx="405111" cy="259045"/>
    <xdr:sp macro="" textlink="">
      <xdr:nvSpPr>
        <xdr:cNvPr id="87" name="n_1mainValue【道路】&#10;有形固定資産減価償却率">
          <a:extLst>
            <a:ext uri="{FF2B5EF4-FFF2-40B4-BE49-F238E27FC236}">
              <a16:creationId xmlns:a16="http://schemas.microsoft.com/office/drawing/2014/main" id="{4D37F7DC-95A8-4CFC-A7AC-5A03EF9065D8}"/>
            </a:ext>
          </a:extLst>
        </xdr:cNvPr>
        <xdr:cNvSpPr txBox="1"/>
      </xdr:nvSpPr>
      <xdr:spPr>
        <a:xfrm>
          <a:off x="3582044" y="679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36212</xdr:rowOff>
    </xdr:from>
    <xdr:ext cx="405111" cy="259045"/>
    <xdr:sp macro="" textlink="">
      <xdr:nvSpPr>
        <xdr:cNvPr id="88" name="n_2mainValue【道路】&#10;有形固定資産減価償却率">
          <a:extLst>
            <a:ext uri="{FF2B5EF4-FFF2-40B4-BE49-F238E27FC236}">
              <a16:creationId xmlns:a16="http://schemas.microsoft.com/office/drawing/2014/main" id="{AC3DB09E-F77D-4628-86A1-979181DA0E90}"/>
            </a:ext>
          </a:extLst>
        </xdr:cNvPr>
        <xdr:cNvSpPr txBox="1"/>
      </xdr:nvSpPr>
      <xdr:spPr>
        <a:xfrm>
          <a:off x="2705744" y="6722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38117</xdr:rowOff>
    </xdr:from>
    <xdr:ext cx="405111" cy="259045"/>
    <xdr:sp macro="" textlink="">
      <xdr:nvSpPr>
        <xdr:cNvPr id="89" name="n_3mainValue【道路】&#10;有形固定資産減価償却率">
          <a:extLst>
            <a:ext uri="{FF2B5EF4-FFF2-40B4-BE49-F238E27FC236}">
              <a16:creationId xmlns:a16="http://schemas.microsoft.com/office/drawing/2014/main" id="{8DC33CFD-12E7-4022-A57D-BD9ECCF5C6CF}"/>
            </a:ext>
          </a:extLst>
        </xdr:cNvPr>
        <xdr:cNvSpPr txBox="1"/>
      </xdr:nvSpPr>
      <xdr:spPr>
        <a:xfrm>
          <a:off x="1816744" y="672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167657</xdr:rowOff>
    </xdr:from>
    <xdr:ext cx="405111" cy="259045"/>
    <xdr:sp macro="" textlink="">
      <xdr:nvSpPr>
        <xdr:cNvPr id="90" name="n_4mainValue【道路】&#10;有形固定資産減価償却率">
          <a:extLst>
            <a:ext uri="{FF2B5EF4-FFF2-40B4-BE49-F238E27FC236}">
              <a16:creationId xmlns:a16="http://schemas.microsoft.com/office/drawing/2014/main" id="{50174CB3-E40E-47EE-A7CC-7D73CDF2247F}"/>
            </a:ext>
          </a:extLst>
        </xdr:cNvPr>
        <xdr:cNvSpPr txBox="1"/>
      </xdr:nvSpPr>
      <xdr:spPr>
        <a:xfrm>
          <a:off x="927744" y="668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98CE2C9B-792C-4685-AB74-AFBE71C88CE6}"/>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5A9807D1-B784-4E84-A0B9-BBD096CB680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C34E9F84-B653-4D12-885D-E2C8D770F8D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7D0E8BC-FB30-4B57-8DBC-02190B2ACD2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F70E56AC-9F01-47EA-9CF8-61DB505C29EB}"/>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8C99B676-1F7B-4F80-87D7-34F90CD7D25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94A7F041-E2A3-40C7-8D7A-A89A45492D5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2568473F-A139-44D3-89CC-C15CFE9EDB0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D8298633-CC6C-44F7-B892-75C5972F255D}"/>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1FA4D755-3367-4B3C-B4CC-C6DB96C6CC07}"/>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D2E0AD82-B36B-4035-961B-702CFFB3BD19}"/>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7C1E1DEA-D7D3-4291-A7BB-83E7C6D1346C}"/>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FC393554-1237-412F-BC8D-90D16EF82E4B}"/>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7AD4451D-906C-4A31-B70F-B78BFDDA3127}"/>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267282CB-4D34-4FF0-90A6-8D55352B331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97265F0F-F6F8-45A7-BC13-1A47B93CC1F3}"/>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B4557128-B4B3-4E80-8160-C932842AA81D}"/>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41BEB773-9F66-4554-827D-6DC1298127CE}"/>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F4CE4BA0-C6EA-4687-A798-7C36294529C4}"/>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72C92F8F-008B-4F5D-B08C-8C24EEDDE96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AF1AE91A-BD72-40A3-A338-AD6CD04BCB34}"/>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02DDA195-AC0B-401D-A790-4B17DE59D9B5}"/>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ED7A1491-FE03-442C-A46D-A974E1A667CC}"/>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107785</xdr:rowOff>
    </xdr:from>
    <xdr:to>
      <xdr:col>54</xdr:col>
      <xdr:colOff>189865</xdr:colOff>
      <xdr:row>41</xdr:row>
      <xdr:rowOff>97269</xdr:rowOff>
    </xdr:to>
    <xdr:cxnSp macro="">
      <xdr:nvCxnSpPr>
        <xdr:cNvPr id="114" name="直線コネクタ 113">
          <a:extLst>
            <a:ext uri="{FF2B5EF4-FFF2-40B4-BE49-F238E27FC236}">
              <a16:creationId xmlns:a16="http://schemas.microsoft.com/office/drawing/2014/main" id="{1F5C0226-EB68-406D-8B4B-644CA2069805}"/>
            </a:ext>
          </a:extLst>
        </xdr:cNvPr>
        <xdr:cNvCxnSpPr/>
      </xdr:nvCxnSpPr>
      <xdr:spPr>
        <a:xfrm flipV="1">
          <a:off x="10476865" y="5765635"/>
          <a:ext cx="0" cy="1361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101096</xdr:rowOff>
    </xdr:from>
    <xdr:ext cx="469744" cy="259045"/>
    <xdr:sp macro="" textlink="">
      <xdr:nvSpPr>
        <xdr:cNvPr id="115" name="【道路】&#10;一人当たり延長最小値テキスト">
          <a:extLst>
            <a:ext uri="{FF2B5EF4-FFF2-40B4-BE49-F238E27FC236}">
              <a16:creationId xmlns:a16="http://schemas.microsoft.com/office/drawing/2014/main" id="{6AD4584D-25C9-406B-85B4-5F2835BF3C8E}"/>
            </a:ext>
          </a:extLst>
        </xdr:cNvPr>
        <xdr:cNvSpPr txBox="1"/>
      </xdr:nvSpPr>
      <xdr:spPr>
        <a:xfrm>
          <a:off x="10515600" y="7130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97269</xdr:rowOff>
    </xdr:from>
    <xdr:to>
      <xdr:col>55</xdr:col>
      <xdr:colOff>88900</xdr:colOff>
      <xdr:row>41</xdr:row>
      <xdr:rowOff>97269</xdr:rowOff>
    </xdr:to>
    <xdr:cxnSp macro="">
      <xdr:nvCxnSpPr>
        <xdr:cNvPr id="116" name="直線コネクタ 115">
          <a:extLst>
            <a:ext uri="{FF2B5EF4-FFF2-40B4-BE49-F238E27FC236}">
              <a16:creationId xmlns:a16="http://schemas.microsoft.com/office/drawing/2014/main" id="{6F54F350-9468-42E0-8906-F58AE0E5D2DF}"/>
            </a:ext>
          </a:extLst>
        </xdr:cNvPr>
        <xdr:cNvCxnSpPr/>
      </xdr:nvCxnSpPr>
      <xdr:spPr>
        <a:xfrm>
          <a:off x="10388600" y="7126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54462</xdr:rowOff>
    </xdr:from>
    <xdr:ext cx="534377" cy="259045"/>
    <xdr:sp macro="" textlink="">
      <xdr:nvSpPr>
        <xdr:cNvPr id="117" name="【道路】&#10;一人当たり延長最大値テキスト">
          <a:extLst>
            <a:ext uri="{FF2B5EF4-FFF2-40B4-BE49-F238E27FC236}">
              <a16:creationId xmlns:a16="http://schemas.microsoft.com/office/drawing/2014/main" id="{9C8CEAAC-BC77-46D3-88A6-7F21F7CD0434}"/>
            </a:ext>
          </a:extLst>
        </xdr:cNvPr>
        <xdr:cNvSpPr txBox="1"/>
      </xdr:nvSpPr>
      <xdr:spPr>
        <a:xfrm>
          <a:off x="10515600" y="5540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107785</xdr:rowOff>
    </xdr:from>
    <xdr:to>
      <xdr:col>55</xdr:col>
      <xdr:colOff>88900</xdr:colOff>
      <xdr:row>33</xdr:row>
      <xdr:rowOff>107785</xdr:rowOff>
    </xdr:to>
    <xdr:cxnSp macro="">
      <xdr:nvCxnSpPr>
        <xdr:cNvPr id="118" name="直線コネクタ 117">
          <a:extLst>
            <a:ext uri="{FF2B5EF4-FFF2-40B4-BE49-F238E27FC236}">
              <a16:creationId xmlns:a16="http://schemas.microsoft.com/office/drawing/2014/main" id="{8AE66293-AA0D-442E-B1FD-0226ED375949}"/>
            </a:ext>
          </a:extLst>
        </xdr:cNvPr>
        <xdr:cNvCxnSpPr/>
      </xdr:nvCxnSpPr>
      <xdr:spPr>
        <a:xfrm>
          <a:off x="10388600" y="5765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81837</xdr:rowOff>
    </xdr:from>
    <xdr:ext cx="534377" cy="259045"/>
    <xdr:sp macro="" textlink="">
      <xdr:nvSpPr>
        <xdr:cNvPr id="119" name="【道路】&#10;一人当たり延長平均値テキスト">
          <a:extLst>
            <a:ext uri="{FF2B5EF4-FFF2-40B4-BE49-F238E27FC236}">
              <a16:creationId xmlns:a16="http://schemas.microsoft.com/office/drawing/2014/main" id="{3D21D491-BDFD-4442-A23A-1A8B6D0E4A04}"/>
            </a:ext>
          </a:extLst>
        </xdr:cNvPr>
        <xdr:cNvSpPr txBox="1"/>
      </xdr:nvSpPr>
      <xdr:spPr>
        <a:xfrm>
          <a:off x="10515600" y="65969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103410</xdr:rowOff>
    </xdr:from>
    <xdr:to>
      <xdr:col>55</xdr:col>
      <xdr:colOff>50800</xdr:colOff>
      <xdr:row>39</xdr:row>
      <xdr:rowOff>33560</xdr:rowOff>
    </xdr:to>
    <xdr:sp macro="" textlink="">
      <xdr:nvSpPr>
        <xdr:cNvPr id="120" name="フローチャート: 判断 119">
          <a:extLst>
            <a:ext uri="{FF2B5EF4-FFF2-40B4-BE49-F238E27FC236}">
              <a16:creationId xmlns:a16="http://schemas.microsoft.com/office/drawing/2014/main" id="{EE0D5037-5177-4DBA-9B8C-A00782599B55}"/>
            </a:ext>
          </a:extLst>
        </xdr:cNvPr>
        <xdr:cNvSpPr/>
      </xdr:nvSpPr>
      <xdr:spPr>
        <a:xfrm>
          <a:off x="10426700" y="6618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113506</xdr:rowOff>
    </xdr:from>
    <xdr:to>
      <xdr:col>50</xdr:col>
      <xdr:colOff>165100</xdr:colOff>
      <xdr:row>39</xdr:row>
      <xdr:rowOff>43656</xdr:rowOff>
    </xdr:to>
    <xdr:sp macro="" textlink="">
      <xdr:nvSpPr>
        <xdr:cNvPr id="121" name="フローチャート: 判断 120">
          <a:extLst>
            <a:ext uri="{FF2B5EF4-FFF2-40B4-BE49-F238E27FC236}">
              <a16:creationId xmlns:a16="http://schemas.microsoft.com/office/drawing/2014/main" id="{B9771E8B-45FA-4C19-BCD3-94D60A547195}"/>
            </a:ext>
          </a:extLst>
        </xdr:cNvPr>
        <xdr:cNvSpPr/>
      </xdr:nvSpPr>
      <xdr:spPr>
        <a:xfrm>
          <a:off x="9588500" y="6628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122974</xdr:rowOff>
    </xdr:from>
    <xdr:to>
      <xdr:col>46</xdr:col>
      <xdr:colOff>38100</xdr:colOff>
      <xdr:row>39</xdr:row>
      <xdr:rowOff>53124</xdr:rowOff>
    </xdr:to>
    <xdr:sp macro="" textlink="">
      <xdr:nvSpPr>
        <xdr:cNvPr id="122" name="フローチャート: 判断 121">
          <a:extLst>
            <a:ext uri="{FF2B5EF4-FFF2-40B4-BE49-F238E27FC236}">
              <a16:creationId xmlns:a16="http://schemas.microsoft.com/office/drawing/2014/main" id="{BBBAA076-0412-4192-BE7C-39729BE88EA4}"/>
            </a:ext>
          </a:extLst>
        </xdr:cNvPr>
        <xdr:cNvSpPr/>
      </xdr:nvSpPr>
      <xdr:spPr>
        <a:xfrm>
          <a:off x="8699500" y="6638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130594</xdr:rowOff>
    </xdr:from>
    <xdr:to>
      <xdr:col>41</xdr:col>
      <xdr:colOff>101600</xdr:colOff>
      <xdr:row>39</xdr:row>
      <xdr:rowOff>60744</xdr:rowOff>
    </xdr:to>
    <xdr:sp macro="" textlink="">
      <xdr:nvSpPr>
        <xdr:cNvPr id="123" name="フローチャート: 判断 122">
          <a:extLst>
            <a:ext uri="{FF2B5EF4-FFF2-40B4-BE49-F238E27FC236}">
              <a16:creationId xmlns:a16="http://schemas.microsoft.com/office/drawing/2014/main" id="{A4034D3D-581E-4D6D-8297-0AD776F936DD}"/>
            </a:ext>
          </a:extLst>
        </xdr:cNvPr>
        <xdr:cNvSpPr/>
      </xdr:nvSpPr>
      <xdr:spPr>
        <a:xfrm>
          <a:off x="7810500" y="6645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124136</xdr:rowOff>
    </xdr:from>
    <xdr:to>
      <xdr:col>36</xdr:col>
      <xdr:colOff>165100</xdr:colOff>
      <xdr:row>39</xdr:row>
      <xdr:rowOff>54286</xdr:rowOff>
    </xdr:to>
    <xdr:sp macro="" textlink="">
      <xdr:nvSpPr>
        <xdr:cNvPr id="124" name="フローチャート: 判断 123">
          <a:extLst>
            <a:ext uri="{FF2B5EF4-FFF2-40B4-BE49-F238E27FC236}">
              <a16:creationId xmlns:a16="http://schemas.microsoft.com/office/drawing/2014/main" id="{8DE6F59E-BD06-494C-836F-D7201C1AA491}"/>
            </a:ext>
          </a:extLst>
        </xdr:cNvPr>
        <xdr:cNvSpPr/>
      </xdr:nvSpPr>
      <xdr:spPr>
        <a:xfrm>
          <a:off x="6921500" y="6639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B25BBF6-C7D9-4583-B147-B6AEFFA86958}"/>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92F0CBF-A524-441C-89D4-EA60AFF10187}"/>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B33C945-44C6-4A66-87D0-24A1932D823E}"/>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D3E6580-2D96-4B7D-B358-75BA1C7B1909}"/>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F7BFBDC7-2AE5-4B83-910E-B4DE229D57E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74035</xdr:rowOff>
    </xdr:from>
    <xdr:to>
      <xdr:col>55</xdr:col>
      <xdr:colOff>50800</xdr:colOff>
      <xdr:row>39</xdr:row>
      <xdr:rowOff>4185</xdr:rowOff>
    </xdr:to>
    <xdr:sp macro="" textlink="">
      <xdr:nvSpPr>
        <xdr:cNvPr id="130" name="楕円 129">
          <a:extLst>
            <a:ext uri="{FF2B5EF4-FFF2-40B4-BE49-F238E27FC236}">
              <a16:creationId xmlns:a16="http://schemas.microsoft.com/office/drawing/2014/main" id="{619DB4DB-C2E7-465E-9899-39BAA3BD8833}"/>
            </a:ext>
          </a:extLst>
        </xdr:cNvPr>
        <xdr:cNvSpPr/>
      </xdr:nvSpPr>
      <xdr:spPr>
        <a:xfrm>
          <a:off x="10426700" y="6589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96912</xdr:rowOff>
    </xdr:from>
    <xdr:ext cx="534377" cy="259045"/>
    <xdr:sp macro="" textlink="">
      <xdr:nvSpPr>
        <xdr:cNvPr id="131" name="【道路】&#10;一人当たり延長該当値テキスト">
          <a:extLst>
            <a:ext uri="{FF2B5EF4-FFF2-40B4-BE49-F238E27FC236}">
              <a16:creationId xmlns:a16="http://schemas.microsoft.com/office/drawing/2014/main" id="{4CB778B0-75C3-44E2-BF18-18D6FC79DC8C}"/>
            </a:ext>
          </a:extLst>
        </xdr:cNvPr>
        <xdr:cNvSpPr txBox="1"/>
      </xdr:nvSpPr>
      <xdr:spPr>
        <a:xfrm>
          <a:off x="10515600" y="6440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95485</xdr:rowOff>
    </xdr:from>
    <xdr:to>
      <xdr:col>50</xdr:col>
      <xdr:colOff>165100</xdr:colOff>
      <xdr:row>39</xdr:row>
      <xdr:rowOff>25635</xdr:rowOff>
    </xdr:to>
    <xdr:sp macro="" textlink="">
      <xdr:nvSpPr>
        <xdr:cNvPr id="132" name="楕円 131">
          <a:extLst>
            <a:ext uri="{FF2B5EF4-FFF2-40B4-BE49-F238E27FC236}">
              <a16:creationId xmlns:a16="http://schemas.microsoft.com/office/drawing/2014/main" id="{B6F290E6-493E-4B2A-9E4E-7110C44A6A6B}"/>
            </a:ext>
          </a:extLst>
        </xdr:cNvPr>
        <xdr:cNvSpPr/>
      </xdr:nvSpPr>
      <xdr:spPr>
        <a:xfrm>
          <a:off x="9588500" y="6610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124835</xdr:rowOff>
    </xdr:from>
    <xdr:to>
      <xdr:col>55</xdr:col>
      <xdr:colOff>0</xdr:colOff>
      <xdr:row>38</xdr:row>
      <xdr:rowOff>146285</xdr:rowOff>
    </xdr:to>
    <xdr:cxnSp macro="">
      <xdr:nvCxnSpPr>
        <xdr:cNvPr id="133" name="直線コネクタ 132">
          <a:extLst>
            <a:ext uri="{FF2B5EF4-FFF2-40B4-BE49-F238E27FC236}">
              <a16:creationId xmlns:a16="http://schemas.microsoft.com/office/drawing/2014/main" id="{E8EE8019-335D-4001-8232-196B2355A0B5}"/>
            </a:ext>
          </a:extLst>
        </xdr:cNvPr>
        <xdr:cNvCxnSpPr/>
      </xdr:nvCxnSpPr>
      <xdr:spPr>
        <a:xfrm flipV="1">
          <a:off x="9639300" y="6639935"/>
          <a:ext cx="838200" cy="2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112268</xdr:rowOff>
    </xdr:from>
    <xdr:to>
      <xdr:col>46</xdr:col>
      <xdr:colOff>38100</xdr:colOff>
      <xdr:row>39</xdr:row>
      <xdr:rowOff>42418</xdr:rowOff>
    </xdr:to>
    <xdr:sp macro="" textlink="">
      <xdr:nvSpPr>
        <xdr:cNvPr id="134" name="楕円 133">
          <a:extLst>
            <a:ext uri="{FF2B5EF4-FFF2-40B4-BE49-F238E27FC236}">
              <a16:creationId xmlns:a16="http://schemas.microsoft.com/office/drawing/2014/main" id="{82E8BEC4-EE74-477D-AB57-6ECFC9E42215}"/>
            </a:ext>
          </a:extLst>
        </xdr:cNvPr>
        <xdr:cNvSpPr/>
      </xdr:nvSpPr>
      <xdr:spPr>
        <a:xfrm>
          <a:off x="8699500" y="6627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146285</xdr:rowOff>
    </xdr:from>
    <xdr:to>
      <xdr:col>50</xdr:col>
      <xdr:colOff>114300</xdr:colOff>
      <xdr:row>38</xdr:row>
      <xdr:rowOff>163068</xdr:rowOff>
    </xdr:to>
    <xdr:cxnSp macro="">
      <xdr:nvCxnSpPr>
        <xdr:cNvPr id="135" name="直線コネクタ 134">
          <a:extLst>
            <a:ext uri="{FF2B5EF4-FFF2-40B4-BE49-F238E27FC236}">
              <a16:creationId xmlns:a16="http://schemas.microsoft.com/office/drawing/2014/main" id="{392C1EF7-9FAA-4F74-8A0C-1DD942C61E3D}"/>
            </a:ext>
          </a:extLst>
        </xdr:cNvPr>
        <xdr:cNvCxnSpPr/>
      </xdr:nvCxnSpPr>
      <xdr:spPr>
        <a:xfrm flipV="1">
          <a:off x="8750300" y="6661385"/>
          <a:ext cx="889000" cy="16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115183</xdr:rowOff>
    </xdr:from>
    <xdr:to>
      <xdr:col>41</xdr:col>
      <xdr:colOff>101600</xdr:colOff>
      <xdr:row>39</xdr:row>
      <xdr:rowOff>45333</xdr:rowOff>
    </xdr:to>
    <xdr:sp macro="" textlink="">
      <xdr:nvSpPr>
        <xdr:cNvPr id="136" name="楕円 135">
          <a:extLst>
            <a:ext uri="{FF2B5EF4-FFF2-40B4-BE49-F238E27FC236}">
              <a16:creationId xmlns:a16="http://schemas.microsoft.com/office/drawing/2014/main" id="{C5111EFD-AA4F-48E2-B5F9-09911BF7499B}"/>
            </a:ext>
          </a:extLst>
        </xdr:cNvPr>
        <xdr:cNvSpPr/>
      </xdr:nvSpPr>
      <xdr:spPr>
        <a:xfrm>
          <a:off x="7810500" y="6630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163068</xdr:rowOff>
    </xdr:from>
    <xdr:to>
      <xdr:col>45</xdr:col>
      <xdr:colOff>177800</xdr:colOff>
      <xdr:row>38</xdr:row>
      <xdr:rowOff>165983</xdr:rowOff>
    </xdr:to>
    <xdr:cxnSp macro="">
      <xdr:nvCxnSpPr>
        <xdr:cNvPr id="137" name="直線コネクタ 136">
          <a:extLst>
            <a:ext uri="{FF2B5EF4-FFF2-40B4-BE49-F238E27FC236}">
              <a16:creationId xmlns:a16="http://schemas.microsoft.com/office/drawing/2014/main" id="{68911390-81D7-4359-A22B-45FF17A4C6C5}"/>
            </a:ext>
          </a:extLst>
        </xdr:cNvPr>
        <xdr:cNvCxnSpPr/>
      </xdr:nvCxnSpPr>
      <xdr:spPr>
        <a:xfrm flipV="1">
          <a:off x="7861300" y="6678168"/>
          <a:ext cx="889000" cy="2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25038</xdr:rowOff>
    </xdr:from>
    <xdr:to>
      <xdr:col>36</xdr:col>
      <xdr:colOff>165100</xdr:colOff>
      <xdr:row>39</xdr:row>
      <xdr:rowOff>126638</xdr:rowOff>
    </xdr:to>
    <xdr:sp macro="" textlink="">
      <xdr:nvSpPr>
        <xdr:cNvPr id="138" name="楕円 137">
          <a:extLst>
            <a:ext uri="{FF2B5EF4-FFF2-40B4-BE49-F238E27FC236}">
              <a16:creationId xmlns:a16="http://schemas.microsoft.com/office/drawing/2014/main" id="{6803733D-4E45-4EE4-AAD0-25BD9BE2B153}"/>
            </a:ext>
          </a:extLst>
        </xdr:cNvPr>
        <xdr:cNvSpPr/>
      </xdr:nvSpPr>
      <xdr:spPr>
        <a:xfrm>
          <a:off x="6921500" y="6711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165983</xdr:rowOff>
    </xdr:from>
    <xdr:to>
      <xdr:col>41</xdr:col>
      <xdr:colOff>50800</xdr:colOff>
      <xdr:row>39</xdr:row>
      <xdr:rowOff>75838</xdr:rowOff>
    </xdr:to>
    <xdr:cxnSp macro="">
      <xdr:nvCxnSpPr>
        <xdr:cNvPr id="139" name="直線コネクタ 138">
          <a:extLst>
            <a:ext uri="{FF2B5EF4-FFF2-40B4-BE49-F238E27FC236}">
              <a16:creationId xmlns:a16="http://schemas.microsoft.com/office/drawing/2014/main" id="{A9B5CEC8-11A1-4BFC-B06E-50BEE63AFAC9}"/>
            </a:ext>
          </a:extLst>
        </xdr:cNvPr>
        <xdr:cNvCxnSpPr/>
      </xdr:nvCxnSpPr>
      <xdr:spPr>
        <a:xfrm flipV="1">
          <a:off x="6972300" y="6681083"/>
          <a:ext cx="889000" cy="81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34783</xdr:rowOff>
    </xdr:from>
    <xdr:ext cx="534377" cy="259045"/>
    <xdr:sp macro="" textlink="">
      <xdr:nvSpPr>
        <xdr:cNvPr id="140" name="n_1aveValue【道路】&#10;一人当たり延長">
          <a:extLst>
            <a:ext uri="{FF2B5EF4-FFF2-40B4-BE49-F238E27FC236}">
              <a16:creationId xmlns:a16="http://schemas.microsoft.com/office/drawing/2014/main" id="{5F641E79-AD46-4A1C-A926-35708DA4FC79}"/>
            </a:ext>
          </a:extLst>
        </xdr:cNvPr>
        <xdr:cNvSpPr txBox="1"/>
      </xdr:nvSpPr>
      <xdr:spPr>
        <a:xfrm>
          <a:off x="9359411" y="6721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44251</xdr:rowOff>
    </xdr:from>
    <xdr:ext cx="534377" cy="259045"/>
    <xdr:sp macro="" textlink="">
      <xdr:nvSpPr>
        <xdr:cNvPr id="141" name="n_2aveValue【道路】&#10;一人当たり延長">
          <a:extLst>
            <a:ext uri="{FF2B5EF4-FFF2-40B4-BE49-F238E27FC236}">
              <a16:creationId xmlns:a16="http://schemas.microsoft.com/office/drawing/2014/main" id="{563502D7-D7B2-43D9-9127-1BA5647092A5}"/>
            </a:ext>
          </a:extLst>
        </xdr:cNvPr>
        <xdr:cNvSpPr txBox="1"/>
      </xdr:nvSpPr>
      <xdr:spPr>
        <a:xfrm>
          <a:off x="8483111" y="6730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51871</xdr:rowOff>
    </xdr:from>
    <xdr:ext cx="534377" cy="259045"/>
    <xdr:sp macro="" textlink="">
      <xdr:nvSpPr>
        <xdr:cNvPr id="142" name="n_3aveValue【道路】&#10;一人当たり延長">
          <a:extLst>
            <a:ext uri="{FF2B5EF4-FFF2-40B4-BE49-F238E27FC236}">
              <a16:creationId xmlns:a16="http://schemas.microsoft.com/office/drawing/2014/main" id="{554C5D6F-F233-416A-92DC-D6B77599DBCB}"/>
            </a:ext>
          </a:extLst>
        </xdr:cNvPr>
        <xdr:cNvSpPr txBox="1"/>
      </xdr:nvSpPr>
      <xdr:spPr>
        <a:xfrm>
          <a:off x="7594111" y="6738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70813</xdr:rowOff>
    </xdr:from>
    <xdr:ext cx="534377" cy="259045"/>
    <xdr:sp macro="" textlink="">
      <xdr:nvSpPr>
        <xdr:cNvPr id="143" name="n_4aveValue【道路】&#10;一人当たり延長">
          <a:extLst>
            <a:ext uri="{FF2B5EF4-FFF2-40B4-BE49-F238E27FC236}">
              <a16:creationId xmlns:a16="http://schemas.microsoft.com/office/drawing/2014/main" id="{E1095F33-9007-4D0D-B547-B8A9E669467A}"/>
            </a:ext>
          </a:extLst>
        </xdr:cNvPr>
        <xdr:cNvSpPr txBox="1"/>
      </xdr:nvSpPr>
      <xdr:spPr>
        <a:xfrm>
          <a:off x="6705111" y="6414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42162</xdr:rowOff>
    </xdr:from>
    <xdr:ext cx="534377" cy="259045"/>
    <xdr:sp macro="" textlink="">
      <xdr:nvSpPr>
        <xdr:cNvPr id="144" name="n_1mainValue【道路】&#10;一人当たり延長">
          <a:extLst>
            <a:ext uri="{FF2B5EF4-FFF2-40B4-BE49-F238E27FC236}">
              <a16:creationId xmlns:a16="http://schemas.microsoft.com/office/drawing/2014/main" id="{8B99EC32-8786-4A3F-8183-B4C82DFF7404}"/>
            </a:ext>
          </a:extLst>
        </xdr:cNvPr>
        <xdr:cNvSpPr txBox="1"/>
      </xdr:nvSpPr>
      <xdr:spPr>
        <a:xfrm>
          <a:off x="9359411" y="6385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58945</xdr:rowOff>
    </xdr:from>
    <xdr:ext cx="534377" cy="259045"/>
    <xdr:sp macro="" textlink="">
      <xdr:nvSpPr>
        <xdr:cNvPr id="145" name="n_2mainValue【道路】&#10;一人当たり延長">
          <a:extLst>
            <a:ext uri="{FF2B5EF4-FFF2-40B4-BE49-F238E27FC236}">
              <a16:creationId xmlns:a16="http://schemas.microsoft.com/office/drawing/2014/main" id="{ECA7D0FE-A89F-4C96-B919-28049441B0C3}"/>
            </a:ext>
          </a:extLst>
        </xdr:cNvPr>
        <xdr:cNvSpPr txBox="1"/>
      </xdr:nvSpPr>
      <xdr:spPr>
        <a:xfrm>
          <a:off x="8483111" y="6402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61860</xdr:rowOff>
    </xdr:from>
    <xdr:ext cx="534377" cy="259045"/>
    <xdr:sp macro="" textlink="">
      <xdr:nvSpPr>
        <xdr:cNvPr id="146" name="n_3mainValue【道路】&#10;一人当たり延長">
          <a:extLst>
            <a:ext uri="{FF2B5EF4-FFF2-40B4-BE49-F238E27FC236}">
              <a16:creationId xmlns:a16="http://schemas.microsoft.com/office/drawing/2014/main" id="{8C4103B7-897C-4105-BA96-140C360790D5}"/>
            </a:ext>
          </a:extLst>
        </xdr:cNvPr>
        <xdr:cNvSpPr txBox="1"/>
      </xdr:nvSpPr>
      <xdr:spPr>
        <a:xfrm>
          <a:off x="7594111" y="6405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117765</xdr:rowOff>
    </xdr:from>
    <xdr:ext cx="534377" cy="259045"/>
    <xdr:sp macro="" textlink="">
      <xdr:nvSpPr>
        <xdr:cNvPr id="147" name="n_4mainValue【道路】&#10;一人当たり延長">
          <a:extLst>
            <a:ext uri="{FF2B5EF4-FFF2-40B4-BE49-F238E27FC236}">
              <a16:creationId xmlns:a16="http://schemas.microsoft.com/office/drawing/2014/main" id="{12B38ED6-C2F5-4E1E-B930-1EBC61639685}"/>
            </a:ext>
          </a:extLst>
        </xdr:cNvPr>
        <xdr:cNvSpPr txBox="1"/>
      </xdr:nvSpPr>
      <xdr:spPr>
        <a:xfrm>
          <a:off x="6705111" y="6804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B5745455-F05F-44D2-9B51-1176B7C0722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4E8767A2-36CA-4C12-9314-C2AE9E82B8C7}"/>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BE56BD7F-5229-44EF-A671-E5A68D9046A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20B3EFE6-FDC3-4F4C-8015-EA404E01625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5A66328-485B-4001-A287-479651BCA43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6C25A601-FAD3-4654-8EA4-AA3236A0260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9FAA4F19-6AB9-40A0-ABAA-E32DAA33668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6F7FE7DC-AC0C-43B4-88CB-83D672AF838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F1E355F5-698F-4D33-BBFF-B2B0F9062F4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98AD34E-91F4-40F5-9B46-56DFDB13B40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611EE421-3CDE-4340-A69E-217233429FC7}"/>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D413D5AD-3455-4DEB-8091-AE34DE6FC0FC}"/>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C606418A-3041-4A40-A121-1D206EF42654}"/>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7D4097BB-C0BF-43AA-A309-2C65B061FB9B}"/>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DD4E7BE8-485C-49A3-AC4A-BD9E6A01F647}"/>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555F0A54-665C-4614-9B37-61C4EF26CD96}"/>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C2913AB7-5611-4377-8485-77E033945122}"/>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73419167-03BC-4365-A64D-354784970CA4}"/>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1C7BBEB4-3516-4A90-A488-1EE8F6B7EE85}"/>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F48421FE-CE98-4213-BA48-8FE8C2FF9968}"/>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FE066358-472E-414E-BAE8-8FFC6541595C}"/>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3CAC2AAD-86FE-4D71-A5A3-EC0F5B1B678D}"/>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CCBA3CE3-1FAB-407B-9E53-4EAE8F018BE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AB3A4CC8-C6BC-4A64-BBDE-E38D20DD361C}"/>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455180A2-C6AD-4044-9F0D-A2926D2CDCD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153488</xdr:rowOff>
    </xdr:from>
    <xdr:to>
      <xdr:col>24</xdr:col>
      <xdr:colOff>62865</xdr:colOff>
      <xdr:row>63</xdr:row>
      <xdr:rowOff>133894</xdr:rowOff>
    </xdr:to>
    <xdr:cxnSp macro="">
      <xdr:nvCxnSpPr>
        <xdr:cNvPr id="173" name="直線コネクタ 172">
          <a:extLst>
            <a:ext uri="{FF2B5EF4-FFF2-40B4-BE49-F238E27FC236}">
              <a16:creationId xmlns:a16="http://schemas.microsoft.com/office/drawing/2014/main" id="{6F23CD20-97EA-43C1-8BDD-FA9CBDCA542A}"/>
            </a:ext>
          </a:extLst>
        </xdr:cNvPr>
        <xdr:cNvCxnSpPr/>
      </xdr:nvCxnSpPr>
      <xdr:spPr>
        <a:xfrm flipV="1">
          <a:off x="4634865" y="9583238"/>
          <a:ext cx="0" cy="1352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137721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FE236701-D9C0-4FF2-B637-95CF3E4E6D95}"/>
            </a:ext>
          </a:extLst>
        </xdr:cNvPr>
        <xdr:cNvSpPr txBox="1"/>
      </xdr:nvSpPr>
      <xdr:spPr>
        <a:xfrm>
          <a:off x="4673600" y="10939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133894</xdr:rowOff>
    </xdr:from>
    <xdr:to>
      <xdr:col>24</xdr:col>
      <xdr:colOff>152400</xdr:colOff>
      <xdr:row>63</xdr:row>
      <xdr:rowOff>133894</xdr:rowOff>
    </xdr:to>
    <xdr:cxnSp macro="">
      <xdr:nvCxnSpPr>
        <xdr:cNvPr id="175" name="直線コネクタ 174">
          <a:extLst>
            <a:ext uri="{FF2B5EF4-FFF2-40B4-BE49-F238E27FC236}">
              <a16:creationId xmlns:a16="http://schemas.microsoft.com/office/drawing/2014/main" id="{D9C249A3-9563-4DD6-928F-74079EF76921}"/>
            </a:ext>
          </a:extLst>
        </xdr:cNvPr>
        <xdr:cNvCxnSpPr/>
      </xdr:nvCxnSpPr>
      <xdr:spPr>
        <a:xfrm>
          <a:off x="4546600" y="10935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100165</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FFE1D04E-910F-4363-A128-519CD49BB8D4}"/>
            </a:ext>
          </a:extLst>
        </xdr:cNvPr>
        <xdr:cNvSpPr txBox="1"/>
      </xdr:nvSpPr>
      <xdr:spPr>
        <a:xfrm>
          <a:off x="4673600" y="93584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153488</xdr:rowOff>
    </xdr:from>
    <xdr:to>
      <xdr:col>24</xdr:col>
      <xdr:colOff>152400</xdr:colOff>
      <xdr:row>55</xdr:row>
      <xdr:rowOff>153488</xdr:rowOff>
    </xdr:to>
    <xdr:cxnSp macro="">
      <xdr:nvCxnSpPr>
        <xdr:cNvPr id="177" name="直線コネクタ 176">
          <a:extLst>
            <a:ext uri="{FF2B5EF4-FFF2-40B4-BE49-F238E27FC236}">
              <a16:creationId xmlns:a16="http://schemas.microsoft.com/office/drawing/2014/main" id="{04F75BC1-2C9B-4BC5-A0B6-58B694702104}"/>
            </a:ext>
          </a:extLst>
        </xdr:cNvPr>
        <xdr:cNvCxnSpPr/>
      </xdr:nvCxnSpPr>
      <xdr:spPr>
        <a:xfrm>
          <a:off x="4546600" y="9583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69686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3BCF5884-75F3-4603-AEB9-5AAE17686DEF}"/>
            </a:ext>
          </a:extLst>
        </xdr:cNvPr>
        <xdr:cNvSpPr txBox="1"/>
      </xdr:nvSpPr>
      <xdr:spPr>
        <a:xfrm>
          <a:off x="4673600" y="1052813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91259</xdr:rowOff>
    </xdr:from>
    <xdr:to>
      <xdr:col>24</xdr:col>
      <xdr:colOff>114300</xdr:colOff>
      <xdr:row>62</xdr:row>
      <xdr:rowOff>21409</xdr:rowOff>
    </xdr:to>
    <xdr:sp macro="" textlink="">
      <xdr:nvSpPr>
        <xdr:cNvPr id="179" name="フローチャート: 判断 178">
          <a:extLst>
            <a:ext uri="{FF2B5EF4-FFF2-40B4-BE49-F238E27FC236}">
              <a16:creationId xmlns:a16="http://schemas.microsoft.com/office/drawing/2014/main" id="{24D272F1-7F43-42A1-B71D-9801E9917857}"/>
            </a:ext>
          </a:extLst>
        </xdr:cNvPr>
        <xdr:cNvSpPr/>
      </xdr:nvSpPr>
      <xdr:spPr>
        <a:xfrm>
          <a:off x="4584700" y="105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70031</xdr:rowOff>
    </xdr:from>
    <xdr:to>
      <xdr:col>20</xdr:col>
      <xdr:colOff>38100</xdr:colOff>
      <xdr:row>62</xdr:row>
      <xdr:rowOff>181</xdr:rowOff>
    </xdr:to>
    <xdr:sp macro="" textlink="">
      <xdr:nvSpPr>
        <xdr:cNvPr id="180" name="フローチャート: 判断 179">
          <a:extLst>
            <a:ext uri="{FF2B5EF4-FFF2-40B4-BE49-F238E27FC236}">
              <a16:creationId xmlns:a16="http://schemas.microsoft.com/office/drawing/2014/main" id="{987CE465-A505-4B5E-B6F8-6F72DE2BEBD4}"/>
            </a:ext>
          </a:extLst>
        </xdr:cNvPr>
        <xdr:cNvSpPr/>
      </xdr:nvSpPr>
      <xdr:spPr>
        <a:xfrm>
          <a:off x="3746500" y="1052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53703</xdr:rowOff>
    </xdr:from>
    <xdr:to>
      <xdr:col>15</xdr:col>
      <xdr:colOff>101600</xdr:colOff>
      <xdr:row>61</xdr:row>
      <xdr:rowOff>155303</xdr:rowOff>
    </xdr:to>
    <xdr:sp macro="" textlink="">
      <xdr:nvSpPr>
        <xdr:cNvPr id="181" name="フローチャート: 判断 180">
          <a:extLst>
            <a:ext uri="{FF2B5EF4-FFF2-40B4-BE49-F238E27FC236}">
              <a16:creationId xmlns:a16="http://schemas.microsoft.com/office/drawing/2014/main" id="{CE786027-6BA0-492E-AC33-BFA3744522C8}"/>
            </a:ext>
          </a:extLst>
        </xdr:cNvPr>
        <xdr:cNvSpPr/>
      </xdr:nvSpPr>
      <xdr:spPr>
        <a:xfrm>
          <a:off x="2857500" y="10512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40640</xdr:rowOff>
    </xdr:from>
    <xdr:to>
      <xdr:col>10</xdr:col>
      <xdr:colOff>165100</xdr:colOff>
      <xdr:row>61</xdr:row>
      <xdr:rowOff>142240</xdr:rowOff>
    </xdr:to>
    <xdr:sp macro="" textlink="">
      <xdr:nvSpPr>
        <xdr:cNvPr id="182" name="フローチャート: 判断 181">
          <a:extLst>
            <a:ext uri="{FF2B5EF4-FFF2-40B4-BE49-F238E27FC236}">
              <a16:creationId xmlns:a16="http://schemas.microsoft.com/office/drawing/2014/main" id="{C8ED3797-75AC-49F7-A1E3-D0D8ADA499C2}"/>
            </a:ext>
          </a:extLst>
        </xdr:cNvPr>
        <xdr:cNvSpPr/>
      </xdr:nvSpPr>
      <xdr:spPr>
        <a:xfrm>
          <a:off x="1968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145143</xdr:rowOff>
    </xdr:from>
    <xdr:to>
      <xdr:col>6</xdr:col>
      <xdr:colOff>38100</xdr:colOff>
      <xdr:row>61</xdr:row>
      <xdr:rowOff>75293</xdr:rowOff>
    </xdr:to>
    <xdr:sp macro="" textlink="">
      <xdr:nvSpPr>
        <xdr:cNvPr id="183" name="フローチャート: 判断 182">
          <a:extLst>
            <a:ext uri="{FF2B5EF4-FFF2-40B4-BE49-F238E27FC236}">
              <a16:creationId xmlns:a16="http://schemas.microsoft.com/office/drawing/2014/main" id="{297A5C27-9F77-4D13-8AF0-F6C9AC578B01}"/>
            </a:ext>
          </a:extLst>
        </xdr:cNvPr>
        <xdr:cNvSpPr/>
      </xdr:nvSpPr>
      <xdr:spPr>
        <a:xfrm>
          <a:off x="1079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FAC8ACF-400F-49B7-9E1A-DF1C5A4A318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29593FB-57AA-4B31-863C-A340757FA2E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9B90E8C-5B5E-4E76-8116-58C4565E0198}"/>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5CF7E5E1-970D-4F89-BDD7-AD348C8B629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97C6AD62-9064-4363-88F3-B04872D0BED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86360</xdr:rowOff>
    </xdr:from>
    <xdr:to>
      <xdr:col>24</xdr:col>
      <xdr:colOff>114300</xdr:colOff>
      <xdr:row>62</xdr:row>
      <xdr:rowOff>16510</xdr:rowOff>
    </xdr:to>
    <xdr:sp macro="" textlink="">
      <xdr:nvSpPr>
        <xdr:cNvPr id="189" name="楕円 188">
          <a:extLst>
            <a:ext uri="{FF2B5EF4-FFF2-40B4-BE49-F238E27FC236}">
              <a16:creationId xmlns:a16="http://schemas.microsoft.com/office/drawing/2014/main" id="{9AA1ED0B-09EF-4568-A0A9-712D5DA1B3DE}"/>
            </a:ext>
          </a:extLst>
        </xdr:cNvPr>
        <xdr:cNvSpPr/>
      </xdr:nvSpPr>
      <xdr:spPr>
        <a:xfrm>
          <a:off x="4584700" y="1054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109237</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3F5F6F01-14E7-4F91-8B03-8B357700DD59}"/>
            </a:ext>
          </a:extLst>
        </xdr:cNvPr>
        <xdr:cNvSpPr txBox="1"/>
      </xdr:nvSpPr>
      <xdr:spPr>
        <a:xfrm>
          <a:off x="4673600" y="10396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63500</xdr:rowOff>
    </xdr:from>
    <xdr:to>
      <xdr:col>20</xdr:col>
      <xdr:colOff>38100</xdr:colOff>
      <xdr:row>61</xdr:row>
      <xdr:rowOff>165100</xdr:rowOff>
    </xdr:to>
    <xdr:sp macro="" textlink="">
      <xdr:nvSpPr>
        <xdr:cNvPr id="191" name="楕円 190">
          <a:extLst>
            <a:ext uri="{FF2B5EF4-FFF2-40B4-BE49-F238E27FC236}">
              <a16:creationId xmlns:a16="http://schemas.microsoft.com/office/drawing/2014/main" id="{4EF35F04-5BFF-46B2-85B6-4B4F8DBE0A1F}"/>
            </a:ext>
          </a:extLst>
        </xdr:cNvPr>
        <xdr:cNvSpPr/>
      </xdr:nvSpPr>
      <xdr:spPr>
        <a:xfrm>
          <a:off x="3746500" y="1052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114300</xdr:rowOff>
    </xdr:from>
    <xdr:to>
      <xdr:col>24</xdr:col>
      <xdr:colOff>63500</xdr:colOff>
      <xdr:row>61</xdr:row>
      <xdr:rowOff>137160</xdr:rowOff>
    </xdr:to>
    <xdr:cxnSp macro="">
      <xdr:nvCxnSpPr>
        <xdr:cNvPr id="192" name="直線コネクタ 191">
          <a:extLst>
            <a:ext uri="{FF2B5EF4-FFF2-40B4-BE49-F238E27FC236}">
              <a16:creationId xmlns:a16="http://schemas.microsoft.com/office/drawing/2014/main" id="{4948B381-0984-43BD-914A-912452814005}"/>
            </a:ext>
          </a:extLst>
        </xdr:cNvPr>
        <xdr:cNvCxnSpPr/>
      </xdr:nvCxnSpPr>
      <xdr:spPr>
        <a:xfrm>
          <a:off x="3797300" y="1057275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39007</xdr:rowOff>
    </xdr:from>
    <xdr:to>
      <xdr:col>15</xdr:col>
      <xdr:colOff>101600</xdr:colOff>
      <xdr:row>61</xdr:row>
      <xdr:rowOff>140607</xdr:rowOff>
    </xdr:to>
    <xdr:sp macro="" textlink="">
      <xdr:nvSpPr>
        <xdr:cNvPr id="193" name="楕円 192">
          <a:extLst>
            <a:ext uri="{FF2B5EF4-FFF2-40B4-BE49-F238E27FC236}">
              <a16:creationId xmlns:a16="http://schemas.microsoft.com/office/drawing/2014/main" id="{03D7A504-5E03-4B55-880D-EF6F03EA085B}"/>
            </a:ext>
          </a:extLst>
        </xdr:cNvPr>
        <xdr:cNvSpPr/>
      </xdr:nvSpPr>
      <xdr:spPr>
        <a:xfrm>
          <a:off x="2857500" y="1049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89807</xdr:rowOff>
    </xdr:from>
    <xdr:to>
      <xdr:col>19</xdr:col>
      <xdr:colOff>177800</xdr:colOff>
      <xdr:row>61</xdr:row>
      <xdr:rowOff>114300</xdr:rowOff>
    </xdr:to>
    <xdr:cxnSp macro="">
      <xdr:nvCxnSpPr>
        <xdr:cNvPr id="194" name="直線コネクタ 193">
          <a:extLst>
            <a:ext uri="{FF2B5EF4-FFF2-40B4-BE49-F238E27FC236}">
              <a16:creationId xmlns:a16="http://schemas.microsoft.com/office/drawing/2014/main" id="{BC2C19CF-77CF-47A6-89D8-D902AD2C4EA6}"/>
            </a:ext>
          </a:extLst>
        </xdr:cNvPr>
        <xdr:cNvCxnSpPr/>
      </xdr:nvCxnSpPr>
      <xdr:spPr>
        <a:xfrm>
          <a:off x="2908300" y="10548257"/>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16147</xdr:rowOff>
    </xdr:from>
    <xdr:to>
      <xdr:col>10</xdr:col>
      <xdr:colOff>165100</xdr:colOff>
      <xdr:row>61</xdr:row>
      <xdr:rowOff>117747</xdr:rowOff>
    </xdr:to>
    <xdr:sp macro="" textlink="">
      <xdr:nvSpPr>
        <xdr:cNvPr id="195" name="楕円 194">
          <a:extLst>
            <a:ext uri="{FF2B5EF4-FFF2-40B4-BE49-F238E27FC236}">
              <a16:creationId xmlns:a16="http://schemas.microsoft.com/office/drawing/2014/main" id="{4336A703-9A60-4A49-8F78-56C6AA69E4C5}"/>
            </a:ext>
          </a:extLst>
        </xdr:cNvPr>
        <xdr:cNvSpPr/>
      </xdr:nvSpPr>
      <xdr:spPr>
        <a:xfrm>
          <a:off x="1968500" y="10474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66947</xdr:rowOff>
    </xdr:from>
    <xdr:to>
      <xdr:col>15</xdr:col>
      <xdr:colOff>50800</xdr:colOff>
      <xdr:row>61</xdr:row>
      <xdr:rowOff>89807</xdr:rowOff>
    </xdr:to>
    <xdr:cxnSp macro="">
      <xdr:nvCxnSpPr>
        <xdr:cNvPr id="196" name="直線コネクタ 195">
          <a:extLst>
            <a:ext uri="{FF2B5EF4-FFF2-40B4-BE49-F238E27FC236}">
              <a16:creationId xmlns:a16="http://schemas.microsoft.com/office/drawing/2014/main" id="{148E0AAC-90DC-40CB-BCA1-83A4EA7AF937}"/>
            </a:ext>
          </a:extLst>
        </xdr:cNvPr>
        <xdr:cNvCxnSpPr/>
      </xdr:nvCxnSpPr>
      <xdr:spPr>
        <a:xfrm>
          <a:off x="2019300" y="10525397"/>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161472</xdr:rowOff>
    </xdr:from>
    <xdr:to>
      <xdr:col>6</xdr:col>
      <xdr:colOff>38100</xdr:colOff>
      <xdr:row>61</xdr:row>
      <xdr:rowOff>91622</xdr:rowOff>
    </xdr:to>
    <xdr:sp macro="" textlink="">
      <xdr:nvSpPr>
        <xdr:cNvPr id="197" name="楕円 196">
          <a:extLst>
            <a:ext uri="{FF2B5EF4-FFF2-40B4-BE49-F238E27FC236}">
              <a16:creationId xmlns:a16="http://schemas.microsoft.com/office/drawing/2014/main" id="{00D88A83-04DB-4390-B605-4A10F679B827}"/>
            </a:ext>
          </a:extLst>
        </xdr:cNvPr>
        <xdr:cNvSpPr/>
      </xdr:nvSpPr>
      <xdr:spPr>
        <a:xfrm>
          <a:off x="1079500" y="1044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40822</xdr:rowOff>
    </xdr:from>
    <xdr:to>
      <xdr:col>10</xdr:col>
      <xdr:colOff>114300</xdr:colOff>
      <xdr:row>61</xdr:row>
      <xdr:rowOff>66947</xdr:rowOff>
    </xdr:to>
    <xdr:cxnSp macro="">
      <xdr:nvCxnSpPr>
        <xdr:cNvPr id="198" name="直線コネクタ 197">
          <a:extLst>
            <a:ext uri="{FF2B5EF4-FFF2-40B4-BE49-F238E27FC236}">
              <a16:creationId xmlns:a16="http://schemas.microsoft.com/office/drawing/2014/main" id="{FE410FF3-30E9-484C-995C-9297F554024A}"/>
            </a:ext>
          </a:extLst>
        </xdr:cNvPr>
        <xdr:cNvCxnSpPr/>
      </xdr:nvCxnSpPr>
      <xdr:spPr>
        <a:xfrm>
          <a:off x="1130300" y="10499272"/>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162758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ABAD6E00-151A-40E8-8650-4BA9AE734BCC}"/>
            </a:ext>
          </a:extLst>
        </xdr:cNvPr>
        <xdr:cNvSpPr txBox="1"/>
      </xdr:nvSpPr>
      <xdr:spPr>
        <a:xfrm>
          <a:off x="3582044" y="10621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146430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FF7266A9-92E6-4118-A217-32F73A6CB59E}"/>
            </a:ext>
          </a:extLst>
        </xdr:cNvPr>
        <xdr:cNvSpPr txBox="1"/>
      </xdr:nvSpPr>
      <xdr:spPr>
        <a:xfrm>
          <a:off x="2705744" y="10604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133367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AD63B32-4E0C-4349-BFB7-5154D0D88B80}"/>
            </a:ext>
          </a:extLst>
        </xdr:cNvPr>
        <xdr:cNvSpPr txBox="1"/>
      </xdr:nvSpPr>
      <xdr:spPr>
        <a:xfrm>
          <a:off x="1816744" y="1059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91820</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98AE4604-8B24-4DF4-AE58-A4972C6B6CB9}"/>
            </a:ext>
          </a:extLst>
        </xdr:cNvPr>
        <xdr:cNvSpPr txBox="1"/>
      </xdr:nvSpPr>
      <xdr:spPr>
        <a:xfrm>
          <a:off x="927744" y="1020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10177</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3A251EDA-BC63-4A84-B596-8CD5012D2E1A}"/>
            </a:ext>
          </a:extLst>
        </xdr:cNvPr>
        <xdr:cNvSpPr txBox="1"/>
      </xdr:nvSpPr>
      <xdr:spPr>
        <a:xfrm>
          <a:off x="3582044" y="10297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157134</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F3499D96-EA2F-427C-8507-A377968334E6}"/>
            </a:ext>
          </a:extLst>
        </xdr:cNvPr>
        <xdr:cNvSpPr txBox="1"/>
      </xdr:nvSpPr>
      <xdr:spPr>
        <a:xfrm>
          <a:off x="2705744" y="10272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134274</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7D06F512-7B27-4C9C-9C74-76AB913BCF8F}"/>
            </a:ext>
          </a:extLst>
        </xdr:cNvPr>
        <xdr:cNvSpPr txBox="1"/>
      </xdr:nvSpPr>
      <xdr:spPr>
        <a:xfrm>
          <a:off x="1816744" y="10249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82749</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E6C16B70-0772-4742-A5B9-E679AE2D15FB}"/>
            </a:ext>
          </a:extLst>
        </xdr:cNvPr>
        <xdr:cNvSpPr txBox="1"/>
      </xdr:nvSpPr>
      <xdr:spPr>
        <a:xfrm>
          <a:off x="927744" y="1054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13211F04-CA34-46BD-A20B-55400973376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9E0057DA-71D7-4A8E-8487-4FB8223FFA2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69D86CC-19C8-4336-8063-F5F9CE4738D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515E1CC1-3C65-44A9-A0AF-45BE543BE59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12AD168E-63B8-44C2-92BB-C3DF3D1A5E3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F2A440BE-B4FE-4BC8-8351-C56E4ADD4B1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DD820EBD-D9E0-44A8-8C76-4C59D991E9B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83E69A6D-FB06-4F6A-8AD0-08694E5FBFC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D9F840B0-8CE7-42AD-A453-D57B92BDB3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1AE10FB1-D35E-4862-B4CB-E498498048E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5F2B328D-91B0-4A08-9F1A-548912A89D5D}"/>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0687D6A6-3151-4B83-B643-C9F3113CA772}"/>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374E58A3-84F4-4EEA-8D34-79570F176399}"/>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07262073-DB72-4B18-9C3F-105B53BA69EB}"/>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CB6DFC-C927-44C7-820A-4D75D23211A4}"/>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26BEBE72-9BEF-497B-BF1E-27224C4EAB9E}"/>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50750825-74DB-40A1-BCF3-33EE5C5AC721}"/>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465C2CD4-2639-4F85-9049-DAFBC75C9FD5}"/>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9E6AA79A-DCFF-41BB-AAE2-1CE2AB900AFD}"/>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6" name="テキスト ボックス 225">
          <a:extLst>
            <a:ext uri="{FF2B5EF4-FFF2-40B4-BE49-F238E27FC236}">
              <a16:creationId xmlns:a16="http://schemas.microsoft.com/office/drawing/2014/main" id="{E21E1F5D-DF58-4C7B-8C3A-08C1DC9CF714}"/>
            </a:ext>
          </a:extLst>
        </xdr:cNvPr>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106BBDA0-646D-4DB8-9110-E0356DADF11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11CD30BB-DDB7-4BCC-A1BE-236C68EE05C1}"/>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460DD548-1AE7-464F-BF4D-CB20B48A995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101982</xdr:rowOff>
    </xdr:from>
    <xdr:to>
      <xdr:col>54</xdr:col>
      <xdr:colOff>189865</xdr:colOff>
      <xdr:row>64</xdr:row>
      <xdr:rowOff>60453</xdr:rowOff>
    </xdr:to>
    <xdr:cxnSp macro="">
      <xdr:nvCxnSpPr>
        <xdr:cNvPr id="230" name="直線コネクタ 229">
          <a:extLst>
            <a:ext uri="{FF2B5EF4-FFF2-40B4-BE49-F238E27FC236}">
              <a16:creationId xmlns:a16="http://schemas.microsoft.com/office/drawing/2014/main" id="{3715B53F-70AD-4E6A-A06E-5C8ED10B0E00}"/>
            </a:ext>
          </a:extLst>
        </xdr:cNvPr>
        <xdr:cNvCxnSpPr/>
      </xdr:nvCxnSpPr>
      <xdr:spPr>
        <a:xfrm flipV="1">
          <a:off x="10476865" y="9703182"/>
          <a:ext cx="0" cy="13300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64280</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80F65A63-287E-48DC-85C6-B284D7C1E0FD}"/>
            </a:ext>
          </a:extLst>
        </xdr:cNvPr>
        <xdr:cNvSpPr txBox="1"/>
      </xdr:nvSpPr>
      <xdr:spPr>
        <a:xfrm>
          <a:off x="10515600" y="11037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60453</xdr:rowOff>
    </xdr:from>
    <xdr:to>
      <xdr:col>55</xdr:col>
      <xdr:colOff>88900</xdr:colOff>
      <xdr:row>64</xdr:row>
      <xdr:rowOff>60453</xdr:rowOff>
    </xdr:to>
    <xdr:cxnSp macro="">
      <xdr:nvCxnSpPr>
        <xdr:cNvPr id="232" name="直線コネクタ 231">
          <a:extLst>
            <a:ext uri="{FF2B5EF4-FFF2-40B4-BE49-F238E27FC236}">
              <a16:creationId xmlns:a16="http://schemas.microsoft.com/office/drawing/2014/main" id="{4BF7B249-6254-4169-9A2D-DEF8E1AD520E}"/>
            </a:ext>
          </a:extLst>
        </xdr:cNvPr>
        <xdr:cNvCxnSpPr/>
      </xdr:nvCxnSpPr>
      <xdr:spPr>
        <a:xfrm>
          <a:off x="10388600" y="1103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48659</xdr:rowOff>
    </xdr:from>
    <xdr:ext cx="599010" cy="259045"/>
    <xdr:sp macro="" textlink="">
      <xdr:nvSpPr>
        <xdr:cNvPr id="233" name="【橋りょう・トンネル】&#10;一人当たり有形固定資産（償却資産）額最大値テキスト">
          <a:extLst>
            <a:ext uri="{FF2B5EF4-FFF2-40B4-BE49-F238E27FC236}">
              <a16:creationId xmlns:a16="http://schemas.microsoft.com/office/drawing/2014/main" id="{FFDF97B9-31C0-4C82-B328-924ED09F6A79}"/>
            </a:ext>
          </a:extLst>
        </xdr:cNvPr>
        <xdr:cNvSpPr txBox="1"/>
      </xdr:nvSpPr>
      <xdr:spPr>
        <a:xfrm>
          <a:off x="10515600" y="9478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706,466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101982</xdr:rowOff>
    </xdr:from>
    <xdr:to>
      <xdr:col>55</xdr:col>
      <xdr:colOff>88900</xdr:colOff>
      <xdr:row>56</xdr:row>
      <xdr:rowOff>101982</xdr:rowOff>
    </xdr:to>
    <xdr:cxnSp macro="">
      <xdr:nvCxnSpPr>
        <xdr:cNvPr id="234" name="直線コネクタ 233">
          <a:extLst>
            <a:ext uri="{FF2B5EF4-FFF2-40B4-BE49-F238E27FC236}">
              <a16:creationId xmlns:a16="http://schemas.microsoft.com/office/drawing/2014/main" id="{8CEFC7FB-1833-4125-AB69-C0986A320007}"/>
            </a:ext>
          </a:extLst>
        </xdr:cNvPr>
        <xdr:cNvCxnSpPr/>
      </xdr:nvCxnSpPr>
      <xdr:spPr>
        <a:xfrm>
          <a:off x="10388600" y="9703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153840</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B134CCB-FC33-4CB6-A491-8717EA8961E9}"/>
            </a:ext>
          </a:extLst>
        </xdr:cNvPr>
        <xdr:cNvSpPr txBox="1"/>
      </xdr:nvSpPr>
      <xdr:spPr>
        <a:xfrm>
          <a:off x="10515600" y="104408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3963</xdr:rowOff>
    </xdr:from>
    <xdr:to>
      <xdr:col>55</xdr:col>
      <xdr:colOff>50800</xdr:colOff>
      <xdr:row>61</xdr:row>
      <xdr:rowOff>105563</xdr:rowOff>
    </xdr:to>
    <xdr:sp macro="" textlink="">
      <xdr:nvSpPr>
        <xdr:cNvPr id="236" name="フローチャート: 判断 235">
          <a:extLst>
            <a:ext uri="{FF2B5EF4-FFF2-40B4-BE49-F238E27FC236}">
              <a16:creationId xmlns:a16="http://schemas.microsoft.com/office/drawing/2014/main" id="{3EAA7A45-1352-4F37-9A1B-ADE1B27BA593}"/>
            </a:ext>
          </a:extLst>
        </xdr:cNvPr>
        <xdr:cNvSpPr/>
      </xdr:nvSpPr>
      <xdr:spPr>
        <a:xfrm>
          <a:off x="10426700" y="1046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22722</xdr:rowOff>
    </xdr:from>
    <xdr:to>
      <xdr:col>50</xdr:col>
      <xdr:colOff>165100</xdr:colOff>
      <xdr:row>61</xdr:row>
      <xdr:rowOff>124322</xdr:rowOff>
    </xdr:to>
    <xdr:sp macro="" textlink="">
      <xdr:nvSpPr>
        <xdr:cNvPr id="237" name="フローチャート: 判断 236">
          <a:extLst>
            <a:ext uri="{FF2B5EF4-FFF2-40B4-BE49-F238E27FC236}">
              <a16:creationId xmlns:a16="http://schemas.microsoft.com/office/drawing/2014/main" id="{BAF4EDE9-6DCD-4D54-96DC-52EC7A020523}"/>
            </a:ext>
          </a:extLst>
        </xdr:cNvPr>
        <xdr:cNvSpPr/>
      </xdr:nvSpPr>
      <xdr:spPr>
        <a:xfrm>
          <a:off x="9588500" y="10481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41979</xdr:rowOff>
    </xdr:from>
    <xdr:to>
      <xdr:col>46</xdr:col>
      <xdr:colOff>38100</xdr:colOff>
      <xdr:row>61</xdr:row>
      <xdr:rowOff>143579</xdr:rowOff>
    </xdr:to>
    <xdr:sp macro="" textlink="">
      <xdr:nvSpPr>
        <xdr:cNvPr id="238" name="フローチャート: 判断 237">
          <a:extLst>
            <a:ext uri="{FF2B5EF4-FFF2-40B4-BE49-F238E27FC236}">
              <a16:creationId xmlns:a16="http://schemas.microsoft.com/office/drawing/2014/main" id="{356CB605-FBD6-4C43-82C4-73286344C76F}"/>
            </a:ext>
          </a:extLst>
        </xdr:cNvPr>
        <xdr:cNvSpPr/>
      </xdr:nvSpPr>
      <xdr:spPr>
        <a:xfrm>
          <a:off x="8699500" y="10500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55283</xdr:rowOff>
    </xdr:from>
    <xdr:to>
      <xdr:col>41</xdr:col>
      <xdr:colOff>101600</xdr:colOff>
      <xdr:row>61</xdr:row>
      <xdr:rowOff>156883</xdr:rowOff>
    </xdr:to>
    <xdr:sp macro="" textlink="">
      <xdr:nvSpPr>
        <xdr:cNvPr id="239" name="フローチャート: 判断 238">
          <a:extLst>
            <a:ext uri="{FF2B5EF4-FFF2-40B4-BE49-F238E27FC236}">
              <a16:creationId xmlns:a16="http://schemas.microsoft.com/office/drawing/2014/main" id="{2CD0E13F-7CFE-413D-B360-6C8B00FFC261}"/>
            </a:ext>
          </a:extLst>
        </xdr:cNvPr>
        <xdr:cNvSpPr/>
      </xdr:nvSpPr>
      <xdr:spPr>
        <a:xfrm>
          <a:off x="7810500" y="10513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34371</xdr:rowOff>
    </xdr:from>
    <xdr:to>
      <xdr:col>36</xdr:col>
      <xdr:colOff>165100</xdr:colOff>
      <xdr:row>61</xdr:row>
      <xdr:rowOff>135971</xdr:rowOff>
    </xdr:to>
    <xdr:sp macro="" textlink="">
      <xdr:nvSpPr>
        <xdr:cNvPr id="240" name="フローチャート: 判断 239">
          <a:extLst>
            <a:ext uri="{FF2B5EF4-FFF2-40B4-BE49-F238E27FC236}">
              <a16:creationId xmlns:a16="http://schemas.microsoft.com/office/drawing/2014/main" id="{B0C57476-66F4-4E5A-A5C5-7EC7CBB5B3F3}"/>
            </a:ext>
          </a:extLst>
        </xdr:cNvPr>
        <xdr:cNvSpPr/>
      </xdr:nvSpPr>
      <xdr:spPr>
        <a:xfrm>
          <a:off x="6921500" y="10492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1F7E0E6-3D02-4C36-A176-D695D568BB65}"/>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8A12062-191F-48B4-92D3-DCF47278521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DBBE7A1D-DE1C-4BF8-B8ED-A9C748100E7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BE3B32E7-05EE-4204-8A80-73573CFF08F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20B09D19-5846-43AE-9F76-6348119A9DEE}"/>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51182</xdr:rowOff>
    </xdr:from>
    <xdr:to>
      <xdr:col>55</xdr:col>
      <xdr:colOff>50800</xdr:colOff>
      <xdr:row>56</xdr:row>
      <xdr:rowOff>152782</xdr:rowOff>
    </xdr:to>
    <xdr:sp macro="" textlink="">
      <xdr:nvSpPr>
        <xdr:cNvPr id="246" name="楕円 245">
          <a:extLst>
            <a:ext uri="{FF2B5EF4-FFF2-40B4-BE49-F238E27FC236}">
              <a16:creationId xmlns:a16="http://schemas.microsoft.com/office/drawing/2014/main" id="{574DCDC9-D92D-48EA-82C1-FFF9B1A2717F}"/>
            </a:ext>
          </a:extLst>
        </xdr:cNvPr>
        <xdr:cNvSpPr/>
      </xdr:nvSpPr>
      <xdr:spPr>
        <a:xfrm>
          <a:off x="10426700" y="9652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56</xdr:row>
      <xdr:rowOff>4209</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5B0AD6EA-D18D-4654-B1BD-73D8DC66E183}"/>
            </a:ext>
          </a:extLst>
        </xdr:cNvPr>
        <xdr:cNvSpPr txBox="1"/>
      </xdr:nvSpPr>
      <xdr:spPr>
        <a:xfrm>
          <a:off x="10515600" y="9605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78062</xdr:rowOff>
    </xdr:from>
    <xdr:to>
      <xdr:col>50</xdr:col>
      <xdr:colOff>165100</xdr:colOff>
      <xdr:row>57</xdr:row>
      <xdr:rowOff>8212</xdr:rowOff>
    </xdr:to>
    <xdr:sp macro="" textlink="">
      <xdr:nvSpPr>
        <xdr:cNvPr id="248" name="楕円 247">
          <a:extLst>
            <a:ext uri="{FF2B5EF4-FFF2-40B4-BE49-F238E27FC236}">
              <a16:creationId xmlns:a16="http://schemas.microsoft.com/office/drawing/2014/main" id="{1DEAED4D-B85E-4B42-AB79-12125588ED91}"/>
            </a:ext>
          </a:extLst>
        </xdr:cNvPr>
        <xdr:cNvSpPr/>
      </xdr:nvSpPr>
      <xdr:spPr>
        <a:xfrm>
          <a:off x="9588500" y="9679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56</xdr:row>
      <xdr:rowOff>101982</xdr:rowOff>
    </xdr:from>
    <xdr:to>
      <xdr:col>55</xdr:col>
      <xdr:colOff>0</xdr:colOff>
      <xdr:row>56</xdr:row>
      <xdr:rowOff>128862</xdr:rowOff>
    </xdr:to>
    <xdr:cxnSp macro="">
      <xdr:nvCxnSpPr>
        <xdr:cNvPr id="249" name="直線コネクタ 248">
          <a:extLst>
            <a:ext uri="{FF2B5EF4-FFF2-40B4-BE49-F238E27FC236}">
              <a16:creationId xmlns:a16="http://schemas.microsoft.com/office/drawing/2014/main" id="{F0753D27-BA83-4248-823F-3A6AA9A454C4}"/>
            </a:ext>
          </a:extLst>
        </xdr:cNvPr>
        <xdr:cNvCxnSpPr/>
      </xdr:nvCxnSpPr>
      <xdr:spPr>
        <a:xfrm flipV="1">
          <a:off x="9639300" y="9703182"/>
          <a:ext cx="838200" cy="26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111742</xdr:rowOff>
    </xdr:from>
    <xdr:to>
      <xdr:col>46</xdr:col>
      <xdr:colOff>38100</xdr:colOff>
      <xdr:row>57</xdr:row>
      <xdr:rowOff>41892</xdr:rowOff>
    </xdr:to>
    <xdr:sp macro="" textlink="">
      <xdr:nvSpPr>
        <xdr:cNvPr id="250" name="楕円 249">
          <a:extLst>
            <a:ext uri="{FF2B5EF4-FFF2-40B4-BE49-F238E27FC236}">
              <a16:creationId xmlns:a16="http://schemas.microsoft.com/office/drawing/2014/main" id="{447AD011-C22F-46FD-BBDB-48987E9B4437}"/>
            </a:ext>
          </a:extLst>
        </xdr:cNvPr>
        <xdr:cNvSpPr/>
      </xdr:nvSpPr>
      <xdr:spPr>
        <a:xfrm>
          <a:off x="8699500" y="9712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128862</xdr:rowOff>
    </xdr:from>
    <xdr:to>
      <xdr:col>50</xdr:col>
      <xdr:colOff>114300</xdr:colOff>
      <xdr:row>56</xdr:row>
      <xdr:rowOff>162542</xdr:rowOff>
    </xdr:to>
    <xdr:cxnSp macro="">
      <xdr:nvCxnSpPr>
        <xdr:cNvPr id="251" name="直線コネクタ 250">
          <a:extLst>
            <a:ext uri="{FF2B5EF4-FFF2-40B4-BE49-F238E27FC236}">
              <a16:creationId xmlns:a16="http://schemas.microsoft.com/office/drawing/2014/main" id="{C4769038-FCFE-4D01-A235-5B3FD1FD3068}"/>
            </a:ext>
          </a:extLst>
        </xdr:cNvPr>
        <xdr:cNvCxnSpPr/>
      </xdr:nvCxnSpPr>
      <xdr:spPr>
        <a:xfrm flipV="1">
          <a:off x="8750300" y="9730062"/>
          <a:ext cx="889000" cy="33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134145</xdr:rowOff>
    </xdr:from>
    <xdr:to>
      <xdr:col>41</xdr:col>
      <xdr:colOff>101600</xdr:colOff>
      <xdr:row>57</xdr:row>
      <xdr:rowOff>64295</xdr:rowOff>
    </xdr:to>
    <xdr:sp macro="" textlink="">
      <xdr:nvSpPr>
        <xdr:cNvPr id="252" name="楕円 251">
          <a:extLst>
            <a:ext uri="{FF2B5EF4-FFF2-40B4-BE49-F238E27FC236}">
              <a16:creationId xmlns:a16="http://schemas.microsoft.com/office/drawing/2014/main" id="{2C7F212A-F027-4CAE-99A5-BF0A16DE3F3E}"/>
            </a:ext>
          </a:extLst>
        </xdr:cNvPr>
        <xdr:cNvSpPr/>
      </xdr:nvSpPr>
      <xdr:spPr>
        <a:xfrm>
          <a:off x="7810500" y="9735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56</xdr:row>
      <xdr:rowOff>162542</xdr:rowOff>
    </xdr:from>
    <xdr:to>
      <xdr:col>45</xdr:col>
      <xdr:colOff>177800</xdr:colOff>
      <xdr:row>57</xdr:row>
      <xdr:rowOff>13495</xdr:rowOff>
    </xdr:to>
    <xdr:cxnSp macro="">
      <xdr:nvCxnSpPr>
        <xdr:cNvPr id="253" name="直線コネクタ 252">
          <a:extLst>
            <a:ext uri="{FF2B5EF4-FFF2-40B4-BE49-F238E27FC236}">
              <a16:creationId xmlns:a16="http://schemas.microsoft.com/office/drawing/2014/main" id="{542F3302-4768-488D-B985-0E063B1ACC45}"/>
            </a:ext>
          </a:extLst>
        </xdr:cNvPr>
        <xdr:cNvCxnSpPr/>
      </xdr:nvCxnSpPr>
      <xdr:spPr>
        <a:xfrm flipV="1">
          <a:off x="7861300" y="9763742"/>
          <a:ext cx="889000" cy="22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56</xdr:row>
      <xdr:rowOff>158150</xdr:rowOff>
    </xdr:from>
    <xdr:to>
      <xdr:col>36</xdr:col>
      <xdr:colOff>165100</xdr:colOff>
      <xdr:row>57</xdr:row>
      <xdr:rowOff>88300</xdr:rowOff>
    </xdr:to>
    <xdr:sp macro="" textlink="">
      <xdr:nvSpPr>
        <xdr:cNvPr id="254" name="楕円 253">
          <a:extLst>
            <a:ext uri="{FF2B5EF4-FFF2-40B4-BE49-F238E27FC236}">
              <a16:creationId xmlns:a16="http://schemas.microsoft.com/office/drawing/2014/main" id="{10AFF80D-15AB-4D9B-8572-9F3EFDDCD63E}"/>
            </a:ext>
          </a:extLst>
        </xdr:cNvPr>
        <xdr:cNvSpPr/>
      </xdr:nvSpPr>
      <xdr:spPr>
        <a:xfrm>
          <a:off x="6921500" y="975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57</xdr:row>
      <xdr:rowOff>13495</xdr:rowOff>
    </xdr:from>
    <xdr:to>
      <xdr:col>41</xdr:col>
      <xdr:colOff>50800</xdr:colOff>
      <xdr:row>57</xdr:row>
      <xdr:rowOff>37500</xdr:rowOff>
    </xdr:to>
    <xdr:cxnSp macro="">
      <xdr:nvCxnSpPr>
        <xdr:cNvPr id="255" name="直線コネクタ 254">
          <a:extLst>
            <a:ext uri="{FF2B5EF4-FFF2-40B4-BE49-F238E27FC236}">
              <a16:creationId xmlns:a16="http://schemas.microsoft.com/office/drawing/2014/main" id="{FF203C22-AACF-4D65-9918-86B6AADE34AC}"/>
            </a:ext>
          </a:extLst>
        </xdr:cNvPr>
        <xdr:cNvCxnSpPr/>
      </xdr:nvCxnSpPr>
      <xdr:spPr>
        <a:xfrm flipV="1">
          <a:off x="6972300" y="9786145"/>
          <a:ext cx="889000" cy="24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115449</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0D459D55-8720-4EF4-8BFA-E6D703B70DF1}"/>
            </a:ext>
          </a:extLst>
        </xdr:cNvPr>
        <xdr:cNvSpPr txBox="1"/>
      </xdr:nvSpPr>
      <xdr:spPr>
        <a:xfrm>
          <a:off x="9327095" y="10573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134706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4385E0FE-1A9E-4712-B896-FD11097FDDDC}"/>
            </a:ext>
          </a:extLst>
        </xdr:cNvPr>
        <xdr:cNvSpPr txBox="1"/>
      </xdr:nvSpPr>
      <xdr:spPr>
        <a:xfrm>
          <a:off x="8450795" y="10593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148010</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D9E068B9-A2D2-413D-B59D-253CCA05609A}"/>
            </a:ext>
          </a:extLst>
        </xdr:cNvPr>
        <xdr:cNvSpPr txBox="1"/>
      </xdr:nvSpPr>
      <xdr:spPr>
        <a:xfrm>
          <a:off x="7561795" y="10606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127098</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F3E9F46C-874A-4869-B75D-7F80789808C7}"/>
            </a:ext>
          </a:extLst>
        </xdr:cNvPr>
        <xdr:cNvSpPr txBox="1"/>
      </xdr:nvSpPr>
      <xdr:spPr>
        <a:xfrm>
          <a:off x="6672795" y="10585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55</xdr:row>
      <xdr:rowOff>24739</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E38E3C7A-1BF8-4EAC-B91E-2D6605B0B5B8}"/>
            </a:ext>
          </a:extLst>
        </xdr:cNvPr>
        <xdr:cNvSpPr txBox="1"/>
      </xdr:nvSpPr>
      <xdr:spPr>
        <a:xfrm>
          <a:off x="9327095" y="9454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55</xdr:row>
      <xdr:rowOff>58419</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0CFEEA15-917E-4BB3-9F71-A2B974441546}"/>
            </a:ext>
          </a:extLst>
        </xdr:cNvPr>
        <xdr:cNvSpPr txBox="1"/>
      </xdr:nvSpPr>
      <xdr:spPr>
        <a:xfrm>
          <a:off x="8450795" y="94881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55</xdr:row>
      <xdr:rowOff>80822</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45567BDE-CA3E-45D7-B237-693682B4E212}"/>
            </a:ext>
          </a:extLst>
        </xdr:cNvPr>
        <xdr:cNvSpPr txBox="1"/>
      </xdr:nvSpPr>
      <xdr:spPr>
        <a:xfrm>
          <a:off x="7561795" y="9510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55</xdr:row>
      <xdr:rowOff>104827</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CABAE7F9-9334-4933-9085-F8B325A3AAA7}"/>
            </a:ext>
          </a:extLst>
        </xdr:cNvPr>
        <xdr:cNvSpPr txBox="1"/>
      </xdr:nvSpPr>
      <xdr:spPr>
        <a:xfrm>
          <a:off x="6672795" y="9534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95F37895-3668-4F79-8EB5-1E11DF622FA6}"/>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F394411B-1F1F-44EA-9678-5802583853F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49B26011-7487-4AFC-98F3-379059A3FFE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6743065D-0169-4F9A-90D0-92256AA82BB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861CADA9-6DF9-4812-9E87-6FD2960DCEFC}"/>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96E7E3E-D33F-4272-8B4E-F3F647ECAB7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628CC99B-1DC4-4710-A2D7-8E2A70F5F152}"/>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86006285-BBC6-43D4-B4EF-BDECF6FE64D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F0FC1030-ADBF-4CFF-BCC1-EE6E0AFD495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890BE967-C0DA-48D2-96CD-5CA064F0E0A7}"/>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334C655B-C104-47D9-A99F-79F1AB37DB23}"/>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68BC4B8F-1637-4C77-A169-902ADCFFD9B6}"/>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EBA93B0A-12AE-45B0-BA7A-6820B20D669F}"/>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94166A5B-4E8E-4016-BD0D-C86F1848BEBC}"/>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9C37D952-9714-444F-8543-E4D9FD2EEFE8}"/>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D2F2701D-07ED-423F-9407-A1BB8A3F1167}"/>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16087325-7050-4927-9285-817CBC022C91}"/>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C2392910-9DEA-43BB-8A53-35A5EFF69115}"/>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C5588EC2-C733-4208-B66A-A38EF1533206}"/>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9D078B01-9ABF-4E8F-A83D-2D925656A258}"/>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A1227D97-E36D-4975-BA76-EC6E359EADBD}"/>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E2F0441F-AA2C-4057-9845-DBDC3B97ED3C}"/>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EA72C1D5-E883-4C96-8900-7EEFBC5EFA6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B8A0B81E-8279-4031-9E0A-D3DD0081A44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163830</xdr:rowOff>
    </xdr:from>
    <xdr:to>
      <xdr:col>24</xdr:col>
      <xdr:colOff>62865</xdr:colOff>
      <xdr:row>86</xdr:row>
      <xdr:rowOff>100964</xdr:rowOff>
    </xdr:to>
    <xdr:cxnSp macro="">
      <xdr:nvCxnSpPr>
        <xdr:cNvPr id="288" name="直線コネクタ 287">
          <a:extLst>
            <a:ext uri="{FF2B5EF4-FFF2-40B4-BE49-F238E27FC236}">
              <a16:creationId xmlns:a16="http://schemas.microsoft.com/office/drawing/2014/main" id="{0D9BD899-704A-473F-874E-B06D8A4A9974}"/>
            </a:ext>
          </a:extLst>
        </xdr:cNvPr>
        <xdr:cNvCxnSpPr/>
      </xdr:nvCxnSpPr>
      <xdr:spPr>
        <a:xfrm flipV="1">
          <a:off x="4634865" y="13365480"/>
          <a:ext cx="0" cy="1480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104791</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D99099EB-573C-4E5A-B7DC-DA90ED96CA25}"/>
            </a:ext>
          </a:extLst>
        </xdr:cNvPr>
        <xdr:cNvSpPr txBox="1"/>
      </xdr:nvSpPr>
      <xdr:spPr>
        <a:xfrm>
          <a:off x="4673600" y="1484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100964</xdr:rowOff>
    </xdr:from>
    <xdr:to>
      <xdr:col>24</xdr:col>
      <xdr:colOff>152400</xdr:colOff>
      <xdr:row>86</xdr:row>
      <xdr:rowOff>100964</xdr:rowOff>
    </xdr:to>
    <xdr:cxnSp macro="">
      <xdr:nvCxnSpPr>
        <xdr:cNvPr id="290" name="直線コネクタ 289">
          <a:extLst>
            <a:ext uri="{FF2B5EF4-FFF2-40B4-BE49-F238E27FC236}">
              <a16:creationId xmlns:a16="http://schemas.microsoft.com/office/drawing/2014/main" id="{26CBF13D-6C9D-4534-B0EB-76D2FA0325B7}"/>
            </a:ext>
          </a:extLst>
        </xdr:cNvPr>
        <xdr:cNvCxnSpPr/>
      </xdr:nvCxnSpPr>
      <xdr:spPr>
        <a:xfrm>
          <a:off x="4546600" y="14845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110507</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8619C765-E611-4E0B-B0F1-B8D74030B07D}"/>
            </a:ext>
          </a:extLst>
        </xdr:cNvPr>
        <xdr:cNvSpPr txBox="1"/>
      </xdr:nvSpPr>
      <xdr:spPr>
        <a:xfrm>
          <a:off x="4673600" y="13140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163830</xdr:rowOff>
    </xdr:from>
    <xdr:to>
      <xdr:col>24</xdr:col>
      <xdr:colOff>152400</xdr:colOff>
      <xdr:row>77</xdr:row>
      <xdr:rowOff>163830</xdr:rowOff>
    </xdr:to>
    <xdr:cxnSp macro="">
      <xdr:nvCxnSpPr>
        <xdr:cNvPr id="292" name="直線コネクタ 291">
          <a:extLst>
            <a:ext uri="{FF2B5EF4-FFF2-40B4-BE49-F238E27FC236}">
              <a16:creationId xmlns:a16="http://schemas.microsoft.com/office/drawing/2014/main" id="{C8B1D9C2-69D7-4847-B175-EECE434C490F}"/>
            </a:ext>
          </a:extLst>
        </xdr:cNvPr>
        <xdr:cNvCxnSpPr/>
      </xdr:nvCxnSpPr>
      <xdr:spPr>
        <a:xfrm>
          <a:off x="4546600" y="1336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67327</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7CDA069A-88C6-415B-A820-1B58AF1961C1}"/>
            </a:ext>
          </a:extLst>
        </xdr:cNvPr>
        <xdr:cNvSpPr txBox="1"/>
      </xdr:nvSpPr>
      <xdr:spPr>
        <a:xfrm>
          <a:off x="4673600" y="14126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44450</xdr:rowOff>
    </xdr:from>
    <xdr:to>
      <xdr:col>24</xdr:col>
      <xdr:colOff>114300</xdr:colOff>
      <xdr:row>83</xdr:row>
      <xdr:rowOff>146050</xdr:rowOff>
    </xdr:to>
    <xdr:sp macro="" textlink="">
      <xdr:nvSpPr>
        <xdr:cNvPr id="294" name="フローチャート: 判断 293">
          <a:extLst>
            <a:ext uri="{FF2B5EF4-FFF2-40B4-BE49-F238E27FC236}">
              <a16:creationId xmlns:a16="http://schemas.microsoft.com/office/drawing/2014/main" id="{559750E2-D5B5-4E5A-AC49-A2AC68B1EB46}"/>
            </a:ext>
          </a:extLst>
        </xdr:cNvPr>
        <xdr:cNvSpPr/>
      </xdr:nvSpPr>
      <xdr:spPr>
        <a:xfrm>
          <a:off x="4584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8255</xdr:rowOff>
    </xdr:from>
    <xdr:to>
      <xdr:col>20</xdr:col>
      <xdr:colOff>38100</xdr:colOff>
      <xdr:row>83</xdr:row>
      <xdr:rowOff>109855</xdr:rowOff>
    </xdr:to>
    <xdr:sp macro="" textlink="">
      <xdr:nvSpPr>
        <xdr:cNvPr id="295" name="フローチャート: 判断 294">
          <a:extLst>
            <a:ext uri="{FF2B5EF4-FFF2-40B4-BE49-F238E27FC236}">
              <a16:creationId xmlns:a16="http://schemas.microsoft.com/office/drawing/2014/main" id="{ADA51EF2-77C3-4061-90A1-84A3A671AFD4}"/>
            </a:ext>
          </a:extLst>
        </xdr:cNvPr>
        <xdr:cNvSpPr/>
      </xdr:nvSpPr>
      <xdr:spPr>
        <a:xfrm>
          <a:off x="3746500" y="1423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168275</xdr:rowOff>
    </xdr:from>
    <xdr:to>
      <xdr:col>15</xdr:col>
      <xdr:colOff>101600</xdr:colOff>
      <xdr:row>83</xdr:row>
      <xdr:rowOff>98425</xdr:rowOff>
    </xdr:to>
    <xdr:sp macro="" textlink="">
      <xdr:nvSpPr>
        <xdr:cNvPr id="296" name="フローチャート: 判断 295">
          <a:extLst>
            <a:ext uri="{FF2B5EF4-FFF2-40B4-BE49-F238E27FC236}">
              <a16:creationId xmlns:a16="http://schemas.microsoft.com/office/drawing/2014/main" id="{A0F585DA-7575-4DFF-B079-5DFD6FE12C77}"/>
            </a:ext>
          </a:extLst>
        </xdr:cNvPr>
        <xdr:cNvSpPr/>
      </xdr:nvSpPr>
      <xdr:spPr>
        <a:xfrm>
          <a:off x="2857500" y="1422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160655</xdr:rowOff>
    </xdr:from>
    <xdr:to>
      <xdr:col>10</xdr:col>
      <xdr:colOff>165100</xdr:colOff>
      <xdr:row>83</xdr:row>
      <xdr:rowOff>90805</xdr:rowOff>
    </xdr:to>
    <xdr:sp macro="" textlink="">
      <xdr:nvSpPr>
        <xdr:cNvPr id="297" name="フローチャート: 判断 296">
          <a:extLst>
            <a:ext uri="{FF2B5EF4-FFF2-40B4-BE49-F238E27FC236}">
              <a16:creationId xmlns:a16="http://schemas.microsoft.com/office/drawing/2014/main" id="{27236C02-6DEC-4683-AA96-9C633EE47840}"/>
            </a:ext>
          </a:extLst>
        </xdr:cNvPr>
        <xdr:cNvSpPr/>
      </xdr:nvSpPr>
      <xdr:spPr>
        <a:xfrm>
          <a:off x="1968500" y="1421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118745</xdr:rowOff>
    </xdr:from>
    <xdr:to>
      <xdr:col>6</xdr:col>
      <xdr:colOff>38100</xdr:colOff>
      <xdr:row>83</xdr:row>
      <xdr:rowOff>48895</xdr:rowOff>
    </xdr:to>
    <xdr:sp macro="" textlink="">
      <xdr:nvSpPr>
        <xdr:cNvPr id="298" name="フローチャート: 判断 297">
          <a:extLst>
            <a:ext uri="{FF2B5EF4-FFF2-40B4-BE49-F238E27FC236}">
              <a16:creationId xmlns:a16="http://schemas.microsoft.com/office/drawing/2014/main" id="{170E324B-94D2-436E-8764-813650E4D0E9}"/>
            </a:ext>
          </a:extLst>
        </xdr:cNvPr>
        <xdr:cNvSpPr/>
      </xdr:nvSpPr>
      <xdr:spPr>
        <a:xfrm>
          <a:off x="1079500" y="1417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92C8CC93-0A19-4292-A7C5-14D31F5D52CE}"/>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ED713BB-8467-43D1-A658-A239FF687666}"/>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2C14D7D-5193-4732-90C4-7E26BCE86887}"/>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9313970C-34DD-4904-B2CA-35A83BFBDF5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9FDE2885-00A6-486F-8AC9-19C473210F87}"/>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164464</xdr:rowOff>
    </xdr:from>
    <xdr:to>
      <xdr:col>24</xdr:col>
      <xdr:colOff>114300</xdr:colOff>
      <xdr:row>84</xdr:row>
      <xdr:rowOff>94614</xdr:rowOff>
    </xdr:to>
    <xdr:sp macro="" textlink="">
      <xdr:nvSpPr>
        <xdr:cNvPr id="304" name="楕円 303">
          <a:extLst>
            <a:ext uri="{FF2B5EF4-FFF2-40B4-BE49-F238E27FC236}">
              <a16:creationId xmlns:a16="http://schemas.microsoft.com/office/drawing/2014/main" id="{D5AD5F31-7557-4249-8BCD-37CBBF57136F}"/>
            </a:ext>
          </a:extLst>
        </xdr:cNvPr>
        <xdr:cNvSpPr/>
      </xdr:nvSpPr>
      <xdr:spPr>
        <a:xfrm>
          <a:off x="4584700" y="14394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142891</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7ADF3090-FB77-4515-A58D-6A28E38B3D77}"/>
            </a:ext>
          </a:extLst>
        </xdr:cNvPr>
        <xdr:cNvSpPr txBox="1"/>
      </xdr:nvSpPr>
      <xdr:spPr>
        <a:xfrm>
          <a:off x="4673600" y="14373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133986</xdr:rowOff>
    </xdr:from>
    <xdr:to>
      <xdr:col>20</xdr:col>
      <xdr:colOff>38100</xdr:colOff>
      <xdr:row>84</xdr:row>
      <xdr:rowOff>64136</xdr:rowOff>
    </xdr:to>
    <xdr:sp macro="" textlink="">
      <xdr:nvSpPr>
        <xdr:cNvPr id="306" name="楕円 305">
          <a:extLst>
            <a:ext uri="{FF2B5EF4-FFF2-40B4-BE49-F238E27FC236}">
              <a16:creationId xmlns:a16="http://schemas.microsoft.com/office/drawing/2014/main" id="{BA724127-79B9-455A-A92C-3DEA670A3144}"/>
            </a:ext>
          </a:extLst>
        </xdr:cNvPr>
        <xdr:cNvSpPr/>
      </xdr:nvSpPr>
      <xdr:spPr>
        <a:xfrm>
          <a:off x="3746500" y="14364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13336</xdr:rowOff>
    </xdr:from>
    <xdr:to>
      <xdr:col>24</xdr:col>
      <xdr:colOff>63500</xdr:colOff>
      <xdr:row>84</xdr:row>
      <xdr:rowOff>43814</xdr:rowOff>
    </xdr:to>
    <xdr:cxnSp macro="">
      <xdr:nvCxnSpPr>
        <xdr:cNvPr id="307" name="直線コネクタ 306">
          <a:extLst>
            <a:ext uri="{FF2B5EF4-FFF2-40B4-BE49-F238E27FC236}">
              <a16:creationId xmlns:a16="http://schemas.microsoft.com/office/drawing/2014/main" id="{C0A6AB6D-40AC-4CF3-86E5-5D7841CFBC2D}"/>
            </a:ext>
          </a:extLst>
        </xdr:cNvPr>
        <xdr:cNvCxnSpPr/>
      </xdr:nvCxnSpPr>
      <xdr:spPr>
        <a:xfrm>
          <a:off x="3797300" y="14415136"/>
          <a:ext cx="8382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93980</xdr:rowOff>
    </xdr:from>
    <xdr:to>
      <xdr:col>15</xdr:col>
      <xdr:colOff>101600</xdr:colOff>
      <xdr:row>84</xdr:row>
      <xdr:rowOff>24130</xdr:rowOff>
    </xdr:to>
    <xdr:sp macro="" textlink="">
      <xdr:nvSpPr>
        <xdr:cNvPr id="308" name="楕円 307">
          <a:extLst>
            <a:ext uri="{FF2B5EF4-FFF2-40B4-BE49-F238E27FC236}">
              <a16:creationId xmlns:a16="http://schemas.microsoft.com/office/drawing/2014/main" id="{5DF43CC2-817A-4630-B16E-84031CCFFA67}"/>
            </a:ext>
          </a:extLst>
        </xdr:cNvPr>
        <xdr:cNvSpPr/>
      </xdr:nvSpPr>
      <xdr:spPr>
        <a:xfrm>
          <a:off x="2857500" y="1432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144780</xdr:rowOff>
    </xdr:from>
    <xdr:to>
      <xdr:col>19</xdr:col>
      <xdr:colOff>177800</xdr:colOff>
      <xdr:row>84</xdr:row>
      <xdr:rowOff>13336</xdr:rowOff>
    </xdr:to>
    <xdr:cxnSp macro="">
      <xdr:nvCxnSpPr>
        <xdr:cNvPr id="309" name="直線コネクタ 308">
          <a:extLst>
            <a:ext uri="{FF2B5EF4-FFF2-40B4-BE49-F238E27FC236}">
              <a16:creationId xmlns:a16="http://schemas.microsoft.com/office/drawing/2014/main" id="{18EB7E91-6113-47C6-8234-9600244517EC}"/>
            </a:ext>
          </a:extLst>
        </xdr:cNvPr>
        <xdr:cNvCxnSpPr/>
      </xdr:nvCxnSpPr>
      <xdr:spPr>
        <a:xfrm>
          <a:off x="2908300" y="14375130"/>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67311</xdr:rowOff>
    </xdr:from>
    <xdr:to>
      <xdr:col>10</xdr:col>
      <xdr:colOff>165100</xdr:colOff>
      <xdr:row>83</xdr:row>
      <xdr:rowOff>168911</xdr:rowOff>
    </xdr:to>
    <xdr:sp macro="" textlink="">
      <xdr:nvSpPr>
        <xdr:cNvPr id="310" name="楕円 309">
          <a:extLst>
            <a:ext uri="{FF2B5EF4-FFF2-40B4-BE49-F238E27FC236}">
              <a16:creationId xmlns:a16="http://schemas.microsoft.com/office/drawing/2014/main" id="{504F2DB1-1FE6-4A06-A786-1F4313075125}"/>
            </a:ext>
          </a:extLst>
        </xdr:cNvPr>
        <xdr:cNvSpPr/>
      </xdr:nvSpPr>
      <xdr:spPr>
        <a:xfrm>
          <a:off x="1968500" y="1429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118111</xdr:rowOff>
    </xdr:from>
    <xdr:to>
      <xdr:col>15</xdr:col>
      <xdr:colOff>50800</xdr:colOff>
      <xdr:row>83</xdr:row>
      <xdr:rowOff>144780</xdr:rowOff>
    </xdr:to>
    <xdr:cxnSp macro="">
      <xdr:nvCxnSpPr>
        <xdr:cNvPr id="311" name="直線コネクタ 310">
          <a:extLst>
            <a:ext uri="{FF2B5EF4-FFF2-40B4-BE49-F238E27FC236}">
              <a16:creationId xmlns:a16="http://schemas.microsoft.com/office/drawing/2014/main" id="{ADC1783A-A88B-4C59-9B02-B6D23C3D99EC}"/>
            </a:ext>
          </a:extLst>
        </xdr:cNvPr>
        <xdr:cNvCxnSpPr/>
      </xdr:nvCxnSpPr>
      <xdr:spPr>
        <a:xfrm>
          <a:off x="2019300" y="14348461"/>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23495</xdr:rowOff>
    </xdr:from>
    <xdr:to>
      <xdr:col>6</xdr:col>
      <xdr:colOff>38100</xdr:colOff>
      <xdr:row>83</xdr:row>
      <xdr:rowOff>125095</xdr:rowOff>
    </xdr:to>
    <xdr:sp macro="" textlink="">
      <xdr:nvSpPr>
        <xdr:cNvPr id="312" name="楕円 311">
          <a:extLst>
            <a:ext uri="{FF2B5EF4-FFF2-40B4-BE49-F238E27FC236}">
              <a16:creationId xmlns:a16="http://schemas.microsoft.com/office/drawing/2014/main" id="{FE7158E3-F10E-4613-8248-BE43CA092BE5}"/>
            </a:ext>
          </a:extLst>
        </xdr:cNvPr>
        <xdr:cNvSpPr/>
      </xdr:nvSpPr>
      <xdr:spPr>
        <a:xfrm>
          <a:off x="1079500" y="1425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74295</xdr:rowOff>
    </xdr:from>
    <xdr:to>
      <xdr:col>10</xdr:col>
      <xdr:colOff>114300</xdr:colOff>
      <xdr:row>83</xdr:row>
      <xdr:rowOff>118111</xdr:rowOff>
    </xdr:to>
    <xdr:cxnSp macro="">
      <xdr:nvCxnSpPr>
        <xdr:cNvPr id="313" name="直線コネクタ 312">
          <a:extLst>
            <a:ext uri="{FF2B5EF4-FFF2-40B4-BE49-F238E27FC236}">
              <a16:creationId xmlns:a16="http://schemas.microsoft.com/office/drawing/2014/main" id="{291AE552-F900-488E-9231-0B2179868A16}"/>
            </a:ext>
          </a:extLst>
        </xdr:cNvPr>
        <xdr:cNvCxnSpPr/>
      </xdr:nvCxnSpPr>
      <xdr:spPr>
        <a:xfrm>
          <a:off x="1130300" y="14304645"/>
          <a:ext cx="8890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126382</xdr:rowOff>
    </xdr:from>
    <xdr:ext cx="405111" cy="259045"/>
    <xdr:sp macro="" textlink="">
      <xdr:nvSpPr>
        <xdr:cNvPr id="314" name="n_1aveValue【公営住宅】&#10;有形固定資産減価償却率">
          <a:extLst>
            <a:ext uri="{FF2B5EF4-FFF2-40B4-BE49-F238E27FC236}">
              <a16:creationId xmlns:a16="http://schemas.microsoft.com/office/drawing/2014/main" id="{711F3348-FEA3-4956-B6AD-FC0E46D1BFA8}"/>
            </a:ext>
          </a:extLst>
        </xdr:cNvPr>
        <xdr:cNvSpPr txBox="1"/>
      </xdr:nvSpPr>
      <xdr:spPr>
        <a:xfrm>
          <a:off x="3582044" y="14013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114952</xdr:rowOff>
    </xdr:from>
    <xdr:ext cx="405111" cy="259045"/>
    <xdr:sp macro="" textlink="">
      <xdr:nvSpPr>
        <xdr:cNvPr id="315" name="n_2aveValue【公営住宅】&#10;有形固定資産減価償却率">
          <a:extLst>
            <a:ext uri="{FF2B5EF4-FFF2-40B4-BE49-F238E27FC236}">
              <a16:creationId xmlns:a16="http://schemas.microsoft.com/office/drawing/2014/main" id="{4257776A-E01C-455E-8B06-B588E21DE0A3}"/>
            </a:ext>
          </a:extLst>
        </xdr:cNvPr>
        <xdr:cNvSpPr txBox="1"/>
      </xdr:nvSpPr>
      <xdr:spPr>
        <a:xfrm>
          <a:off x="2705744" y="14002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107332</xdr:rowOff>
    </xdr:from>
    <xdr:ext cx="405111" cy="259045"/>
    <xdr:sp macro="" textlink="">
      <xdr:nvSpPr>
        <xdr:cNvPr id="316" name="n_3aveValue【公営住宅】&#10;有形固定資産減価償却率">
          <a:extLst>
            <a:ext uri="{FF2B5EF4-FFF2-40B4-BE49-F238E27FC236}">
              <a16:creationId xmlns:a16="http://schemas.microsoft.com/office/drawing/2014/main" id="{E47870A4-F51A-4535-9329-6B9BAE406D50}"/>
            </a:ext>
          </a:extLst>
        </xdr:cNvPr>
        <xdr:cNvSpPr txBox="1"/>
      </xdr:nvSpPr>
      <xdr:spPr>
        <a:xfrm>
          <a:off x="1816744" y="13994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65422</xdr:rowOff>
    </xdr:from>
    <xdr:ext cx="405111" cy="259045"/>
    <xdr:sp macro="" textlink="">
      <xdr:nvSpPr>
        <xdr:cNvPr id="317" name="n_4aveValue【公営住宅】&#10;有形固定資産減価償却率">
          <a:extLst>
            <a:ext uri="{FF2B5EF4-FFF2-40B4-BE49-F238E27FC236}">
              <a16:creationId xmlns:a16="http://schemas.microsoft.com/office/drawing/2014/main" id="{9E0BBB32-AABA-4702-A7CF-47F499231C36}"/>
            </a:ext>
          </a:extLst>
        </xdr:cNvPr>
        <xdr:cNvSpPr txBox="1"/>
      </xdr:nvSpPr>
      <xdr:spPr>
        <a:xfrm>
          <a:off x="927744" y="1395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55263</xdr:rowOff>
    </xdr:from>
    <xdr:ext cx="405111" cy="259045"/>
    <xdr:sp macro="" textlink="">
      <xdr:nvSpPr>
        <xdr:cNvPr id="318" name="n_1mainValue【公営住宅】&#10;有形固定資産減価償却率">
          <a:extLst>
            <a:ext uri="{FF2B5EF4-FFF2-40B4-BE49-F238E27FC236}">
              <a16:creationId xmlns:a16="http://schemas.microsoft.com/office/drawing/2014/main" id="{1761E61B-A2A7-4B9A-8669-C6B16AC837BD}"/>
            </a:ext>
          </a:extLst>
        </xdr:cNvPr>
        <xdr:cNvSpPr txBox="1"/>
      </xdr:nvSpPr>
      <xdr:spPr>
        <a:xfrm>
          <a:off x="3582044" y="14457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15257</xdr:rowOff>
    </xdr:from>
    <xdr:ext cx="405111" cy="259045"/>
    <xdr:sp macro="" textlink="">
      <xdr:nvSpPr>
        <xdr:cNvPr id="319" name="n_2mainValue【公営住宅】&#10;有形固定資産減価償却率">
          <a:extLst>
            <a:ext uri="{FF2B5EF4-FFF2-40B4-BE49-F238E27FC236}">
              <a16:creationId xmlns:a16="http://schemas.microsoft.com/office/drawing/2014/main" id="{4FB4F436-121F-46F2-83D9-3D7056F0BE97}"/>
            </a:ext>
          </a:extLst>
        </xdr:cNvPr>
        <xdr:cNvSpPr txBox="1"/>
      </xdr:nvSpPr>
      <xdr:spPr>
        <a:xfrm>
          <a:off x="2705744" y="1441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160038</xdr:rowOff>
    </xdr:from>
    <xdr:ext cx="405111" cy="259045"/>
    <xdr:sp macro="" textlink="">
      <xdr:nvSpPr>
        <xdr:cNvPr id="320" name="n_3mainValue【公営住宅】&#10;有形固定資産減価償却率">
          <a:extLst>
            <a:ext uri="{FF2B5EF4-FFF2-40B4-BE49-F238E27FC236}">
              <a16:creationId xmlns:a16="http://schemas.microsoft.com/office/drawing/2014/main" id="{1514D486-2D37-43F3-B373-FBE61BD70C54}"/>
            </a:ext>
          </a:extLst>
        </xdr:cNvPr>
        <xdr:cNvSpPr txBox="1"/>
      </xdr:nvSpPr>
      <xdr:spPr>
        <a:xfrm>
          <a:off x="1816744" y="14390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116222</xdr:rowOff>
    </xdr:from>
    <xdr:ext cx="405111" cy="259045"/>
    <xdr:sp macro="" textlink="">
      <xdr:nvSpPr>
        <xdr:cNvPr id="321" name="n_4mainValue【公営住宅】&#10;有形固定資産減価償却率">
          <a:extLst>
            <a:ext uri="{FF2B5EF4-FFF2-40B4-BE49-F238E27FC236}">
              <a16:creationId xmlns:a16="http://schemas.microsoft.com/office/drawing/2014/main" id="{BE73EE25-BE9B-40BC-AEFD-07EBC4B83761}"/>
            </a:ext>
          </a:extLst>
        </xdr:cNvPr>
        <xdr:cNvSpPr txBox="1"/>
      </xdr:nvSpPr>
      <xdr:spPr>
        <a:xfrm>
          <a:off x="927744" y="1434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B4C1C137-DE09-45B3-81FC-73425A8DA70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6D849FEF-B288-4703-A5E6-2ADA7264520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504BE0D-C65D-4C4B-BBCD-1F014EE87B7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AFE33529-BB64-4643-9252-EBBB1E0F665E}"/>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324F5EC2-F4E2-4586-AED8-2737A413466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A3EF826D-CEAE-4598-B738-435909350D8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27A349E2-9CC8-418A-A2D1-286208FF65A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9A2C014F-0D63-487C-8F4A-AC863C899D56}"/>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A36A7370-DD6F-4A84-ADA4-99029B4FF295}"/>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6E81AFE2-384E-48E1-8C0B-3A76E6AB0699}"/>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9C531516-A7DA-4C55-8A48-B70624E2D866}"/>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FFA1F280-61D4-4E6C-B99F-8904A6D6A9FE}"/>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03EBB153-85CC-4461-9F63-57103FDEB6E7}"/>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D76142F9-4245-4C8F-B50B-A6C3E1F3509E}"/>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66346FB3-2986-4F84-9B26-9BD7AAB18544}"/>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7" name="テキスト ボックス 336">
          <a:extLst>
            <a:ext uri="{FF2B5EF4-FFF2-40B4-BE49-F238E27FC236}">
              <a16:creationId xmlns:a16="http://schemas.microsoft.com/office/drawing/2014/main" id="{F28D63CE-8378-4883-95CA-3E2B2F7A1FA4}"/>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F4BBC067-25DF-48A5-8581-2A0614A12D88}"/>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FB0B0E08-2C42-4608-8602-83C58CD38315}"/>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E299FBD9-1D86-48EC-80C3-F490249AE027}"/>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32956</xdr:rowOff>
    </xdr:from>
    <xdr:to>
      <xdr:col>54</xdr:col>
      <xdr:colOff>189865</xdr:colOff>
      <xdr:row>85</xdr:row>
      <xdr:rowOff>83820</xdr:rowOff>
    </xdr:to>
    <xdr:cxnSp macro="">
      <xdr:nvCxnSpPr>
        <xdr:cNvPr id="341" name="直線コネクタ 340">
          <a:extLst>
            <a:ext uri="{FF2B5EF4-FFF2-40B4-BE49-F238E27FC236}">
              <a16:creationId xmlns:a16="http://schemas.microsoft.com/office/drawing/2014/main" id="{5D868DFA-FBE8-455C-9DDA-5D5005F5BBC1}"/>
            </a:ext>
          </a:extLst>
        </xdr:cNvPr>
        <xdr:cNvCxnSpPr/>
      </xdr:nvCxnSpPr>
      <xdr:spPr>
        <a:xfrm flipV="1">
          <a:off x="10476865" y="13406056"/>
          <a:ext cx="0" cy="12510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87647</xdr:rowOff>
    </xdr:from>
    <xdr:ext cx="469744" cy="259045"/>
    <xdr:sp macro="" textlink="">
      <xdr:nvSpPr>
        <xdr:cNvPr id="342" name="【公営住宅】&#10;一人当たり面積最小値テキスト">
          <a:extLst>
            <a:ext uri="{FF2B5EF4-FFF2-40B4-BE49-F238E27FC236}">
              <a16:creationId xmlns:a16="http://schemas.microsoft.com/office/drawing/2014/main" id="{C11D8F59-AC08-4970-8F38-10EA37352FBC}"/>
            </a:ext>
          </a:extLst>
        </xdr:cNvPr>
        <xdr:cNvSpPr txBox="1"/>
      </xdr:nvSpPr>
      <xdr:spPr>
        <a:xfrm>
          <a:off x="10515600" y="1466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83820</xdr:rowOff>
    </xdr:from>
    <xdr:to>
      <xdr:col>55</xdr:col>
      <xdr:colOff>88900</xdr:colOff>
      <xdr:row>85</xdr:row>
      <xdr:rowOff>83820</xdr:rowOff>
    </xdr:to>
    <xdr:cxnSp macro="">
      <xdr:nvCxnSpPr>
        <xdr:cNvPr id="343" name="直線コネクタ 342">
          <a:extLst>
            <a:ext uri="{FF2B5EF4-FFF2-40B4-BE49-F238E27FC236}">
              <a16:creationId xmlns:a16="http://schemas.microsoft.com/office/drawing/2014/main" id="{5485B0C6-D6A4-47C3-BD34-80520CBAE311}"/>
            </a:ext>
          </a:extLst>
        </xdr:cNvPr>
        <xdr:cNvCxnSpPr/>
      </xdr:nvCxnSpPr>
      <xdr:spPr>
        <a:xfrm>
          <a:off x="10388600" y="1465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151083</xdr:rowOff>
    </xdr:from>
    <xdr:ext cx="469744" cy="259045"/>
    <xdr:sp macro="" textlink="">
      <xdr:nvSpPr>
        <xdr:cNvPr id="344" name="【公営住宅】&#10;一人当たり面積最大値テキスト">
          <a:extLst>
            <a:ext uri="{FF2B5EF4-FFF2-40B4-BE49-F238E27FC236}">
              <a16:creationId xmlns:a16="http://schemas.microsoft.com/office/drawing/2014/main" id="{21CC8148-1807-49C3-87BF-7449C4859E49}"/>
            </a:ext>
          </a:extLst>
        </xdr:cNvPr>
        <xdr:cNvSpPr txBox="1"/>
      </xdr:nvSpPr>
      <xdr:spPr>
        <a:xfrm>
          <a:off x="10515600" y="1318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32956</xdr:rowOff>
    </xdr:from>
    <xdr:to>
      <xdr:col>55</xdr:col>
      <xdr:colOff>88900</xdr:colOff>
      <xdr:row>78</xdr:row>
      <xdr:rowOff>32956</xdr:rowOff>
    </xdr:to>
    <xdr:cxnSp macro="">
      <xdr:nvCxnSpPr>
        <xdr:cNvPr id="345" name="直線コネクタ 344">
          <a:extLst>
            <a:ext uri="{FF2B5EF4-FFF2-40B4-BE49-F238E27FC236}">
              <a16:creationId xmlns:a16="http://schemas.microsoft.com/office/drawing/2014/main" id="{2A3055E7-0ED7-4FDA-824E-FB6685B79FAE}"/>
            </a:ext>
          </a:extLst>
        </xdr:cNvPr>
        <xdr:cNvCxnSpPr/>
      </xdr:nvCxnSpPr>
      <xdr:spPr>
        <a:xfrm>
          <a:off x="10388600" y="13406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144035</xdr:rowOff>
    </xdr:from>
    <xdr:ext cx="469744" cy="259045"/>
    <xdr:sp macro="" textlink="">
      <xdr:nvSpPr>
        <xdr:cNvPr id="346" name="【公営住宅】&#10;一人当たり面積平均値テキスト">
          <a:extLst>
            <a:ext uri="{FF2B5EF4-FFF2-40B4-BE49-F238E27FC236}">
              <a16:creationId xmlns:a16="http://schemas.microsoft.com/office/drawing/2014/main" id="{DB165D8F-0E21-4422-9021-FC109F1811C3}"/>
            </a:ext>
          </a:extLst>
        </xdr:cNvPr>
        <xdr:cNvSpPr txBox="1"/>
      </xdr:nvSpPr>
      <xdr:spPr>
        <a:xfrm>
          <a:off x="10515600" y="140314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165608</xdr:rowOff>
    </xdr:from>
    <xdr:to>
      <xdr:col>55</xdr:col>
      <xdr:colOff>50800</xdr:colOff>
      <xdr:row>82</xdr:row>
      <xdr:rowOff>95758</xdr:rowOff>
    </xdr:to>
    <xdr:sp macro="" textlink="">
      <xdr:nvSpPr>
        <xdr:cNvPr id="347" name="フローチャート: 判断 346">
          <a:extLst>
            <a:ext uri="{FF2B5EF4-FFF2-40B4-BE49-F238E27FC236}">
              <a16:creationId xmlns:a16="http://schemas.microsoft.com/office/drawing/2014/main" id="{20748FA6-3BD9-436B-BEF6-3DE2D9D12F90}"/>
            </a:ext>
          </a:extLst>
        </xdr:cNvPr>
        <xdr:cNvSpPr/>
      </xdr:nvSpPr>
      <xdr:spPr>
        <a:xfrm>
          <a:off x="10426700" y="1405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7874</xdr:rowOff>
    </xdr:from>
    <xdr:to>
      <xdr:col>50</xdr:col>
      <xdr:colOff>165100</xdr:colOff>
      <xdr:row>82</xdr:row>
      <xdr:rowOff>109474</xdr:rowOff>
    </xdr:to>
    <xdr:sp macro="" textlink="">
      <xdr:nvSpPr>
        <xdr:cNvPr id="348" name="フローチャート: 判断 347">
          <a:extLst>
            <a:ext uri="{FF2B5EF4-FFF2-40B4-BE49-F238E27FC236}">
              <a16:creationId xmlns:a16="http://schemas.microsoft.com/office/drawing/2014/main" id="{857DBB53-D8B8-4E70-A3CC-C6EB67A5CAD6}"/>
            </a:ext>
          </a:extLst>
        </xdr:cNvPr>
        <xdr:cNvSpPr/>
      </xdr:nvSpPr>
      <xdr:spPr>
        <a:xfrm>
          <a:off x="9588500" y="14066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20447</xdr:rowOff>
    </xdr:from>
    <xdr:to>
      <xdr:col>46</xdr:col>
      <xdr:colOff>38100</xdr:colOff>
      <xdr:row>82</xdr:row>
      <xdr:rowOff>122047</xdr:rowOff>
    </xdr:to>
    <xdr:sp macro="" textlink="">
      <xdr:nvSpPr>
        <xdr:cNvPr id="349" name="フローチャート: 判断 348">
          <a:extLst>
            <a:ext uri="{FF2B5EF4-FFF2-40B4-BE49-F238E27FC236}">
              <a16:creationId xmlns:a16="http://schemas.microsoft.com/office/drawing/2014/main" id="{99F98602-A945-44DA-A5FB-0D8B11266CF4}"/>
            </a:ext>
          </a:extLst>
        </xdr:cNvPr>
        <xdr:cNvSpPr/>
      </xdr:nvSpPr>
      <xdr:spPr>
        <a:xfrm>
          <a:off x="8699500" y="14079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27305</xdr:rowOff>
    </xdr:from>
    <xdr:to>
      <xdr:col>41</xdr:col>
      <xdr:colOff>101600</xdr:colOff>
      <xdr:row>82</xdr:row>
      <xdr:rowOff>128905</xdr:rowOff>
    </xdr:to>
    <xdr:sp macro="" textlink="">
      <xdr:nvSpPr>
        <xdr:cNvPr id="350" name="フローチャート: 判断 349">
          <a:extLst>
            <a:ext uri="{FF2B5EF4-FFF2-40B4-BE49-F238E27FC236}">
              <a16:creationId xmlns:a16="http://schemas.microsoft.com/office/drawing/2014/main" id="{3587E640-C962-4A04-B5EA-F966F488D820}"/>
            </a:ext>
          </a:extLst>
        </xdr:cNvPr>
        <xdr:cNvSpPr/>
      </xdr:nvSpPr>
      <xdr:spPr>
        <a:xfrm>
          <a:off x="7810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89027</xdr:rowOff>
    </xdr:from>
    <xdr:to>
      <xdr:col>36</xdr:col>
      <xdr:colOff>165100</xdr:colOff>
      <xdr:row>83</xdr:row>
      <xdr:rowOff>19177</xdr:rowOff>
    </xdr:to>
    <xdr:sp macro="" textlink="">
      <xdr:nvSpPr>
        <xdr:cNvPr id="351" name="フローチャート: 判断 350">
          <a:extLst>
            <a:ext uri="{FF2B5EF4-FFF2-40B4-BE49-F238E27FC236}">
              <a16:creationId xmlns:a16="http://schemas.microsoft.com/office/drawing/2014/main" id="{D2CC87F3-4190-4353-B571-57997FCEDAA6}"/>
            </a:ext>
          </a:extLst>
        </xdr:cNvPr>
        <xdr:cNvSpPr/>
      </xdr:nvSpPr>
      <xdr:spPr>
        <a:xfrm>
          <a:off x="6921500" y="14147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D0D7657D-34BA-4177-AE2C-7D439619A4C6}"/>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E4608592-6738-4C4A-8711-D0E364E88018}"/>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DA15A04D-1E01-4335-B80A-B3A3C65D9EEA}"/>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F94785E9-7CD0-42B4-AB1A-47AEB8964482}"/>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DEACA0F8-B705-4C68-85FE-F7D7978D59B6}"/>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97600</xdr:rowOff>
    </xdr:from>
    <xdr:to>
      <xdr:col>55</xdr:col>
      <xdr:colOff>50800</xdr:colOff>
      <xdr:row>81</xdr:row>
      <xdr:rowOff>27750</xdr:rowOff>
    </xdr:to>
    <xdr:sp macro="" textlink="">
      <xdr:nvSpPr>
        <xdr:cNvPr id="357" name="楕円 356">
          <a:extLst>
            <a:ext uri="{FF2B5EF4-FFF2-40B4-BE49-F238E27FC236}">
              <a16:creationId xmlns:a16="http://schemas.microsoft.com/office/drawing/2014/main" id="{BD8148A8-E3CD-46ED-A222-BB8A06A2442E}"/>
            </a:ext>
          </a:extLst>
        </xdr:cNvPr>
        <xdr:cNvSpPr/>
      </xdr:nvSpPr>
      <xdr:spPr>
        <a:xfrm>
          <a:off x="10426700" y="1381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79</xdr:row>
      <xdr:rowOff>120477</xdr:rowOff>
    </xdr:from>
    <xdr:ext cx="469744" cy="259045"/>
    <xdr:sp macro="" textlink="">
      <xdr:nvSpPr>
        <xdr:cNvPr id="358" name="【公営住宅】&#10;一人当たり面積該当値テキスト">
          <a:extLst>
            <a:ext uri="{FF2B5EF4-FFF2-40B4-BE49-F238E27FC236}">
              <a16:creationId xmlns:a16="http://schemas.microsoft.com/office/drawing/2014/main" id="{52F3C9E9-155F-40DF-8BAE-D3D3939C6AD4}"/>
            </a:ext>
          </a:extLst>
        </xdr:cNvPr>
        <xdr:cNvSpPr txBox="1"/>
      </xdr:nvSpPr>
      <xdr:spPr>
        <a:xfrm>
          <a:off x="10515600" y="13665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163894</xdr:rowOff>
    </xdr:from>
    <xdr:to>
      <xdr:col>50</xdr:col>
      <xdr:colOff>165100</xdr:colOff>
      <xdr:row>80</xdr:row>
      <xdr:rowOff>94044</xdr:rowOff>
    </xdr:to>
    <xdr:sp macro="" textlink="">
      <xdr:nvSpPr>
        <xdr:cNvPr id="359" name="楕円 358">
          <a:extLst>
            <a:ext uri="{FF2B5EF4-FFF2-40B4-BE49-F238E27FC236}">
              <a16:creationId xmlns:a16="http://schemas.microsoft.com/office/drawing/2014/main" id="{5C8C0810-4889-4FA9-9532-A8B8E6187F86}"/>
            </a:ext>
          </a:extLst>
        </xdr:cNvPr>
        <xdr:cNvSpPr/>
      </xdr:nvSpPr>
      <xdr:spPr>
        <a:xfrm>
          <a:off x="9588500" y="13708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80</xdr:row>
      <xdr:rowOff>43244</xdr:rowOff>
    </xdr:from>
    <xdr:to>
      <xdr:col>55</xdr:col>
      <xdr:colOff>0</xdr:colOff>
      <xdr:row>80</xdr:row>
      <xdr:rowOff>148400</xdr:rowOff>
    </xdr:to>
    <xdr:cxnSp macro="">
      <xdr:nvCxnSpPr>
        <xdr:cNvPr id="360" name="直線コネクタ 359">
          <a:extLst>
            <a:ext uri="{FF2B5EF4-FFF2-40B4-BE49-F238E27FC236}">
              <a16:creationId xmlns:a16="http://schemas.microsoft.com/office/drawing/2014/main" id="{64C68ED3-B01B-4DC4-AECA-86F30BCDB048}"/>
            </a:ext>
          </a:extLst>
        </xdr:cNvPr>
        <xdr:cNvCxnSpPr/>
      </xdr:nvCxnSpPr>
      <xdr:spPr>
        <a:xfrm>
          <a:off x="9639300" y="13759244"/>
          <a:ext cx="8382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22733</xdr:rowOff>
    </xdr:from>
    <xdr:to>
      <xdr:col>46</xdr:col>
      <xdr:colOff>38100</xdr:colOff>
      <xdr:row>80</xdr:row>
      <xdr:rowOff>124333</xdr:rowOff>
    </xdr:to>
    <xdr:sp macro="" textlink="">
      <xdr:nvSpPr>
        <xdr:cNvPr id="361" name="楕円 360">
          <a:extLst>
            <a:ext uri="{FF2B5EF4-FFF2-40B4-BE49-F238E27FC236}">
              <a16:creationId xmlns:a16="http://schemas.microsoft.com/office/drawing/2014/main" id="{ED15829A-CBA1-4150-9D96-6E6FA4443551}"/>
            </a:ext>
          </a:extLst>
        </xdr:cNvPr>
        <xdr:cNvSpPr/>
      </xdr:nvSpPr>
      <xdr:spPr>
        <a:xfrm>
          <a:off x="8699500" y="13738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80</xdr:row>
      <xdr:rowOff>43244</xdr:rowOff>
    </xdr:from>
    <xdr:to>
      <xdr:col>50</xdr:col>
      <xdr:colOff>114300</xdr:colOff>
      <xdr:row>80</xdr:row>
      <xdr:rowOff>73533</xdr:rowOff>
    </xdr:to>
    <xdr:cxnSp macro="">
      <xdr:nvCxnSpPr>
        <xdr:cNvPr id="362" name="直線コネクタ 361">
          <a:extLst>
            <a:ext uri="{FF2B5EF4-FFF2-40B4-BE49-F238E27FC236}">
              <a16:creationId xmlns:a16="http://schemas.microsoft.com/office/drawing/2014/main" id="{836C9192-C1B9-41C8-9D80-D67E40D4AF4F}"/>
            </a:ext>
          </a:extLst>
        </xdr:cNvPr>
        <xdr:cNvCxnSpPr/>
      </xdr:nvCxnSpPr>
      <xdr:spPr>
        <a:xfrm flipV="1">
          <a:off x="8750300" y="13759244"/>
          <a:ext cx="889000" cy="30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36449</xdr:rowOff>
    </xdr:from>
    <xdr:to>
      <xdr:col>41</xdr:col>
      <xdr:colOff>101600</xdr:colOff>
      <xdr:row>80</xdr:row>
      <xdr:rowOff>138049</xdr:rowOff>
    </xdr:to>
    <xdr:sp macro="" textlink="">
      <xdr:nvSpPr>
        <xdr:cNvPr id="363" name="楕円 362">
          <a:extLst>
            <a:ext uri="{FF2B5EF4-FFF2-40B4-BE49-F238E27FC236}">
              <a16:creationId xmlns:a16="http://schemas.microsoft.com/office/drawing/2014/main" id="{6443686B-AE53-468B-A208-09FA44AE4BEA}"/>
            </a:ext>
          </a:extLst>
        </xdr:cNvPr>
        <xdr:cNvSpPr/>
      </xdr:nvSpPr>
      <xdr:spPr>
        <a:xfrm>
          <a:off x="7810500" y="13752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80</xdr:row>
      <xdr:rowOff>73533</xdr:rowOff>
    </xdr:from>
    <xdr:to>
      <xdr:col>45</xdr:col>
      <xdr:colOff>177800</xdr:colOff>
      <xdr:row>80</xdr:row>
      <xdr:rowOff>87249</xdr:rowOff>
    </xdr:to>
    <xdr:cxnSp macro="">
      <xdr:nvCxnSpPr>
        <xdr:cNvPr id="364" name="直線コネクタ 363">
          <a:extLst>
            <a:ext uri="{FF2B5EF4-FFF2-40B4-BE49-F238E27FC236}">
              <a16:creationId xmlns:a16="http://schemas.microsoft.com/office/drawing/2014/main" id="{DBCCA65F-FEBB-4DD7-93A0-08A7982C3B22}"/>
            </a:ext>
          </a:extLst>
        </xdr:cNvPr>
        <xdr:cNvCxnSpPr/>
      </xdr:nvCxnSpPr>
      <xdr:spPr>
        <a:xfrm flipV="1">
          <a:off x="7861300" y="13789533"/>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50164</xdr:rowOff>
    </xdr:from>
    <xdr:to>
      <xdr:col>36</xdr:col>
      <xdr:colOff>165100</xdr:colOff>
      <xdr:row>80</xdr:row>
      <xdr:rowOff>151764</xdr:rowOff>
    </xdr:to>
    <xdr:sp macro="" textlink="">
      <xdr:nvSpPr>
        <xdr:cNvPr id="365" name="楕円 364">
          <a:extLst>
            <a:ext uri="{FF2B5EF4-FFF2-40B4-BE49-F238E27FC236}">
              <a16:creationId xmlns:a16="http://schemas.microsoft.com/office/drawing/2014/main" id="{34D2F009-2525-4B47-820F-91BC7D0F481B}"/>
            </a:ext>
          </a:extLst>
        </xdr:cNvPr>
        <xdr:cNvSpPr/>
      </xdr:nvSpPr>
      <xdr:spPr>
        <a:xfrm>
          <a:off x="6921500" y="13766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80</xdr:row>
      <xdr:rowOff>87249</xdr:rowOff>
    </xdr:from>
    <xdr:to>
      <xdr:col>41</xdr:col>
      <xdr:colOff>50800</xdr:colOff>
      <xdr:row>80</xdr:row>
      <xdr:rowOff>100964</xdr:rowOff>
    </xdr:to>
    <xdr:cxnSp macro="">
      <xdr:nvCxnSpPr>
        <xdr:cNvPr id="366" name="直線コネクタ 365">
          <a:extLst>
            <a:ext uri="{FF2B5EF4-FFF2-40B4-BE49-F238E27FC236}">
              <a16:creationId xmlns:a16="http://schemas.microsoft.com/office/drawing/2014/main" id="{7E957C30-8F53-43E7-BE41-36FF051F5917}"/>
            </a:ext>
          </a:extLst>
        </xdr:cNvPr>
        <xdr:cNvCxnSpPr/>
      </xdr:nvCxnSpPr>
      <xdr:spPr>
        <a:xfrm flipV="1">
          <a:off x="6972300" y="13803249"/>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100601</xdr:rowOff>
    </xdr:from>
    <xdr:ext cx="469744" cy="259045"/>
    <xdr:sp macro="" textlink="">
      <xdr:nvSpPr>
        <xdr:cNvPr id="367" name="n_1aveValue【公営住宅】&#10;一人当たり面積">
          <a:extLst>
            <a:ext uri="{FF2B5EF4-FFF2-40B4-BE49-F238E27FC236}">
              <a16:creationId xmlns:a16="http://schemas.microsoft.com/office/drawing/2014/main" id="{09EF22B7-AF3C-436B-ABA6-2FD431C6BB91}"/>
            </a:ext>
          </a:extLst>
        </xdr:cNvPr>
        <xdr:cNvSpPr txBox="1"/>
      </xdr:nvSpPr>
      <xdr:spPr>
        <a:xfrm>
          <a:off x="9391727" y="14159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113174</xdr:rowOff>
    </xdr:from>
    <xdr:ext cx="469744" cy="259045"/>
    <xdr:sp macro="" textlink="">
      <xdr:nvSpPr>
        <xdr:cNvPr id="368" name="n_2aveValue【公営住宅】&#10;一人当たり面積">
          <a:extLst>
            <a:ext uri="{FF2B5EF4-FFF2-40B4-BE49-F238E27FC236}">
              <a16:creationId xmlns:a16="http://schemas.microsoft.com/office/drawing/2014/main" id="{ED1FA7FC-0289-4506-8562-B45CFBE76010}"/>
            </a:ext>
          </a:extLst>
        </xdr:cNvPr>
        <xdr:cNvSpPr txBox="1"/>
      </xdr:nvSpPr>
      <xdr:spPr>
        <a:xfrm>
          <a:off x="8515427" y="14172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120032</xdr:rowOff>
    </xdr:from>
    <xdr:ext cx="469744" cy="259045"/>
    <xdr:sp macro="" textlink="">
      <xdr:nvSpPr>
        <xdr:cNvPr id="369" name="n_3aveValue【公営住宅】&#10;一人当たり面積">
          <a:extLst>
            <a:ext uri="{FF2B5EF4-FFF2-40B4-BE49-F238E27FC236}">
              <a16:creationId xmlns:a16="http://schemas.microsoft.com/office/drawing/2014/main" id="{21DC0676-CA51-4B4A-9F39-72180B04CC79}"/>
            </a:ext>
          </a:extLst>
        </xdr:cNvPr>
        <xdr:cNvSpPr txBox="1"/>
      </xdr:nvSpPr>
      <xdr:spPr>
        <a:xfrm>
          <a:off x="7626427" y="1417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10304</xdr:rowOff>
    </xdr:from>
    <xdr:ext cx="469744" cy="259045"/>
    <xdr:sp macro="" textlink="">
      <xdr:nvSpPr>
        <xdr:cNvPr id="370" name="n_4aveValue【公営住宅】&#10;一人当たり面積">
          <a:extLst>
            <a:ext uri="{FF2B5EF4-FFF2-40B4-BE49-F238E27FC236}">
              <a16:creationId xmlns:a16="http://schemas.microsoft.com/office/drawing/2014/main" id="{15EC73F5-2A40-4A1B-90B6-BE5722E25154}"/>
            </a:ext>
          </a:extLst>
        </xdr:cNvPr>
        <xdr:cNvSpPr txBox="1"/>
      </xdr:nvSpPr>
      <xdr:spPr>
        <a:xfrm>
          <a:off x="6737427" y="14240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78</xdr:row>
      <xdr:rowOff>110571</xdr:rowOff>
    </xdr:from>
    <xdr:ext cx="469744" cy="259045"/>
    <xdr:sp macro="" textlink="">
      <xdr:nvSpPr>
        <xdr:cNvPr id="371" name="n_1mainValue【公営住宅】&#10;一人当たり面積">
          <a:extLst>
            <a:ext uri="{FF2B5EF4-FFF2-40B4-BE49-F238E27FC236}">
              <a16:creationId xmlns:a16="http://schemas.microsoft.com/office/drawing/2014/main" id="{FEFD4468-5700-4BC1-AAA2-6C284856AE00}"/>
            </a:ext>
          </a:extLst>
        </xdr:cNvPr>
        <xdr:cNvSpPr txBox="1"/>
      </xdr:nvSpPr>
      <xdr:spPr>
        <a:xfrm>
          <a:off x="9391727" y="13483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78</xdr:row>
      <xdr:rowOff>140860</xdr:rowOff>
    </xdr:from>
    <xdr:ext cx="469744" cy="259045"/>
    <xdr:sp macro="" textlink="">
      <xdr:nvSpPr>
        <xdr:cNvPr id="372" name="n_2mainValue【公営住宅】&#10;一人当たり面積">
          <a:extLst>
            <a:ext uri="{FF2B5EF4-FFF2-40B4-BE49-F238E27FC236}">
              <a16:creationId xmlns:a16="http://schemas.microsoft.com/office/drawing/2014/main" id="{8536F469-C4D8-4CF4-924D-52BEFC3B98D1}"/>
            </a:ext>
          </a:extLst>
        </xdr:cNvPr>
        <xdr:cNvSpPr txBox="1"/>
      </xdr:nvSpPr>
      <xdr:spPr>
        <a:xfrm>
          <a:off x="8515427" y="13513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78</xdr:row>
      <xdr:rowOff>154576</xdr:rowOff>
    </xdr:from>
    <xdr:ext cx="469744" cy="259045"/>
    <xdr:sp macro="" textlink="">
      <xdr:nvSpPr>
        <xdr:cNvPr id="373" name="n_3mainValue【公営住宅】&#10;一人当たり面積">
          <a:extLst>
            <a:ext uri="{FF2B5EF4-FFF2-40B4-BE49-F238E27FC236}">
              <a16:creationId xmlns:a16="http://schemas.microsoft.com/office/drawing/2014/main" id="{FAA10665-A104-4B8D-A734-05E5A4357C95}"/>
            </a:ext>
          </a:extLst>
        </xdr:cNvPr>
        <xdr:cNvSpPr txBox="1"/>
      </xdr:nvSpPr>
      <xdr:spPr>
        <a:xfrm>
          <a:off x="7626427" y="13527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78</xdr:row>
      <xdr:rowOff>168291</xdr:rowOff>
    </xdr:from>
    <xdr:ext cx="469744" cy="259045"/>
    <xdr:sp macro="" textlink="">
      <xdr:nvSpPr>
        <xdr:cNvPr id="374" name="n_4mainValue【公営住宅】&#10;一人当たり面積">
          <a:extLst>
            <a:ext uri="{FF2B5EF4-FFF2-40B4-BE49-F238E27FC236}">
              <a16:creationId xmlns:a16="http://schemas.microsoft.com/office/drawing/2014/main" id="{3A1E89C0-9697-40BA-A9D3-1926E9330F1F}"/>
            </a:ext>
          </a:extLst>
        </xdr:cNvPr>
        <xdr:cNvSpPr txBox="1"/>
      </xdr:nvSpPr>
      <xdr:spPr>
        <a:xfrm>
          <a:off x="6737427" y="13541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91171353-918D-40F6-9992-6E32111B84F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7C58D1EA-4BF8-4908-8F96-BFC3C5E36FC3}"/>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D568F902-5162-4A06-925F-C1EAD6BAC7E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96684942-6671-4372-B8CC-0895F8A64FB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B935E525-6D0A-4133-8E9D-60BE83EF63DD}"/>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D8C94801-4CF3-413E-B377-20814D1D252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01A8709E-D2E7-44F3-B094-839AB6931CA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E2137E3F-7679-43C2-A6CD-4F857A13106C}"/>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582D41D8-C3D1-4B40-A426-F3F5398128F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124844E2-622D-402B-BB3A-185957B00DD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F45B4345-9ECD-40D9-8059-ACB0C94EAFC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D86370BD-19B8-4B96-AAD9-2AECD290DF77}"/>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D12149AB-F548-4C43-A974-BA653DE6D2C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453E545F-94A6-4436-93E0-151C8D344C2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A65F4307-8AF4-4F01-BD86-2144EEDBA21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E8FE34BB-E571-46E3-B0F4-E4C31482B3E3}"/>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C68BE2A8-C60C-4241-9AC4-59C37D88651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F100B13A-D432-49C4-9222-87265F75D15C}"/>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902FBBE2-2696-4428-B62C-474ED7D7597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7992FE60-1D94-4651-9D9B-926CF7F551E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D1B4B9BD-F475-4834-8611-EADA39C8C37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DEB33C2D-EE39-4106-9A00-22A06ECD567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7A894319-5A80-4F69-8441-B8E4930F49F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227CC84F-2AFA-4120-9F1E-F707ACC559D4}"/>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99" name="正方形/長方形 398">
          <a:extLst>
            <a:ext uri="{FF2B5EF4-FFF2-40B4-BE49-F238E27FC236}">
              <a16:creationId xmlns:a16="http://schemas.microsoft.com/office/drawing/2014/main" id="{E459BD12-D24E-4776-A04E-253201909779}"/>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0" name="正方形/長方形 399">
          <a:extLst>
            <a:ext uri="{FF2B5EF4-FFF2-40B4-BE49-F238E27FC236}">
              <a16:creationId xmlns:a16="http://schemas.microsoft.com/office/drawing/2014/main" id="{DC938155-0AD3-483C-B3F4-812EA8D54761}"/>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1" name="正方形/長方形 400">
          <a:extLst>
            <a:ext uri="{FF2B5EF4-FFF2-40B4-BE49-F238E27FC236}">
              <a16:creationId xmlns:a16="http://schemas.microsoft.com/office/drawing/2014/main" id="{2C7E890D-B775-481D-B570-49CEA5E409F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2" name="正方形/長方形 401">
          <a:extLst>
            <a:ext uri="{FF2B5EF4-FFF2-40B4-BE49-F238E27FC236}">
              <a16:creationId xmlns:a16="http://schemas.microsoft.com/office/drawing/2014/main" id="{89E05CF4-035D-4CDD-8084-66DECC63210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3" name="正方形/長方形 402">
          <a:extLst>
            <a:ext uri="{FF2B5EF4-FFF2-40B4-BE49-F238E27FC236}">
              <a16:creationId xmlns:a16="http://schemas.microsoft.com/office/drawing/2014/main" id="{7A610943-76DF-4755-B678-407D6A90CDB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4" name="正方形/長方形 403">
          <a:extLst>
            <a:ext uri="{FF2B5EF4-FFF2-40B4-BE49-F238E27FC236}">
              <a16:creationId xmlns:a16="http://schemas.microsoft.com/office/drawing/2014/main" id="{7872F626-8600-4959-BFCA-F61080CAE2C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5" name="正方形/長方形 404">
          <a:extLst>
            <a:ext uri="{FF2B5EF4-FFF2-40B4-BE49-F238E27FC236}">
              <a16:creationId xmlns:a16="http://schemas.microsoft.com/office/drawing/2014/main" id="{E7DF0D70-DE60-44B2-A009-9A101D7EC14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6" name="正方形/長方形 405">
          <a:extLst>
            <a:ext uri="{FF2B5EF4-FFF2-40B4-BE49-F238E27FC236}">
              <a16:creationId xmlns:a16="http://schemas.microsoft.com/office/drawing/2014/main" id="{7396E275-BA56-4423-BBDC-600CD98F767B}"/>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07" name="正方形/長方形 406">
          <a:extLst>
            <a:ext uri="{FF2B5EF4-FFF2-40B4-BE49-F238E27FC236}">
              <a16:creationId xmlns:a16="http://schemas.microsoft.com/office/drawing/2014/main" id="{0FC1D4F5-512F-48B1-972A-154FAE23CAE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8" name="正方形/長方形 407">
          <a:extLst>
            <a:ext uri="{FF2B5EF4-FFF2-40B4-BE49-F238E27FC236}">
              <a16:creationId xmlns:a16="http://schemas.microsoft.com/office/drawing/2014/main" id="{678C912B-D43F-43EF-8D24-951C188EBE6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9" name="正方形/長方形 408">
          <a:extLst>
            <a:ext uri="{FF2B5EF4-FFF2-40B4-BE49-F238E27FC236}">
              <a16:creationId xmlns:a16="http://schemas.microsoft.com/office/drawing/2014/main" id="{A4E04956-5D5F-4FB5-9498-AB66E1E1F89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0" name="正方形/長方形 409">
          <a:extLst>
            <a:ext uri="{FF2B5EF4-FFF2-40B4-BE49-F238E27FC236}">
              <a16:creationId xmlns:a16="http://schemas.microsoft.com/office/drawing/2014/main" id="{9652D28A-BF8B-4B0C-B99A-C9B6226B6BE1}"/>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1" name="正方形/長方形 410">
          <a:extLst>
            <a:ext uri="{FF2B5EF4-FFF2-40B4-BE49-F238E27FC236}">
              <a16:creationId xmlns:a16="http://schemas.microsoft.com/office/drawing/2014/main" id="{70BA2086-1D41-4453-B18D-AB2396AC1E2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2" name="正方形/長方形 411">
          <a:extLst>
            <a:ext uri="{FF2B5EF4-FFF2-40B4-BE49-F238E27FC236}">
              <a16:creationId xmlns:a16="http://schemas.microsoft.com/office/drawing/2014/main" id="{E142C565-A68D-4E31-A13D-4FDF0B999D4E}"/>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3" name="正方形/長方形 412">
          <a:extLst>
            <a:ext uri="{FF2B5EF4-FFF2-40B4-BE49-F238E27FC236}">
              <a16:creationId xmlns:a16="http://schemas.microsoft.com/office/drawing/2014/main" id="{42DC3AEB-D93B-4CF1-B4CD-9AB839A6D38F}"/>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4" name="正方形/長方形 413">
          <a:extLst>
            <a:ext uri="{FF2B5EF4-FFF2-40B4-BE49-F238E27FC236}">
              <a16:creationId xmlns:a16="http://schemas.microsoft.com/office/drawing/2014/main" id="{2B9C8F87-5A0F-4385-AEAB-F4BAEF0AF39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5" name="テキスト ボックス 414">
          <a:extLst>
            <a:ext uri="{FF2B5EF4-FFF2-40B4-BE49-F238E27FC236}">
              <a16:creationId xmlns:a16="http://schemas.microsoft.com/office/drawing/2014/main" id="{991FD7DF-7042-48AC-AB5C-CA586BA9AF6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6" name="直線コネクタ 415">
          <a:extLst>
            <a:ext uri="{FF2B5EF4-FFF2-40B4-BE49-F238E27FC236}">
              <a16:creationId xmlns:a16="http://schemas.microsoft.com/office/drawing/2014/main" id="{E2B383E8-1802-4D0A-93B7-B782304446F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7" name="テキスト ボックス 416">
          <a:extLst>
            <a:ext uri="{FF2B5EF4-FFF2-40B4-BE49-F238E27FC236}">
              <a16:creationId xmlns:a16="http://schemas.microsoft.com/office/drawing/2014/main" id="{00A7CB2D-D090-4F54-BA60-88BB6E464C25}"/>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18" name="直線コネクタ 417">
          <a:extLst>
            <a:ext uri="{FF2B5EF4-FFF2-40B4-BE49-F238E27FC236}">
              <a16:creationId xmlns:a16="http://schemas.microsoft.com/office/drawing/2014/main" id="{24BAE3AE-9316-4000-B8E7-4C7F82D1C91F}"/>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419" name="テキスト ボックス 418">
          <a:extLst>
            <a:ext uri="{FF2B5EF4-FFF2-40B4-BE49-F238E27FC236}">
              <a16:creationId xmlns:a16="http://schemas.microsoft.com/office/drawing/2014/main" id="{C0D6D157-3F3E-437C-94CB-1756B9DA6CFD}"/>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0" name="直線コネクタ 419">
          <a:extLst>
            <a:ext uri="{FF2B5EF4-FFF2-40B4-BE49-F238E27FC236}">
              <a16:creationId xmlns:a16="http://schemas.microsoft.com/office/drawing/2014/main" id="{6905E6F9-CEAE-437A-A989-9FF5A660E78F}"/>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1" name="テキスト ボックス 420">
          <a:extLst>
            <a:ext uri="{FF2B5EF4-FFF2-40B4-BE49-F238E27FC236}">
              <a16:creationId xmlns:a16="http://schemas.microsoft.com/office/drawing/2014/main" id="{9ECF7316-4EBD-490A-82D5-347DD6A3FA76}"/>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2" name="直線コネクタ 421">
          <a:extLst>
            <a:ext uri="{FF2B5EF4-FFF2-40B4-BE49-F238E27FC236}">
              <a16:creationId xmlns:a16="http://schemas.microsoft.com/office/drawing/2014/main" id="{F42F5357-4730-492C-A287-B527314EA06C}"/>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3" name="テキスト ボックス 422">
          <a:extLst>
            <a:ext uri="{FF2B5EF4-FFF2-40B4-BE49-F238E27FC236}">
              <a16:creationId xmlns:a16="http://schemas.microsoft.com/office/drawing/2014/main" id="{B6CB753F-6E2D-4EDB-99BF-42ECD41692AB}"/>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4" name="直線コネクタ 423">
          <a:extLst>
            <a:ext uri="{FF2B5EF4-FFF2-40B4-BE49-F238E27FC236}">
              <a16:creationId xmlns:a16="http://schemas.microsoft.com/office/drawing/2014/main" id="{9B76FD4A-7D08-4181-8CB9-DFF8AB526BC4}"/>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5" name="テキスト ボックス 424">
          <a:extLst>
            <a:ext uri="{FF2B5EF4-FFF2-40B4-BE49-F238E27FC236}">
              <a16:creationId xmlns:a16="http://schemas.microsoft.com/office/drawing/2014/main" id="{B23B0D8F-45A9-4F4C-BA82-366B63AE457A}"/>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6" name="直線コネクタ 425">
          <a:extLst>
            <a:ext uri="{FF2B5EF4-FFF2-40B4-BE49-F238E27FC236}">
              <a16:creationId xmlns:a16="http://schemas.microsoft.com/office/drawing/2014/main" id="{FEFA17BA-3F61-4D6B-9CBC-BFDD0B70EF8D}"/>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27" name="テキスト ボックス 426">
          <a:extLst>
            <a:ext uri="{FF2B5EF4-FFF2-40B4-BE49-F238E27FC236}">
              <a16:creationId xmlns:a16="http://schemas.microsoft.com/office/drawing/2014/main" id="{929A0107-3FB6-40F5-9218-8DCADD20E921}"/>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28" name="直線コネクタ 427">
          <a:extLst>
            <a:ext uri="{FF2B5EF4-FFF2-40B4-BE49-F238E27FC236}">
              <a16:creationId xmlns:a16="http://schemas.microsoft.com/office/drawing/2014/main" id="{3D9E211C-8A27-49EC-9E79-C836021C2CE9}"/>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429" name="テキスト ボックス 428">
          <a:extLst>
            <a:ext uri="{FF2B5EF4-FFF2-40B4-BE49-F238E27FC236}">
              <a16:creationId xmlns:a16="http://schemas.microsoft.com/office/drawing/2014/main" id="{5A4B0DAB-42D6-42E0-93B5-A90B84A4EDDF}"/>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0" name="直線コネクタ 429">
          <a:extLst>
            <a:ext uri="{FF2B5EF4-FFF2-40B4-BE49-F238E27FC236}">
              <a16:creationId xmlns:a16="http://schemas.microsoft.com/office/drawing/2014/main" id="{580F8D46-434E-4C32-AA0A-F94314462C94}"/>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31" name="テキスト ボックス 430">
          <a:extLst>
            <a:ext uri="{FF2B5EF4-FFF2-40B4-BE49-F238E27FC236}">
              <a16:creationId xmlns:a16="http://schemas.microsoft.com/office/drawing/2014/main" id="{401755D2-D5A0-4575-9394-EE363DBE734A}"/>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2" name="【学校施設】&#10;有形固定資産減価償却率グラフ枠">
          <a:extLst>
            <a:ext uri="{FF2B5EF4-FFF2-40B4-BE49-F238E27FC236}">
              <a16:creationId xmlns:a16="http://schemas.microsoft.com/office/drawing/2014/main" id="{E5420CBE-CE9B-48CC-93FB-1B71F5771D76}"/>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88174</xdr:rowOff>
    </xdr:from>
    <xdr:to>
      <xdr:col>85</xdr:col>
      <xdr:colOff>126364</xdr:colOff>
      <xdr:row>65</xdr:row>
      <xdr:rowOff>1633</xdr:rowOff>
    </xdr:to>
    <xdr:cxnSp macro="">
      <xdr:nvCxnSpPr>
        <xdr:cNvPr id="433" name="直線コネクタ 432">
          <a:extLst>
            <a:ext uri="{FF2B5EF4-FFF2-40B4-BE49-F238E27FC236}">
              <a16:creationId xmlns:a16="http://schemas.microsoft.com/office/drawing/2014/main" id="{F085B7A7-73BA-40BE-BC74-73CF3CFDAAFA}"/>
            </a:ext>
          </a:extLst>
        </xdr:cNvPr>
        <xdr:cNvCxnSpPr/>
      </xdr:nvCxnSpPr>
      <xdr:spPr>
        <a:xfrm flipV="1">
          <a:off x="16318864" y="9689374"/>
          <a:ext cx="0" cy="1456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65</xdr:row>
      <xdr:rowOff>5460</xdr:rowOff>
    </xdr:from>
    <xdr:ext cx="405111" cy="259045"/>
    <xdr:sp macro="" textlink="">
      <xdr:nvSpPr>
        <xdr:cNvPr id="434" name="【学校施設】&#10;有形固定資産減価償却率最小値テキスト">
          <a:extLst>
            <a:ext uri="{FF2B5EF4-FFF2-40B4-BE49-F238E27FC236}">
              <a16:creationId xmlns:a16="http://schemas.microsoft.com/office/drawing/2014/main" id="{60061827-E484-42B1-9B79-EAEF776884E3}"/>
            </a:ext>
          </a:extLst>
        </xdr:cNvPr>
        <xdr:cNvSpPr txBox="1"/>
      </xdr:nvSpPr>
      <xdr:spPr>
        <a:xfrm>
          <a:off x="16357600" y="11149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65</xdr:row>
      <xdr:rowOff>1633</xdr:rowOff>
    </xdr:from>
    <xdr:to>
      <xdr:col>86</xdr:col>
      <xdr:colOff>25400</xdr:colOff>
      <xdr:row>65</xdr:row>
      <xdr:rowOff>1633</xdr:rowOff>
    </xdr:to>
    <xdr:cxnSp macro="">
      <xdr:nvCxnSpPr>
        <xdr:cNvPr id="435" name="直線コネクタ 434">
          <a:extLst>
            <a:ext uri="{FF2B5EF4-FFF2-40B4-BE49-F238E27FC236}">
              <a16:creationId xmlns:a16="http://schemas.microsoft.com/office/drawing/2014/main" id="{3E22709E-EC29-4A67-82ED-CB8433CE7C0B}"/>
            </a:ext>
          </a:extLst>
        </xdr:cNvPr>
        <xdr:cNvCxnSpPr/>
      </xdr:nvCxnSpPr>
      <xdr:spPr>
        <a:xfrm>
          <a:off x="16230600" y="11145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34851</xdr:rowOff>
    </xdr:from>
    <xdr:ext cx="405111" cy="259045"/>
    <xdr:sp macro="" textlink="">
      <xdr:nvSpPr>
        <xdr:cNvPr id="436" name="【学校施設】&#10;有形固定資産減価償却率最大値テキスト">
          <a:extLst>
            <a:ext uri="{FF2B5EF4-FFF2-40B4-BE49-F238E27FC236}">
              <a16:creationId xmlns:a16="http://schemas.microsoft.com/office/drawing/2014/main" id="{3BC6514B-ADC6-4799-A968-1F22218879BE}"/>
            </a:ext>
          </a:extLst>
        </xdr:cNvPr>
        <xdr:cNvSpPr txBox="1"/>
      </xdr:nvSpPr>
      <xdr:spPr>
        <a:xfrm>
          <a:off x="16357600" y="9464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88174</xdr:rowOff>
    </xdr:from>
    <xdr:to>
      <xdr:col>86</xdr:col>
      <xdr:colOff>25400</xdr:colOff>
      <xdr:row>56</xdr:row>
      <xdr:rowOff>88174</xdr:rowOff>
    </xdr:to>
    <xdr:cxnSp macro="">
      <xdr:nvCxnSpPr>
        <xdr:cNvPr id="437" name="直線コネクタ 436">
          <a:extLst>
            <a:ext uri="{FF2B5EF4-FFF2-40B4-BE49-F238E27FC236}">
              <a16:creationId xmlns:a16="http://schemas.microsoft.com/office/drawing/2014/main" id="{90DC952B-5A4A-4AF6-8378-5F300BD11921}"/>
            </a:ext>
          </a:extLst>
        </xdr:cNvPr>
        <xdr:cNvCxnSpPr/>
      </xdr:nvCxnSpPr>
      <xdr:spPr>
        <a:xfrm>
          <a:off x="16230600" y="9689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87647</xdr:rowOff>
    </xdr:from>
    <xdr:ext cx="405111" cy="259045"/>
    <xdr:sp macro="" textlink="">
      <xdr:nvSpPr>
        <xdr:cNvPr id="438" name="【学校施設】&#10;有形固定資産減価償却率平均値テキスト">
          <a:extLst>
            <a:ext uri="{FF2B5EF4-FFF2-40B4-BE49-F238E27FC236}">
              <a16:creationId xmlns:a16="http://schemas.microsoft.com/office/drawing/2014/main" id="{21C5DC26-D427-48BF-BBDD-7150910F4D93}"/>
            </a:ext>
          </a:extLst>
        </xdr:cNvPr>
        <xdr:cNvSpPr txBox="1"/>
      </xdr:nvSpPr>
      <xdr:spPr>
        <a:xfrm>
          <a:off x="16357600" y="10374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439" name="フローチャート: 判断 438">
          <a:extLst>
            <a:ext uri="{FF2B5EF4-FFF2-40B4-BE49-F238E27FC236}">
              <a16:creationId xmlns:a16="http://schemas.microsoft.com/office/drawing/2014/main" id="{003B1D02-97B5-4E2C-8CC9-2C05B9F46811}"/>
            </a:ext>
          </a:extLst>
        </xdr:cNvPr>
        <xdr:cNvSpPr/>
      </xdr:nvSpPr>
      <xdr:spPr>
        <a:xfrm>
          <a:off x="162687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440" name="フローチャート: 判断 439">
          <a:extLst>
            <a:ext uri="{FF2B5EF4-FFF2-40B4-BE49-F238E27FC236}">
              <a16:creationId xmlns:a16="http://schemas.microsoft.com/office/drawing/2014/main" id="{0CEF953E-0D13-42FD-85CF-39C12A8F12E1}"/>
            </a:ext>
          </a:extLst>
        </xdr:cNvPr>
        <xdr:cNvSpPr/>
      </xdr:nvSpPr>
      <xdr:spPr>
        <a:xfrm>
          <a:off x="15430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7983</xdr:rowOff>
    </xdr:from>
    <xdr:to>
      <xdr:col>76</xdr:col>
      <xdr:colOff>165100</xdr:colOff>
      <xdr:row>60</xdr:row>
      <xdr:rowOff>109583</xdr:rowOff>
    </xdr:to>
    <xdr:sp macro="" textlink="">
      <xdr:nvSpPr>
        <xdr:cNvPr id="441" name="フローチャート: 判断 440">
          <a:extLst>
            <a:ext uri="{FF2B5EF4-FFF2-40B4-BE49-F238E27FC236}">
              <a16:creationId xmlns:a16="http://schemas.microsoft.com/office/drawing/2014/main" id="{C758BA34-D73F-48B5-95C5-E5D4146D54B2}"/>
            </a:ext>
          </a:extLst>
        </xdr:cNvPr>
        <xdr:cNvSpPr/>
      </xdr:nvSpPr>
      <xdr:spPr>
        <a:xfrm>
          <a:off x="14541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146776</xdr:rowOff>
    </xdr:from>
    <xdr:to>
      <xdr:col>72</xdr:col>
      <xdr:colOff>38100</xdr:colOff>
      <xdr:row>60</xdr:row>
      <xdr:rowOff>76926</xdr:rowOff>
    </xdr:to>
    <xdr:sp macro="" textlink="">
      <xdr:nvSpPr>
        <xdr:cNvPr id="442" name="フローチャート: 判断 441">
          <a:extLst>
            <a:ext uri="{FF2B5EF4-FFF2-40B4-BE49-F238E27FC236}">
              <a16:creationId xmlns:a16="http://schemas.microsoft.com/office/drawing/2014/main" id="{738FB441-CA84-44CB-9A43-DA1C5C205482}"/>
            </a:ext>
          </a:extLst>
        </xdr:cNvPr>
        <xdr:cNvSpPr/>
      </xdr:nvSpPr>
      <xdr:spPr>
        <a:xfrm>
          <a:off x="13652500" y="1026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35741</xdr:rowOff>
    </xdr:from>
    <xdr:to>
      <xdr:col>67</xdr:col>
      <xdr:colOff>101600</xdr:colOff>
      <xdr:row>59</xdr:row>
      <xdr:rowOff>137341</xdr:rowOff>
    </xdr:to>
    <xdr:sp macro="" textlink="">
      <xdr:nvSpPr>
        <xdr:cNvPr id="443" name="フローチャート: 判断 442">
          <a:extLst>
            <a:ext uri="{FF2B5EF4-FFF2-40B4-BE49-F238E27FC236}">
              <a16:creationId xmlns:a16="http://schemas.microsoft.com/office/drawing/2014/main" id="{6DFBDE6A-A10B-4449-A908-9CEA95A45636}"/>
            </a:ext>
          </a:extLst>
        </xdr:cNvPr>
        <xdr:cNvSpPr/>
      </xdr:nvSpPr>
      <xdr:spPr>
        <a:xfrm>
          <a:off x="12763500" y="1015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4" name="テキスト ボックス 443">
          <a:extLst>
            <a:ext uri="{FF2B5EF4-FFF2-40B4-BE49-F238E27FC236}">
              <a16:creationId xmlns:a16="http://schemas.microsoft.com/office/drawing/2014/main" id="{DAE15940-A8CE-4F71-99ED-66443672D116}"/>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AF8D697F-A690-4754-9A7D-ECE2054EEEE1}"/>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2C09A0E4-8D33-4CC4-8953-32DD93DF22B8}"/>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2F0154E4-DFBD-4BB4-80A3-459911AB45FD}"/>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D7223FC9-056E-46B1-A94F-E25816FACD35}"/>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136978</xdr:rowOff>
    </xdr:from>
    <xdr:to>
      <xdr:col>85</xdr:col>
      <xdr:colOff>177800</xdr:colOff>
      <xdr:row>60</xdr:row>
      <xdr:rowOff>67128</xdr:rowOff>
    </xdr:to>
    <xdr:sp macro="" textlink="">
      <xdr:nvSpPr>
        <xdr:cNvPr id="449" name="楕円 448">
          <a:extLst>
            <a:ext uri="{FF2B5EF4-FFF2-40B4-BE49-F238E27FC236}">
              <a16:creationId xmlns:a16="http://schemas.microsoft.com/office/drawing/2014/main" id="{4807671E-0D74-4F16-839D-FA086B487BF0}"/>
            </a:ext>
          </a:extLst>
        </xdr:cNvPr>
        <xdr:cNvSpPr/>
      </xdr:nvSpPr>
      <xdr:spPr>
        <a:xfrm>
          <a:off x="16268700" y="1025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159855</xdr:rowOff>
    </xdr:from>
    <xdr:ext cx="405111" cy="259045"/>
    <xdr:sp macro="" textlink="">
      <xdr:nvSpPr>
        <xdr:cNvPr id="450" name="【学校施設】&#10;有形固定資産減価償却率該当値テキスト">
          <a:extLst>
            <a:ext uri="{FF2B5EF4-FFF2-40B4-BE49-F238E27FC236}">
              <a16:creationId xmlns:a16="http://schemas.microsoft.com/office/drawing/2014/main" id="{61062239-01C1-4D9B-B332-638601961802}"/>
            </a:ext>
          </a:extLst>
        </xdr:cNvPr>
        <xdr:cNvSpPr txBox="1"/>
      </xdr:nvSpPr>
      <xdr:spPr>
        <a:xfrm>
          <a:off x="16357600" y="10103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29210</xdr:rowOff>
    </xdr:from>
    <xdr:to>
      <xdr:col>81</xdr:col>
      <xdr:colOff>101600</xdr:colOff>
      <xdr:row>59</xdr:row>
      <xdr:rowOff>130810</xdr:rowOff>
    </xdr:to>
    <xdr:sp macro="" textlink="">
      <xdr:nvSpPr>
        <xdr:cNvPr id="451" name="楕円 450">
          <a:extLst>
            <a:ext uri="{FF2B5EF4-FFF2-40B4-BE49-F238E27FC236}">
              <a16:creationId xmlns:a16="http://schemas.microsoft.com/office/drawing/2014/main" id="{454C8900-7D06-439E-BD75-1A7E4F7D6E28}"/>
            </a:ext>
          </a:extLst>
        </xdr:cNvPr>
        <xdr:cNvSpPr/>
      </xdr:nvSpPr>
      <xdr:spPr>
        <a:xfrm>
          <a:off x="15430500" y="1014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80010</xdr:rowOff>
    </xdr:from>
    <xdr:to>
      <xdr:col>85</xdr:col>
      <xdr:colOff>127000</xdr:colOff>
      <xdr:row>60</xdr:row>
      <xdr:rowOff>16328</xdr:rowOff>
    </xdr:to>
    <xdr:cxnSp macro="">
      <xdr:nvCxnSpPr>
        <xdr:cNvPr id="452" name="直線コネクタ 451">
          <a:extLst>
            <a:ext uri="{FF2B5EF4-FFF2-40B4-BE49-F238E27FC236}">
              <a16:creationId xmlns:a16="http://schemas.microsoft.com/office/drawing/2014/main" id="{53FFF7EB-26BC-4304-B46F-BA00C737E778}"/>
            </a:ext>
          </a:extLst>
        </xdr:cNvPr>
        <xdr:cNvCxnSpPr/>
      </xdr:nvCxnSpPr>
      <xdr:spPr>
        <a:xfrm>
          <a:off x="15481300" y="10195560"/>
          <a:ext cx="838200" cy="107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138612</xdr:rowOff>
    </xdr:from>
    <xdr:to>
      <xdr:col>76</xdr:col>
      <xdr:colOff>165100</xdr:colOff>
      <xdr:row>59</xdr:row>
      <xdr:rowOff>68762</xdr:rowOff>
    </xdr:to>
    <xdr:sp macro="" textlink="">
      <xdr:nvSpPr>
        <xdr:cNvPr id="453" name="楕円 452">
          <a:extLst>
            <a:ext uri="{FF2B5EF4-FFF2-40B4-BE49-F238E27FC236}">
              <a16:creationId xmlns:a16="http://schemas.microsoft.com/office/drawing/2014/main" id="{7BC11EC7-D219-4EA6-842D-3EE9F476B4D3}"/>
            </a:ext>
          </a:extLst>
        </xdr:cNvPr>
        <xdr:cNvSpPr/>
      </xdr:nvSpPr>
      <xdr:spPr>
        <a:xfrm>
          <a:off x="14541500" y="10082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17962</xdr:rowOff>
    </xdr:from>
    <xdr:to>
      <xdr:col>81</xdr:col>
      <xdr:colOff>50800</xdr:colOff>
      <xdr:row>59</xdr:row>
      <xdr:rowOff>80010</xdr:rowOff>
    </xdr:to>
    <xdr:cxnSp macro="">
      <xdr:nvCxnSpPr>
        <xdr:cNvPr id="454" name="直線コネクタ 453">
          <a:extLst>
            <a:ext uri="{FF2B5EF4-FFF2-40B4-BE49-F238E27FC236}">
              <a16:creationId xmlns:a16="http://schemas.microsoft.com/office/drawing/2014/main" id="{A8D42BA7-D262-40E6-8B7F-34A003AD4B8F}"/>
            </a:ext>
          </a:extLst>
        </xdr:cNvPr>
        <xdr:cNvCxnSpPr/>
      </xdr:nvCxnSpPr>
      <xdr:spPr>
        <a:xfrm>
          <a:off x="14592300" y="10133512"/>
          <a:ext cx="8890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73297</xdr:rowOff>
    </xdr:from>
    <xdr:to>
      <xdr:col>72</xdr:col>
      <xdr:colOff>38100</xdr:colOff>
      <xdr:row>59</xdr:row>
      <xdr:rowOff>3447</xdr:rowOff>
    </xdr:to>
    <xdr:sp macro="" textlink="">
      <xdr:nvSpPr>
        <xdr:cNvPr id="455" name="楕円 454">
          <a:extLst>
            <a:ext uri="{FF2B5EF4-FFF2-40B4-BE49-F238E27FC236}">
              <a16:creationId xmlns:a16="http://schemas.microsoft.com/office/drawing/2014/main" id="{1F6BF107-84B5-4152-94A5-BCB5CE8B507C}"/>
            </a:ext>
          </a:extLst>
        </xdr:cNvPr>
        <xdr:cNvSpPr/>
      </xdr:nvSpPr>
      <xdr:spPr>
        <a:xfrm>
          <a:off x="13652500" y="10017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124097</xdr:rowOff>
    </xdr:from>
    <xdr:to>
      <xdr:col>76</xdr:col>
      <xdr:colOff>114300</xdr:colOff>
      <xdr:row>59</xdr:row>
      <xdr:rowOff>17962</xdr:rowOff>
    </xdr:to>
    <xdr:cxnSp macro="">
      <xdr:nvCxnSpPr>
        <xdr:cNvPr id="456" name="直線コネクタ 455">
          <a:extLst>
            <a:ext uri="{FF2B5EF4-FFF2-40B4-BE49-F238E27FC236}">
              <a16:creationId xmlns:a16="http://schemas.microsoft.com/office/drawing/2014/main" id="{CDB40EFF-0178-431A-AE57-4EEE97305A20}"/>
            </a:ext>
          </a:extLst>
        </xdr:cNvPr>
        <xdr:cNvCxnSpPr/>
      </xdr:nvCxnSpPr>
      <xdr:spPr>
        <a:xfrm>
          <a:off x="13703300" y="10068197"/>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73297</xdr:rowOff>
    </xdr:from>
    <xdr:to>
      <xdr:col>67</xdr:col>
      <xdr:colOff>101600</xdr:colOff>
      <xdr:row>59</xdr:row>
      <xdr:rowOff>3447</xdr:rowOff>
    </xdr:to>
    <xdr:sp macro="" textlink="">
      <xdr:nvSpPr>
        <xdr:cNvPr id="457" name="楕円 456">
          <a:extLst>
            <a:ext uri="{FF2B5EF4-FFF2-40B4-BE49-F238E27FC236}">
              <a16:creationId xmlns:a16="http://schemas.microsoft.com/office/drawing/2014/main" id="{E2ADCE2B-2B9B-48C4-83CB-E7C8C7154BB5}"/>
            </a:ext>
          </a:extLst>
        </xdr:cNvPr>
        <xdr:cNvSpPr/>
      </xdr:nvSpPr>
      <xdr:spPr>
        <a:xfrm>
          <a:off x="12763500" y="10017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124097</xdr:rowOff>
    </xdr:from>
    <xdr:to>
      <xdr:col>71</xdr:col>
      <xdr:colOff>177800</xdr:colOff>
      <xdr:row>58</xdr:row>
      <xdr:rowOff>124097</xdr:rowOff>
    </xdr:to>
    <xdr:cxnSp macro="">
      <xdr:nvCxnSpPr>
        <xdr:cNvPr id="458" name="直線コネクタ 457">
          <a:extLst>
            <a:ext uri="{FF2B5EF4-FFF2-40B4-BE49-F238E27FC236}">
              <a16:creationId xmlns:a16="http://schemas.microsoft.com/office/drawing/2014/main" id="{0DBB53CD-4F40-4B69-850C-F29423829A1B}"/>
            </a:ext>
          </a:extLst>
        </xdr:cNvPr>
        <xdr:cNvCxnSpPr/>
      </xdr:nvCxnSpPr>
      <xdr:spPr>
        <a:xfrm>
          <a:off x="12814300" y="1006819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156227</xdr:rowOff>
    </xdr:from>
    <xdr:ext cx="405111" cy="259045"/>
    <xdr:sp macro="" textlink="">
      <xdr:nvSpPr>
        <xdr:cNvPr id="459" name="n_1aveValue【学校施設】&#10;有形固定資産減価償却率">
          <a:extLst>
            <a:ext uri="{FF2B5EF4-FFF2-40B4-BE49-F238E27FC236}">
              <a16:creationId xmlns:a16="http://schemas.microsoft.com/office/drawing/2014/main" id="{D6F08D16-A6D2-4BB5-991D-FCBC82699B7A}"/>
            </a:ext>
          </a:extLst>
        </xdr:cNvPr>
        <xdr:cNvSpPr txBox="1"/>
      </xdr:nvSpPr>
      <xdr:spPr>
        <a:xfrm>
          <a:off x="15266044"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100710</xdr:rowOff>
    </xdr:from>
    <xdr:ext cx="405111" cy="259045"/>
    <xdr:sp macro="" textlink="">
      <xdr:nvSpPr>
        <xdr:cNvPr id="460" name="n_2aveValue【学校施設】&#10;有形固定資産減価償却率">
          <a:extLst>
            <a:ext uri="{FF2B5EF4-FFF2-40B4-BE49-F238E27FC236}">
              <a16:creationId xmlns:a16="http://schemas.microsoft.com/office/drawing/2014/main" id="{7830DD43-9180-4747-B917-D64CD6A06ADA}"/>
            </a:ext>
          </a:extLst>
        </xdr:cNvPr>
        <xdr:cNvSpPr txBox="1"/>
      </xdr:nvSpPr>
      <xdr:spPr>
        <a:xfrm>
          <a:off x="14389744" y="10387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68053</xdr:rowOff>
    </xdr:from>
    <xdr:ext cx="405111" cy="259045"/>
    <xdr:sp macro="" textlink="">
      <xdr:nvSpPr>
        <xdr:cNvPr id="461" name="n_3aveValue【学校施設】&#10;有形固定資産減価償却率">
          <a:extLst>
            <a:ext uri="{FF2B5EF4-FFF2-40B4-BE49-F238E27FC236}">
              <a16:creationId xmlns:a16="http://schemas.microsoft.com/office/drawing/2014/main" id="{A8BEB504-A5C8-44B1-9A66-8C3BE667D4A0}"/>
            </a:ext>
          </a:extLst>
        </xdr:cNvPr>
        <xdr:cNvSpPr txBox="1"/>
      </xdr:nvSpPr>
      <xdr:spPr>
        <a:xfrm>
          <a:off x="13500744" y="10355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128468</xdr:rowOff>
    </xdr:from>
    <xdr:ext cx="405111" cy="259045"/>
    <xdr:sp macro="" textlink="">
      <xdr:nvSpPr>
        <xdr:cNvPr id="462" name="n_4aveValue【学校施設】&#10;有形固定資産減価償却率">
          <a:extLst>
            <a:ext uri="{FF2B5EF4-FFF2-40B4-BE49-F238E27FC236}">
              <a16:creationId xmlns:a16="http://schemas.microsoft.com/office/drawing/2014/main" id="{637D029F-1E6C-4B40-97E1-6E59EC0B8879}"/>
            </a:ext>
          </a:extLst>
        </xdr:cNvPr>
        <xdr:cNvSpPr txBox="1"/>
      </xdr:nvSpPr>
      <xdr:spPr>
        <a:xfrm>
          <a:off x="12611744" y="10244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147337</xdr:rowOff>
    </xdr:from>
    <xdr:ext cx="405111" cy="259045"/>
    <xdr:sp macro="" textlink="">
      <xdr:nvSpPr>
        <xdr:cNvPr id="463" name="n_1mainValue【学校施設】&#10;有形固定資産減価償却率">
          <a:extLst>
            <a:ext uri="{FF2B5EF4-FFF2-40B4-BE49-F238E27FC236}">
              <a16:creationId xmlns:a16="http://schemas.microsoft.com/office/drawing/2014/main" id="{3C8BB81E-DB2E-4CE4-B946-2CE8F4288515}"/>
            </a:ext>
          </a:extLst>
        </xdr:cNvPr>
        <xdr:cNvSpPr txBox="1"/>
      </xdr:nvSpPr>
      <xdr:spPr>
        <a:xfrm>
          <a:off x="15266044" y="991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85289</xdr:rowOff>
    </xdr:from>
    <xdr:ext cx="405111" cy="259045"/>
    <xdr:sp macro="" textlink="">
      <xdr:nvSpPr>
        <xdr:cNvPr id="464" name="n_2mainValue【学校施設】&#10;有形固定資産減価償却率">
          <a:extLst>
            <a:ext uri="{FF2B5EF4-FFF2-40B4-BE49-F238E27FC236}">
              <a16:creationId xmlns:a16="http://schemas.microsoft.com/office/drawing/2014/main" id="{A6B17881-40C9-4A33-B737-693CC32691EF}"/>
            </a:ext>
          </a:extLst>
        </xdr:cNvPr>
        <xdr:cNvSpPr txBox="1"/>
      </xdr:nvSpPr>
      <xdr:spPr>
        <a:xfrm>
          <a:off x="14389744" y="9857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19974</xdr:rowOff>
    </xdr:from>
    <xdr:ext cx="405111" cy="259045"/>
    <xdr:sp macro="" textlink="">
      <xdr:nvSpPr>
        <xdr:cNvPr id="465" name="n_3mainValue【学校施設】&#10;有形固定資産減価償却率">
          <a:extLst>
            <a:ext uri="{FF2B5EF4-FFF2-40B4-BE49-F238E27FC236}">
              <a16:creationId xmlns:a16="http://schemas.microsoft.com/office/drawing/2014/main" id="{82464679-FD0E-47A5-9611-972C2A476DA4}"/>
            </a:ext>
          </a:extLst>
        </xdr:cNvPr>
        <xdr:cNvSpPr txBox="1"/>
      </xdr:nvSpPr>
      <xdr:spPr>
        <a:xfrm>
          <a:off x="13500744" y="9792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19974</xdr:rowOff>
    </xdr:from>
    <xdr:ext cx="405111" cy="259045"/>
    <xdr:sp macro="" textlink="">
      <xdr:nvSpPr>
        <xdr:cNvPr id="466" name="n_4mainValue【学校施設】&#10;有形固定資産減価償却率">
          <a:extLst>
            <a:ext uri="{FF2B5EF4-FFF2-40B4-BE49-F238E27FC236}">
              <a16:creationId xmlns:a16="http://schemas.microsoft.com/office/drawing/2014/main" id="{9C420E43-7162-401D-978E-BED323462084}"/>
            </a:ext>
          </a:extLst>
        </xdr:cNvPr>
        <xdr:cNvSpPr txBox="1"/>
      </xdr:nvSpPr>
      <xdr:spPr>
        <a:xfrm>
          <a:off x="12611744" y="9792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7" name="正方形/長方形 466">
          <a:extLst>
            <a:ext uri="{FF2B5EF4-FFF2-40B4-BE49-F238E27FC236}">
              <a16:creationId xmlns:a16="http://schemas.microsoft.com/office/drawing/2014/main" id="{E4B406F9-0B36-4F33-8E05-A779C45D03D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8" name="正方形/長方形 467">
          <a:extLst>
            <a:ext uri="{FF2B5EF4-FFF2-40B4-BE49-F238E27FC236}">
              <a16:creationId xmlns:a16="http://schemas.microsoft.com/office/drawing/2014/main" id="{82A10592-28E6-4D1B-BABC-2FD5EE56F50E}"/>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9" name="正方形/長方形 468">
          <a:extLst>
            <a:ext uri="{FF2B5EF4-FFF2-40B4-BE49-F238E27FC236}">
              <a16:creationId xmlns:a16="http://schemas.microsoft.com/office/drawing/2014/main" id="{73CBFA02-B6E6-4410-A776-AC755565E45F}"/>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0" name="正方形/長方形 469">
          <a:extLst>
            <a:ext uri="{FF2B5EF4-FFF2-40B4-BE49-F238E27FC236}">
              <a16:creationId xmlns:a16="http://schemas.microsoft.com/office/drawing/2014/main" id="{E4474E69-BE48-45D7-A140-0EB4FA849DC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1" name="正方形/長方形 470">
          <a:extLst>
            <a:ext uri="{FF2B5EF4-FFF2-40B4-BE49-F238E27FC236}">
              <a16:creationId xmlns:a16="http://schemas.microsoft.com/office/drawing/2014/main" id="{45C29FD5-8E5B-449C-854F-10BC32CFDA8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2" name="正方形/長方形 471">
          <a:extLst>
            <a:ext uri="{FF2B5EF4-FFF2-40B4-BE49-F238E27FC236}">
              <a16:creationId xmlns:a16="http://schemas.microsoft.com/office/drawing/2014/main" id="{274CFE38-31DF-4E72-AD14-2EF3BD5ABA8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3" name="正方形/長方形 472">
          <a:extLst>
            <a:ext uri="{FF2B5EF4-FFF2-40B4-BE49-F238E27FC236}">
              <a16:creationId xmlns:a16="http://schemas.microsoft.com/office/drawing/2014/main" id="{6C2BB389-A987-4018-BE5D-E09A939352E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4" name="正方形/長方形 473">
          <a:extLst>
            <a:ext uri="{FF2B5EF4-FFF2-40B4-BE49-F238E27FC236}">
              <a16:creationId xmlns:a16="http://schemas.microsoft.com/office/drawing/2014/main" id="{113C59B1-CC6B-433A-B01E-2E02275A41CC}"/>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5" name="テキスト ボックス 474">
          <a:extLst>
            <a:ext uri="{FF2B5EF4-FFF2-40B4-BE49-F238E27FC236}">
              <a16:creationId xmlns:a16="http://schemas.microsoft.com/office/drawing/2014/main" id="{B6952EC5-8C66-4C97-8BB8-01461C2F876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6" name="直線コネクタ 475">
          <a:extLst>
            <a:ext uri="{FF2B5EF4-FFF2-40B4-BE49-F238E27FC236}">
              <a16:creationId xmlns:a16="http://schemas.microsoft.com/office/drawing/2014/main" id="{1D051C5F-5FD9-4FE2-B3ED-D5F98B11C51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77" name="テキスト ボックス 476">
          <a:extLst>
            <a:ext uri="{FF2B5EF4-FFF2-40B4-BE49-F238E27FC236}">
              <a16:creationId xmlns:a16="http://schemas.microsoft.com/office/drawing/2014/main" id="{8C1F2040-A9E3-4758-BF6D-AC7901014FDB}"/>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478" name="直線コネクタ 477">
          <a:extLst>
            <a:ext uri="{FF2B5EF4-FFF2-40B4-BE49-F238E27FC236}">
              <a16:creationId xmlns:a16="http://schemas.microsoft.com/office/drawing/2014/main" id="{47CBF445-4010-4552-B56F-EA5A395BF9B7}"/>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79" name="テキスト ボックス 478">
          <a:extLst>
            <a:ext uri="{FF2B5EF4-FFF2-40B4-BE49-F238E27FC236}">
              <a16:creationId xmlns:a16="http://schemas.microsoft.com/office/drawing/2014/main" id="{280598DC-4170-4476-8B20-29B0DFF1CE5E}"/>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80" name="直線コネクタ 479">
          <a:extLst>
            <a:ext uri="{FF2B5EF4-FFF2-40B4-BE49-F238E27FC236}">
              <a16:creationId xmlns:a16="http://schemas.microsoft.com/office/drawing/2014/main" id="{D31E0BCE-89E0-4A7F-9D91-734CDA5363D3}"/>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81" name="テキスト ボックス 480">
          <a:extLst>
            <a:ext uri="{FF2B5EF4-FFF2-40B4-BE49-F238E27FC236}">
              <a16:creationId xmlns:a16="http://schemas.microsoft.com/office/drawing/2014/main" id="{94540C2A-4685-4087-8123-62F185E56A14}"/>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82" name="直線コネクタ 481">
          <a:extLst>
            <a:ext uri="{FF2B5EF4-FFF2-40B4-BE49-F238E27FC236}">
              <a16:creationId xmlns:a16="http://schemas.microsoft.com/office/drawing/2014/main" id="{6F455762-CB92-4799-AB3B-9D0B46D0715B}"/>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83" name="テキスト ボックス 482">
          <a:extLst>
            <a:ext uri="{FF2B5EF4-FFF2-40B4-BE49-F238E27FC236}">
              <a16:creationId xmlns:a16="http://schemas.microsoft.com/office/drawing/2014/main" id="{E493EC02-0FC8-4C47-85D5-E864B85FA768}"/>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84" name="直線コネクタ 483">
          <a:extLst>
            <a:ext uri="{FF2B5EF4-FFF2-40B4-BE49-F238E27FC236}">
              <a16:creationId xmlns:a16="http://schemas.microsoft.com/office/drawing/2014/main" id="{A31AF2DC-6747-4680-A30F-C84CE4A41FCB}"/>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85" name="テキスト ボックス 484">
          <a:extLst>
            <a:ext uri="{FF2B5EF4-FFF2-40B4-BE49-F238E27FC236}">
              <a16:creationId xmlns:a16="http://schemas.microsoft.com/office/drawing/2014/main" id="{AF9FD1D7-C563-498C-8807-0C3095F12F1A}"/>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86" name="直線コネクタ 485">
          <a:extLst>
            <a:ext uri="{FF2B5EF4-FFF2-40B4-BE49-F238E27FC236}">
              <a16:creationId xmlns:a16="http://schemas.microsoft.com/office/drawing/2014/main" id="{DD49F460-47C6-4FC1-A3AF-4D9D0880B09B}"/>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87" name="テキスト ボックス 486">
          <a:extLst>
            <a:ext uri="{FF2B5EF4-FFF2-40B4-BE49-F238E27FC236}">
              <a16:creationId xmlns:a16="http://schemas.microsoft.com/office/drawing/2014/main" id="{FCAE7C92-DB98-4853-BD1E-91125DE79139}"/>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8" name="直線コネクタ 487">
          <a:extLst>
            <a:ext uri="{FF2B5EF4-FFF2-40B4-BE49-F238E27FC236}">
              <a16:creationId xmlns:a16="http://schemas.microsoft.com/office/drawing/2014/main" id="{80BC4F4F-7E47-496F-8754-8CEE2F6B6F14}"/>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9" name="テキスト ボックス 488">
          <a:extLst>
            <a:ext uri="{FF2B5EF4-FFF2-40B4-BE49-F238E27FC236}">
              <a16:creationId xmlns:a16="http://schemas.microsoft.com/office/drawing/2014/main" id="{37998C3C-5228-468F-9A42-2F1C466F1F1E}"/>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0" name="【学校施設】&#10;一人当たり面積グラフ枠">
          <a:extLst>
            <a:ext uri="{FF2B5EF4-FFF2-40B4-BE49-F238E27FC236}">
              <a16:creationId xmlns:a16="http://schemas.microsoft.com/office/drawing/2014/main" id="{B95F0DD4-B48B-43C7-A1D5-05F14BCE5182}"/>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137541</xdr:rowOff>
    </xdr:from>
    <xdr:to>
      <xdr:col>116</xdr:col>
      <xdr:colOff>62864</xdr:colOff>
      <xdr:row>63</xdr:row>
      <xdr:rowOff>93726</xdr:rowOff>
    </xdr:to>
    <xdr:cxnSp macro="">
      <xdr:nvCxnSpPr>
        <xdr:cNvPr id="491" name="直線コネクタ 490">
          <a:extLst>
            <a:ext uri="{FF2B5EF4-FFF2-40B4-BE49-F238E27FC236}">
              <a16:creationId xmlns:a16="http://schemas.microsoft.com/office/drawing/2014/main" id="{28E41C83-734F-49C6-B7F3-CD510924B1DB}"/>
            </a:ext>
          </a:extLst>
        </xdr:cNvPr>
        <xdr:cNvCxnSpPr/>
      </xdr:nvCxnSpPr>
      <xdr:spPr>
        <a:xfrm flipV="1">
          <a:off x="22160864" y="9738741"/>
          <a:ext cx="0" cy="1156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97553</xdr:rowOff>
    </xdr:from>
    <xdr:ext cx="469744" cy="259045"/>
    <xdr:sp macro="" textlink="">
      <xdr:nvSpPr>
        <xdr:cNvPr id="492" name="【学校施設】&#10;一人当たり面積最小値テキスト">
          <a:extLst>
            <a:ext uri="{FF2B5EF4-FFF2-40B4-BE49-F238E27FC236}">
              <a16:creationId xmlns:a16="http://schemas.microsoft.com/office/drawing/2014/main" id="{542F5E13-908A-4871-98FA-FD55D81A15FA}"/>
            </a:ext>
          </a:extLst>
        </xdr:cNvPr>
        <xdr:cNvSpPr txBox="1"/>
      </xdr:nvSpPr>
      <xdr:spPr>
        <a:xfrm>
          <a:off x="22199600" y="10898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93726</xdr:rowOff>
    </xdr:from>
    <xdr:to>
      <xdr:col>116</xdr:col>
      <xdr:colOff>152400</xdr:colOff>
      <xdr:row>63</xdr:row>
      <xdr:rowOff>93726</xdr:rowOff>
    </xdr:to>
    <xdr:cxnSp macro="">
      <xdr:nvCxnSpPr>
        <xdr:cNvPr id="493" name="直線コネクタ 492">
          <a:extLst>
            <a:ext uri="{FF2B5EF4-FFF2-40B4-BE49-F238E27FC236}">
              <a16:creationId xmlns:a16="http://schemas.microsoft.com/office/drawing/2014/main" id="{5FB21294-2894-4D88-A608-5760B3A35E0F}"/>
            </a:ext>
          </a:extLst>
        </xdr:cNvPr>
        <xdr:cNvCxnSpPr/>
      </xdr:nvCxnSpPr>
      <xdr:spPr>
        <a:xfrm>
          <a:off x="22072600" y="10895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84218</xdr:rowOff>
    </xdr:from>
    <xdr:ext cx="469744" cy="259045"/>
    <xdr:sp macro="" textlink="">
      <xdr:nvSpPr>
        <xdr:cNvPr id="494" name="【学校施設】&#10;一人当たり面積最大値テキスト">
          <a:extLst>
            <a:ext uri="{FF2B5EF4-FFF2-40B4-BE49-F238E27FC236}">
              <a16:creationId xmlns:a16="http://schemas.microsoft.com/office/drawing/2014/main" id="{59111FCB-9F93-40FE-BD9B-250416AA5ECE}"/>
            </a:ext>
          </a:extLst>
        </xdr:cNvPr>
        <xdr:cNvSpPr txBox="1"/>
      </xdr:nvSpPr>
      <xdr:spPr>
        <a:xfrm>
          <a:off x="22199600" y="9513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137541</xdr:rowOff>
    </xdr:from>
    <xdr:to>
      <xdr:col>116</xdr:col>
      <xdr:colOff>152400</xdr:colOff>
      <xdr:row>56</xdr:row>
      <xdr:rowOff>137541</xdr:rowOff>
    </xdr:to>
    <xdr:cxnSp macro="">
      <xdr:nvCxnSpPr>
        <xdr:cNvPr id="495" name="直線コネクタ 494">
          <a:extLst>
            <a:ext uri="{FF2B5EF4-FFF2-40B4-BE49-F238E27FC236}">
              <a16:creationId xmlns:a16="http://schemas.microsoft.com/office/drawing/2014/main" id="{83A075A1-370E-478A-913E-CE4771B3FA55}"/>
            </a:ext>
          </a:extLst>
        </xdr:cNvPr>
        <xdr:cNvCxnSpPr/>
      </xdr:nvCxnSpPr>
      <xdr:spPr>
        <a:xfrm>
          <a:off x="22072600" y="9738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93743</xdr:rowOff>
    </xdr:from>
    <xdr:ext cx="469744" cy="259045"/>
    <xdr:sp macro="" textlink="">
      <xdr:nvSpPr>
        <xdr:cNvPr id="496" name="【学校施設】&#10;一人当たり面積平均値テキスト">
          <a:extLst>
            <a:ext uri="{FF2B5EF4-FFF2-40B4-BE49-F238E27FC236}">
              <a16:creationId xmlns:a16="http://schemas.microsoft.com/office/drawing/2014/main" id="{A60EDD5C-9635-42D7-BD1F-030591C0DC06}"/>
            </a:ext>
          </a:extLst>
        </xdr:cNvPr>
        <xdr:cNvSpPr txBox="1"/>
      </xdr:nvSpPr>
      <xdr:spPr>
        <a:xfrm>
          <a:off x="22199600" y="105521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115316</xdr:rowOff>
    </xdr:from>
    <xdr:to>
      <xdr:col>116</xdr:col>
      <xdr:colOff>114300</xdr:colOff>
      <xdr:row>62</xdr:row>
      <xdr:rowOff>45466</xdr:rowOff>
    </xdr:to>
    <xdr:sp macro="" textlink="">
      <xdr:nvSpPr>
        <xdr:cNvPr id="497" name="フローチャート: 判断 496">
          <a:extLst>
            <a:ext uri="{FF2B5EF4-FFF2-40B4-BE49-F238E27FC236}">
              <a16:creationId xmlns:a16="http://schemas.microsoft.com/office/drawing/2014/main" id="{42DD2CB0-7616-4DF6-9B75-184FD6FFBF95}"/>
            </a:ext>
          </a:extLst>
        </xdr:cNvPr>
        <xdr:cNvSpPr/>
      </xdr:nvSpPr>
      <xdr:spPr>
        <a:xfrm>
          <a:off x="22110700" y="105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123317</xdr:rowOff>
    </xdr:from>
    <xdr:to>
      <xdr:col>112</xdr:col>
      <xdr:colOff>38100</xdr:colOff>
      <xdr:row>62</xdr:row>
      <xdr:rowOff>53467</xdr:rowOff>
    </xdr:to>
    <xdr:sp macro="" textlink="">
      <xdr:nvSpPr>
        <xdr:cNvPr id="498" name="フローチャート: 判断 497">
          <a:extLst>
            <a:ext uri="{FF2B5EF4-FFF2-40B4-BE49-F238E27FC236}">
              <a16:creationId xmlns:a16="http://schemas.microsoft.com/office/drawing/2014/main" id="{BD211A4A-1B12-485C-80A2-A22C5ADB8091}"/>
            </a:ext>
          </a:extLst>
        </xdr:cNvPr>
        <xdr:cNvSpPr/>
      </xdr:nvSpPr>
      <xdr:spPr>
        <a:xfrm>
          <a:off x="21272500" y="10581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144272</xdr:rowOff>
    </xdr:from>
    <xdr:to>
      <xdr:col>107</xdr:col>
      <xdr:colOff>101600</xdr:colOff>
      <xdr:row>62</xdr:row>
      <xdr:rowOff>74422</xdr:rowOff>
    </xdr:to>
    <xdr:sp macro="" textlink="">
      <xdr:nvSpPr>
        <xdr:cNvPr id="499" name="フローチャート: 判断 498">
          <a:extLst>
            <a:ext uri="{FF2B5EF4-FFF2-40B4-BE49-F238E27FC236}">
              <a16:creationId xmlns:a16="http://schemas.microsoft.com/office/drawing/2014/main" id="{9C53C091-DDD1-4558-A46A-86CEF56BC14E}"/>
            </a:ext>
          </a:extLst>
        </xdr:cNvPr>
        <xdr:cNvSpPr/>
      </xdr:nvSpPr>
      <xdr:spPr>
        <a:xfrm>
          <a:off x="20383500" y="10602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159131</xdr:rowOff>
    </xdr:from>
    <xdr:to>
      <xdr:col>102</xdr:col>
      <xdr:colOff>165100</xdr:colOff>
      <xdr:row>62</xdr:row>
      <xdr:rowOff>89281</xdr:rowOff>
    </xdr:to>
    <xdr:sp macro="" textlink="">
      <xdr:nvSpPr>
        <xdr:cNvPr id="500" name="フローチャート: 判断 499">
          <a:extLst>
            <a:ext uri="{FF2B5EF4-FFF2-40B4-BE49-F238E27FC236}">
              <a16:creationId xmlns:a16="http://schemas.microsoft.com/office/drawing/2014/main" id="{D36C3176-7333-4E57-A102-DC5C23605ADC}"/>
            </a:ext>
          </a:extLst>
        </xdr:cNvPr>
        <xdr:cNvSpPr/>
      </xdr:nvSpPr>
      <xdr:spPr>
        <a:xfrm>
          <a:off x="19494500" y="1061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6731</xdr:rowOff>
    </xdr:from>
    <xdr:to>
      <xdr:col>98</xdr:col>
      <xdr:colOff>38100</xdr:colOff>
      <xdr:row>62</xdr:row>
      <xdr:rowOff>108331</xdr:rowOff>
    </xdr:to>
    <xdr:sp macro="" textlink="">
      <xdr:nvSpPr>
        <xdr:cNvPr id="501" name="フローチャート: 判断 500">
          <a:extLst>
            <a:ext uri="{FF2B5EF4-FFF2-40B4-BE49-F238E27FC236}">
              <a16:creationId xmlns:a16="http://schemas.microsoft.com/office/drawing/2014/main" id="{7B72C47C-1105-42A6-B3C0-656053B18485}"/>
            </a:ext>
          </a:extLst>
        </xdr:cNvPr>
        <xdr:cNvSpPr/>
      </xdr:nvSpPr>
      <xdr:spPr>
        <a:xfrm>
          <a:off x="18605500" y="10636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2DBD1616-1226-4E0D-AA56-8B1C512EF465}"/>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01508B83-2C4B-4717-BB02-F77E5ED95EB1}"/>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56F117C2-E4B4-417E-8E9E-2FD312C24C3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8DAB72D5-6E09-424F-8252-70717D5D9A01}"/>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A1B78060-3951-4F1F-ACA3-2E211C5B76B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75692</xdr:rowOff>
    </xdr:from>
    <xdr:to>
      <xdr:col>116</xdr:col>
      <xdr:colOff>114300</xdr:colOff>
      <xdr:row>62</xdr:row>
      <xdr:rowOff>5842</xdr:rowOff>
    </xdr:to>
    <xdr:sp macro="" textlink="">
      <xdr:nvSpPr>
        <xdr:cNvPr id="507" name="楕円 506">
          <a:extLst>
            <a:ext uri="{FF2B5EF4-FFF2-40B4-BE49-F238E27FC236}">
              <a16:creationId xmlns:a16="http://schemas.microsoft.com/office/drawing/2014/main" id="{D8646725-CA8B-41E7-B32B-411A3C55B661}"/>
            </a:ext>
          </a:extLst>
        </xdr:cNvPr>
        <xdr:cNvSpPr/>
      </xdr:nvSpPr>
      <xdr:spPr>
        <a:xfrm>
          <a:off x="22110700" y="10534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98569</xdr:rowOff>
    </xdr:from>
    <xdr:ext cx="469744" cy="259045"/>
    <xdr:sp macro="" textlink="">
      <xdr:nvSpPr>
        <xdr:cNvPr id="508" name="【学校施設】&#10;一人当たり面積該当値テキスト">
          <a:extLst>
            <a:ext uri="{FF2B5EF4-FFF2-40B4-BE49-F238E27FC236}">
              <a16:creationId xmlns:a16="http://schemas.microsoft.com/office/drawing/2014/main" id="{0F21C8F8-C906-43A1-A972-F2FA24491ECE}"/>
            </a:ext>
          </a:extLst>
        </xdr:cNvPr>
        <xdr:cNvSpPr txBox="1"/>
      </xdr:nvSpPr>
      <xdr:spPr>
        <a:xfrm>
          <a:off x="22199600" y="1038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21971</xdr:rowOff>
    </xdr:from>
    <xdr:to>
      <xdr:col>112</xdr:col>
      <xdr:colOff>38100</xdr:colOff>
      <xdr:row>61</xdr:row>
      <xdr:rowOff>123571</xdr:rowOff>
    </xdr:to>
    <xdr:sp macro="" textlink="">
      <xdr:nvSpPr>
        <xdr:cNvPr id="509" name="楕円 508">
          <a:extLst>
            <a:ext uri="{FF2B5EF4-FFF2-40B4-BE49-F238E27FC236}">
              <a16:creationId xmlns:a16="http://schemas.microsoft.com/office/drawing/2014/main" id="{850BE4BE-F86A-4F08-9D69-1AC763257E9C}"/>
            </a:ext>
          </a:extLst>
        </xdr:cNvPr>
        <xdr:cNvSpPr/>
      </xdr:nvSpPr>
      <xdr:spPr>
        <a:xfrm>
          <a:off x="21272500" y="10480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72771</xdr:rowOff>
    </xdr:from>
    <xdr:to>
      <xdr:col>116</xdr:col>
      <xdr:colOff>63500</xdr:colOff>
      <xdr:row>61</xdr:row>
      <xdr:rowOff>126492</xdr:rowOff>
    </xdr:to>
    <xdr:cxnSp macro="">
      <xdr:nvCxnSpPr>
        <xdr:cNvPr id="510" name="直線コネクタ 509">
          <a:extLst>
            <a:ext uri="{FF2B5EF4-FFF2-40B4-BE49-F238E27FC236}">
              <a16:creationId xmlns:a16="http://schemas.microsoft.com/office/drawing/2014/main" id="{E5F8A776-FF0A-4E3F-A6A3-ED3796F8011E}"/>
            </a:ext>
          </a:extLst>
        </xdr:cNvPr>
        <xdr:cNvCxnSpPr/>
      </xdr:nvCxnSpPr>
      <xdr:spPr>
        <a:xfrm>
          <a:off x="21323300" y="10531221"/>
          <a:ext cx="838200" cy="53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45212</xdr:rowOff>
    </xdr:from>
    <xdr:to>
      <xdr:col>107</xdr:col>
      <xdr:colOff>101600</xdr:colOff>
      <xdr:row>61</xdr:row>
      <xdr:rowOff>146812</xdr:rowOff>
    </xdr:to>
    <xdr:sp macro="" textlink="">
      <xdr:nvSpPr>
        <xdr:cNvPr id="511" name="楕円 510">
          <a:extLst>
            <a:ext uri="{FF2B5EF4-FFF2-40B4-BE49-F238E27FC236}">
              <a16:creationId xmlns:a16="http://schemas.microsoft.com/office/drawing/2014/main" id="{0FA34DAB-76EF-4980-85E6-745E1D40AAA3}"/>
            </a:ext>
          </a:extLst>
        </xdr:cNvPr>
        <xdr:cNvSpPr/>
      </xdr:nvSpPr>
      <xdr:spPr>
        <a:xfrm>
          <a:off x="20383500" y="10503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72771</xdr:rowOff>
    </xdr:from>
    <xdr:to>
      <xdr:col>111</xdr:col>
      <xdr:colOff>177800</xdr:colOff>
      <xdr:row>61</xdr:row>
      <xdr:rowOff>96012</xdr:rowOff>
    </xdr:to>
    <xdr:cxnSp macro="">
      <xdr:nvCxnSpPr>
        <xdr:cNvPr id="512" name="直線コネクタ 511">
          <a:extLst>
            <a:ext uri="{FF2B5EF4-FFF2-40B4-BE49-F238E27FC236}">
              <a16:creationId xmlns:a16="http://schemas.microsoft.com/office/drawing/2014/main" id="{C21E1CC4-7752-4AE2-B7CE-3ADA8B15913E}"/>
            </a:ext>
          </a:extLst>
        </xdr:cNvPr>
        <xdr:cNvCxnSpPr/>
      </xdr:nvCxnSpPr>
      <xdr:spPr>
        <a:xfrm flipV="1">
          <a:off x="20434300" y="10531221"/>
          <a:ext cx="889000" cy="23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58547</xdr:rowOff>
    </xdr:from>
    <xdr:to>
      <xdr:col>102</xdr:col>
      <xdr:colOff>165100</xdr:colOff>
      <xdr:row>61</xdr:row>
      <xdr:rowOff>160147</xdr:rowOff>
    </xdr:to>
    <xdr:sp macro="" textlink="">
      <xdr:nvSpPr>
        <xdr:cNvPr id="513" name="楕円 512">
          <a:extLst>
            <a:ext uri="{FF2B5EF4-FFF2-40B4-BE49-F238E27FC236}">
              <a16:creationId xmlns:a16="http://schemas.microsoft.com/office/drawing/2014/main" id="{448C01DE-BA9C-4AA6-A34E-C1493EC97D71}"/>
            </a:ext>
          </a:extLst>
        </xdr:cNvPr>
        <xdr:cNvSpPr/>
      </xdr:nvSpPr>
      <xdr:spPr>
        <a:xfrm>
          <a:off x="19494500" y="10516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96012</xdr:rowOff>
    </xdr:from>
    <xdr:to>
      <xdr:col>107</xdr:col>
      <xdr:colOff>50800</xdr:colOff>
      <xdr:row>61</xdr:row>
      <xdr:rowOff>109347</xdr:rowOff>
    </xdr:to>
    <xdr:cxnSp macro="">
      <xdr:nvCxnSpPr>
        <xdr:cNvPr id="514" name="直線コネクタ 513">
          <a:extLst>
            <a:ext uri="{FF2B5EF4-FFF2-40B4-BE49-F238E27FC236}">
              <a16:creationId xmlns:a16="http://schemas.microsoft.com/office/drawing/2014/main" id="{0AB0AEF2-DF5E-4A03-9E91-502249C941A9}"/>
            </a:ext>
          </a:extLst>
        </xdr:cNvPr>
        <xdr:cNvCxnSpPr/>
      </xdr:nvCxnSpPr>
      <xdr:spPr>
        <a:xfrm flipV="1">
          <a:off x="19545300" y="10554462"/>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76073</xdr:rowOff>
    </xdr:from>
    <xdr:to>
      <xdr:col>98</xdr:col>
      <xdr:colOff>38100</xdr:colOff>
      <xdr:row>62</xdr:row>
      <xdr:rowOff>6223</xdr:rowOff>
    </xdr:to>
    <xdr:sp macro="" textlink="">
      <xdr:nvSpPr>
        <xdr:cNvPr id="515" name="楕円 514">
          <a:extLst>
            <a:ext uri="{FF2B5EF4-FFF2-40B4-BE49-F238E27FC236}">
              <a16:creationId xmlns:a16="http://schemas.microsoft.com/office/drawing/2014/main" id="{279E7357-9562-4E17-9DDE-BCA00F0CC33D}"/>
            </a:ext>
          </a:extLst>
        </xdr:cNvPr>
        <xdr:cNvSpPr/>
      </xdr:nvSpPr>
      <xdr:spPr>
        <a:xfrm>
          <a:off x="18605500" y="10534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109347</xdr:rowOff>
    </xdr:from>
    <xdr:to>
      <xdr:col>102</xdr:col>
      <xdr:colOff>114300</xdr:colOff>
      <xdr:row>61</xdr:row>
      <xdr:rowOff>126873</xdr:rowOff>
    </xdr:to>
    <xdr:cxnSp macro="">
      <xdr:nvCxnSpPr>
        <xdr:cNvPr id="516" name="直線コネクタ 515">
          <a:extLst>
            <a:ext uri="{FF2B5EF4-FFF2-40B4-BE49-F238E27FC236}">
              <a16:creationId xmlns:a16="http://schemas.microsoft.com/office/drawing/2014/main" id="{09DFBF43-95A8-4E2B-B0CD-3E0864F6FB60}"/>
            </a:ext>
          </a:extLst>
        </xdr:cNvPr>
        <xdr:cNvCxnSpPr/>
      </xdr:nvCxnSpPr>
      <xdr:spPr>
        <a:xfrm flipV="1">
          <a:off x="18656300" y="10567797"/>
          <a:ext cx="88900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44594</xdr:rowOff>
    </xdr:from>
    <xdr:ext cx="469744" cy="259045"/>
    <xdr:sp macro="" textlink="">
      <xdr:nvSpPr>
        <xdr:cNvPr id="517" name="n_1aveValue【学校施設】&#10;一人当たり面積">
          <a:extLst>
            <a:ext uri="{FF2B5EF4-FFF2-40B4-BE49-F238E27FC236}">
              <a16:creationId xmlns:a16="http://schemas.microsoft.com/office/drawing/2014/main" id="{413325C7-BCAB-4427-8AD7-C2A30E656173}"/>
            </a:ext>
          </a:extLst>
        </xdr:cNvPr>
        <xdr:cNvSpPr txBox="1"/>
      </xdr:nvSpPr>
      <xdr:spPr>
        <a:xfrm>
          <a:off x="21075727" y="10674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65549</xdr:rowOff>
    </xdr:from>
    <xdr:ext cx="469744" cy="259045"/>
    <xdr:sp macro="" textlink="">
      <xdr:nvSpPr>
        <xdr:cNvPr id="518" name="n_2aveValue【学校施設】&#10;一人当たり面積">
          <a:extLst>
            <a:ext uri="{FF2B5EF4-FFF2-40B4-BE49-F238E27FC236}">
              <a16:creationId xmlns:a16="http://schemas.microsoft.com/office/drawing/2014/main" id="{EB63C4D6-6042-4B67-AEBE-C9BEDF21D492}"/>
            </a:ext>
          </a:extLst>
        </xdr:cNvPr>
        <xdr:cNvSpPr txBox="1"/>
      </xdr:nvSpPr>
      <xdr:spPr>
        <a:xfrm>
          <a:off x="20199427" y="10695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80408</xdr:rowOff>
    </xdr:from>
    <xdr:ext cx="469744" cy="259045"/>
    <xdr:sp macro="" textlink="">
      <xdr:nvSpPr>
        <xdr:cNvPr id="519" name="n_3aveValue【学校施設】&#10;一人当たり面積">
          <a:extLst>
            <a:ext uri="{FF2B5EF4-FFF2-40B4-BE49-F238E27FC236}">
              <a16:creationId xmlns:a16="http://schemas.microsoft.com/office/drawing/2014/main" id="{A5DCFEF3-8FB2-4B3E-9FD4-E769B71210F6}"/>
            </a:ext>
          </a:extLst>
        </xdr:cNvPr>
        <xdr:cNvSpPr txBox="1"/>
      </xdr:nvSpPr>
      <xdr:spPr>
        <a:xfrm>
          <a:off x="19310427" y="10710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99458</xdr:rowOff>
    </xdr:from>
    <xdr:ext cx="469744" cy="259045"/>
    <xdr:sp macro="" textlink="">
      <xdr:nvSpPr>
        <xdr:cNvPr id="520" name="n_4aveValue【学校施設】&#10;一人当たり面積">
          <a:extLst>
            <a:ext uri="{FF2B5EF4-FFF2-40B4-BE49-F238E27FC236}">
              <a16:creationId xmlns:a16="http://schemas.microsoft.com/office/drawing/2014/main" id="{EC8BED5E-F028-40BF-BD73-609A7ACC6BB1}"/>
            </a:ext>
          </a:extLst>
        </xdr:cNvPr>
        <xdr:cNvSpPr txBox="1"/>
      </xdr:nvSpPr>
      <xdr:spPr>
        <a:xfrm>
          <a:off x="18421427" y="10729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140098</xdr:rowOff>
    </xdr:from>
    <xdr:ext cx="469744" cy="259045"/>
    <xdr:sp macro="" textlink="">
      <xdr:nvSpPr>
        <xdr:cNvPr id="521" name="n_1mainValue【学校施設】&#10;一人当たり面積">
          <a:extLst>
            <a:ext uri="{FF2B5EF4-FFF2-40B4-BE49-F238E27FC236}">
              <a16:creationId xmlns:a16="http://schemas.microsoft.com/office/drawing/2014/main" id="{F3B8B858-4A35-44CF-93A4-2AEBBFB36A02}"/>
            </a:ext>
          </a:extLst>
        </xdr:cNvPr>
        <xdr:cNvSpPr txBox="1"/>
      </xdr:nvSpPr>
      <xdr:spPr>
        <a:xfrm>
          <a:off x="21075727" y="10255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163339</xdr:rowOff>
    </xdr:from>
    <xdr:ext cx="469744" cy="259045"/>
    <xdr:sp macro="" textlink="">
      <xdr:nvSpPr>
        <xdr:cNvPr id="522" name="n_2mainValue【学校施設】&#10;一人当たり面積">
          <a:extLst>
            <a:ext uri="{FF2B5EF4-FFF2-40B4-BE49-F238E27FC236}">
              <a16:creationId xmlns:a16="http://schemas.microsoft.com/office/drawing/2014/main" id="{CAF9DBCA-D0F9-4EDF-A479-A609CF3CDB3F}"/>
            </a:ext>
          </a:extLst>
        </xdr:cNvPr>
        <xdr:cNvSpPr txBox="1"/>
      </xdr:nvSpPr>
      <xdr:spPr>
        <a:xfrm>
          <a:off x="20199427" y="10278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5224</xdr:rowOff>
    </xdr:from>
    <xdr:ext cx="469744" cy="259045"/>
    <xdr:sp macro="" textlink="">
      <xdr:nvSpPr>
        <xdr:cNvPr id="523" name="n_3mainValue【学校施設】&#10;一人当たり面積">
          <a:extLst>
            <a:ext uri="{FF2B5EF4-FFF2-40B4-BE49-F238E27FC236}">
              <a16:creationId xmlns:a16="http://schemas.microsoft.com/office/drawing/2014/main" id="{FED48E70-9227-43BB-84A5-750EB91C0AAC}"/>
            </a:ext>
          </a:extLst>
        </xdr:cNvPr>
        <xdr:cNvSpPr txBox="1"/>
      </xdr:nvSpPr>
      <xdr:spPr>
        <a:xfrm>
          <a:off x="19310427" y="10292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22750</xdr:rowOff>
    </xdr:from>
    <xdr:ext cx="469744" cy="259045"/>
    <xdr:sp macro="" textlink="">
      <xdr:nvSpPr>
        <xdr:cNvPr id="524" name="n_4mainValue【学校施設】&#10;一人当たり面積">
          <a:extLst>
            <a:ext uri="{FF2B5EF4-FFF2-40B4-BE49-F238E27FC236}">
              <a16:creationId xmlns:a16="http://schemas.microsoft.com/office/drawing/2014/main" id="{7C8B1EF5-8F35-4CBF-A4BB-FBC0C0270E01}"/>
            </a:ext>
          </a:extLst>
        </xdr:cNvPr>
        <xdr:cNvSpPr txBox="1"/>
      </xdr:nvSpPr>
      <xdr:spPr>
        <a:xfrm>
          <a:off x="18421427" y="10309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5" name="正方形/長方形 524">
          <a:extLst>
            <a:ext uri="{FF2B5EF4-FFF2-40B4-BE49-F238E27FC236}">
              <a16:creationId xmlns:a16="http://schemas.microsoft.com/office/drawing/2014/main" id="{5C547A2C-7A57-4410-9F9C-EBDB51A8FEBD}"/>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6" name="正方形/長方形 525">
          <a:extLst>
            <a:ext uri="{FF2B5EF4-FFF2-40B4-BE49-F238E27FC236}">
              <a16:creationId xmlns:a16="http://schemas.microsoft.com/office/drawing/2014/main" id="{F6EDE2EA-EB97-408A-B9BB-FE0263C92632}"/>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7" name="正方形/長方形 526">
          <a:extLst>
            <a:ext uri="{FF2B5EF4-FFF2-40B4-BE49-F238E27FC236}">
              <a16:creationId xmlns:a16="http://schemas.microsoft.com/office/drawing/2014/main" id="{6C2CCFEF-A951-40D5-984E-300FF26BC415}"/>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8" name="正方形/長方形 527">
          <a:extLst>
            <a:ext uri="{FF2B5EF4-FFF2-40B4-BE49-F238E27FC236}">
              <a16:creationId xmlns:a16="http://schemas.microsoft.com/office/drawing/2014/main" id="{BB6816A1-3BBE-4139-B98E-0C916A4E155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9" name="正方形/長方形 528">
          <a:extLst>
            <a:ext uri="{FF2B5EF4-FFF2-40B4-BE49-F238E27FC236}">
              <a16:creationId xmlns:a16="http://schemas.microsoft.com/office/drawing/2014/main" id="{DCFFF57B-4069-41D2-97EA-90480D905E8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0" name="正方形/長方形 529">
          <a:extLst>
            <a:ext uri="{FF2B5EF4-FFF2-40B4-BE49-F238E27FC236}">
              <a16:creationId xmlns:a16="http://schemas.microsoft.com/office/drawing/2014/main" id="{85F36CFA-76AE-452E-8B5A-E3CB3F881A4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1" name="正方形/長方形 530">
          <a:extLst>
            <a:ext uri="{FF2B5EF4-FFF2-40B4-BE49-F238E27FC236}">
              <a16:creationId xmlns:a16="http://schemas.microsoft.com/office/drawing/2014/main" id="{2BE00029-8B61-4F43-8641-F26C41F1E16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2" name="正方形/長方形 531">
          <a:extLst>
            <a:ext uri="{FF2B5EF4-FFF2-40B4-BE49-F238E27FC236}">
              <a16:creationId xmlns:a16="http://schemas.microsoft.com/office/drawing/2014/main" id="{FD848264-0D41-481D-90B6-73F18CF54EE8}"/>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3" name="テキスト ボックス 532">
          <a:extLst>
            <a:ext uri="{FF2B5EF4-FFF2-40B4-BE49-F238E27FC236}">
              <a16:creationId xmlns:a16="http://schemas.microsoft.com/office/drawing/2014/main" id="{52FBAADE-E0C6-42FB-9D4F-8D5C26C5D436}"/>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4" name="直線コネクタ 533">
          <a:extLst>
            <a:ext uri="{FF2B5EF4-FFF2-40B4-BE49-F238E27FC236}">
              <a16:creationId xmlns:a16="http://schemas.microsoft.com/office/drawing/2014/main" id="{B9C7AE10-69CC-4224-8843-C84375F4D17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5" name="テキスト ボックス 534">
          <a:extLst>
            <a:ext uri="{FF2B5EF4-FFF2-40B4-BE49-F238E27FC236}">
              <a16:creationId xmlns:a16="http://schemas.microsoft.com/office/drawing/2014/main" id="{755827DA-BDE5-4A7F-B72A-E0BB23321E0F}"/>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536" name="直線コネクタ 535">
          <a:extLst>
            <a:ext uri="{FF2B5EF4-FFF2-40B4-BE49-F238E27FC236}">
              <a16:creationId xmlns:a16="http://schemas.microsoft.com/office/drawing/2014/main" id="{711A2340-D654-45CA-BB2B-0643B291DE3B}"/>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537" name="テキスト ボックス 536">
          <a:extLst>
            <a:ext uri="{FF2B5EF4-FFF2-40B4-BE49-F238E27FC236}">
              <a16:creationId xmlns:a16="http://schemas.microsoft.com/office/drawing/2014/main" id="{5587B5E5-15AB-4F6E-8B84-8FB2B42768B9}"/>
            </a:ext>
          </a:extLst>
        </xdr:cNvPr>
        <xdr:cNvSpPr txBox="1"/>
      </xdr:nvSpPr>
      <xdr:spPr>
        <a:xfrm>
          <a:off x="11978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538" name="直線コネクタ 537">
          <a:extLst>
            <a:ext uri="{FF2B5EF4-FFF2-40B4-BE49-F238E27FC236}">
              <a16:creationId xmlns:a16="http://schemas.microsoft.com/office/drawing/2014/main" id="{7FABEFC8-D807-4431-A71A-9D5B3B6A4B9C}"/>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539" name="テキスト ボックス 538">
          <a:extLst>
            <a:ext uri="{FF2B5EF4-FFF2-40B4-BE49-F238E27FC236}">
              <a16:creationId xmlns:a16="http://schemas.microsoft.com/office/drawing/2014/main" id="{84A31A3B-0462-4A3F-8535-9D4306967886}"/>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540" name="直線コネクタ 539">
          <a:extLst>
            <a:ext uri="{FF2B5EF4-FFF2-40B4-BE49-F238E27FC236}">
              <a16:creationId xmlns:a16="http://schemas.microsoft.com/office/drawing/2014/main" id="{455E9966-1537-4560-BF38-71AB60FF950A}"/>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541" name="テキスト ボックス 540">
          <a:extLst>
            <a:ext uri="{FF2B5EF4-FFF2-40B4-BE49-F238E27FC236}">
              <a16:creationId xmlns:a16="http://schemas.microsoft.com/office/drawing/2014/main" id="{246E3128-FD8C-4A6A-BFF8-D8F4401008A2}"/>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542" name="直線コネクタ 541">
          <a:extLst>
            <a:ext uri="{FF2B5EF4-FFF2-40B4-BE49-F238E27FC236}">
              <a16:creationId xmlns:a16="http://schemas.microsoft.com/office/drawing/2014/main" id="{01D4FAA5-5B98-4C79-A4CF-4AA0C652BC74}"/>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543" name="テキスト ボックス 542">
          <a:extLst>
            <a:ext uri="{FF2B5EF4-FFF2-40B4-BE49-F238E27FC236}">
              <a16:creationId xmlns:a16="http://schemas.microsoft.com/office/drawing/2014/main" id="{DD00555A-1BB2-41D8-B9A1-7203738865EB}"/>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4" name="直線コネクタ 543">
          <a:extLst>
            <a:ext uri="{FF2B5EF4-FFF2-40B4-BE49-F238E27FC236}">
              <a16:creationId xmlns:a16="http://schemas.microsoft.com/office/drawing/2014/main" id="{DCC1CE0D-C758-4A05-8928-D1D7F223D60F}"/>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545" name="テキスト ボックス 544">
          <a:extLst>
            <a:ext uri="{FF2B5EF4-FFF2-40B4-BE49-F238E27FC236}">
              <a16:creationId xmlns:a16="http://schemas.microsoft.com/office/drawing/2014/main" id="{4F4346FB-3CFF-4474-9D10-E3133AE0418F}"/>
            </a:ext>
          </a:extLst>
        </xdr:cNvPr>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6" name="【児童館】&#10;有形固定資産減価償却率グラフ枠">
          <a:extLst>
            <a:ext uri="{FF2B5EF4-FFF2-40B4-BE49-F238E27FC236}">
              <a16:creationId xmlns:a16="http://schemas.microsoft.com/office/drawing/2014/main" id="{B866BDEC-F533-4045-9BB9-1DD194CDD8DB}"/>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136398</xdr:rowOff>
    </xdr:from>
    <xdr:to>
      <xdr:col>85</xdr:col>
      <xdr:colOff>126364</xdr:colOff>
      <xdr:row>86</xdr:row>
      <xdr:rowOff>10668</xdr:rowOff>
    </xdr:to>
    <xdr:cxnSp macro="">
      <xdr:nvCxnSpPr>
        <xdr:cNvPr id="547" name="直線コネクタ 546">
          <a:extLst>
            <a:ext uri="{FF2B5EF4-FFF2-40B4-BE49-F238E27FC236}">
              <a16:creationId xmlns:a16="http://schemas.microsoft.com/office/drawing/2014/main" id="{5A2C8CBD-65F5-44B1-AF2E-E10EE8EB7B81}"/>
            </a:ext>
          </a:extLst>
        </xdr:cNvPr>
        <xdr:cNvCxnSpPr/>
      </xdr:nvCxnSpPr>
      <xdr:spPr>
        <a:xfrm flipV="1">
          <a:off x="16318864" y="13509498"/>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14495</xdr:rowOff>
    </xdr:from>
    <xdr:ext cx="405111" cy="259045"/>
    <xdr:sp macro="" textlink="">
      <xdr:nvSpPr>
        <xdr:cNvPr id="548" name="【児童館】&#10;有形固定資産減価償却率最小値テキスト">
          <a:extLst>
            <a:ext uri="{FF2B5EF4-FFF2-40B4-BE49-F238E27FC236}">
              <a16:creationId xmlns:a16="http://schemas.microsoft.com/office/drawing/2014/main" id="{4A1F0A34-9B8F-46EA-9E50-CB8963562DFC}"/>
            </a:ext>
          </a:extLst>
        </xdr:cNvPr>
        <xdr:cNvSpPr txBox="1"/>
      </xdr:nvSpPr>
      <xdr:spPr>
        <a:xfrm>
          <a:off x="16357600" y="14759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10668</xdr:rowOff>
    </xdr:from>
    <xdr:to>
      <xdr:col>86</xdr:col>
      <xdr:colOff>25400</xdr:colOff>
      <xdr:row>86</xdr:row>
      <xdr:rowOff>10668</xdr:rowOff>
    </xdr:to>
    <xdr:cxnSp macro="">
      <xdr:nvCxnSpPr>
        <xdr:cNvPr id="549" name="直線コネクタ 548">
          <a:extLst>
            <a:ext uri="{FF2B5EF4-FFF2-40B4-BE49-F238E27FC236}">
              <a16:creationId xmlns:a16="http://schemas.microsoft.com/office/drawing/2014/main" id="{C73EA8E5-A0F9-4C61-B451-8EED45E8D157}"/>
            </a:ext>
          </a:extLst>
        </xdr:cNvPr>
        <xdr:cNvCxnSpPr/>
      </xdr:nvCxnSpPr>
      <xdr:spPr>
        <a:xfrm>
          <a:off x="16230600" y="147553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83075</xdr:rowOff>
    </xdr:from>
    <xdr:ext cx="405111" cy="259045"/>
    <xdr:sp macro="" textlink="">
      <xdr:nvSpPr>
        <xdr:cNvPr id="550" name="【児童館】&#10;有形固定資産減価償却率最大値テキスト">
          <a:extLst>
            <a:ext uri="{FF2B5EF4-FFF2-40B4-BE49-F238E27FC236}">
              <a16:creationId xmlns:a16="http://schemas.microsoft.com/office/drawing/2014/main" id="{3CA4BC44-319E-44E8-BF8E-5190212C0AE2}"/>
            </a:ext>
          </a:extLst>
        </xdr:cNvPr>
        <xdr:cNvSpPr txBox="1"/>
      </xdr:nvSpPr>
      <xdr:spPr>
        <a:xfrm>
          <a:off x="16357600" y="13284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136398</xdr:rowOff>
    </xdr:from>
    <xdr:to>
      <xdr:col>86</xdr:col>
      <xdr:colOff>25400</xdr:colOff>
      <xdr:row>78</xdr:row>
      <xdr:rowOff>136398</xdr:rowOff>
    </xdr:to>
    <xdr:cxnSp macro="">
      <xdr:nvCxnSpPr>
        <xdr:cNvPr id="551" name="直線コネクタ 550">
          <a:extLst>
            <a:ext uri="{FF2B5EF4-FFF2-40B4-BE49-F238E27FC236}">
              <a16:creationId xmlns:a16="http://schemas.microsoft.com/office/drawing/2014/main" id="{F30D6D42-A84D-40B1-AC6B-175A912C5A19}"/>
            </a:ext>
          </a:extLst>
        </xdr:cNvPr>
        <xdr:cNvCxnSpPr/>
      </xdr:nvCxnSpPr>
      <xdr:spPr>
        <a:xfrm>
          <a:off x="16230600" y="13509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23892</xdr:rowOff>
    </xdr:from>
    <xdr:ext cx="405111" cy="259045"/>
    <xdr:sp macro="" textlink="">
      <xdr:nvSpPr>
        <xdr:cNvPr id="552" name="【児童館】&#10;有形固定資産減価償却率平均値テキスト">
          <a:extLst>
            <a:ext uri="{FF2B5EF4-FFF2-40B4-BE49-F238E27FC236}">
              <a16:creationId xmlns:a16="http://schemas.microsoft.com/office/drawing/2014/main" id="{A9CD6C69-32F5-41CF-8195-1DA13DBC8BF2}"/>
            </a:ext>
          </a:extLst>
        </xdr:cNvPr>
        <xdr:cNvSpPr txBox="1"/>
      </xdr:nvSpPr>
      <xdr:spPr>
        <a:xfrm>
          <a:off x="16357600" y="139113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1015</xdr:rowOff>
    </xdr:from>
    <xdr:to>
      <xdr:col>85</xdr:col>
      <xdr:colOff>177800</xdr:colOff>
      <xdr:row>82</xdr:row>
      <xdr:rowOff>102615</xdr:rowOff>
    </xdr:to>
    <xdr:sp macro="" textlink="">
      <xdr:nvSpPr>
        <xdr:cNvPr id="553" name="フローチャート: 判断 552">
          <a:extLst>
            <a:ext uri="{FF2B5EF4-FFF2-40B4-BE49-F238E27FC236}">
              <a16:creationId xmlns:a16="http://schemas.microsoft.com/office/drawing/2014/main" id="{42C55575-0512-477D-8A36-3742C761F51E}"/>
            </a:ext>
          </a:extLst>
        </xdr:cNvPr>
        <xdr:cNvSpPr/>
      </xdr:nvSpPr>
      <xdr:spPr>
        <a:xfrm>
          <a:off x="16268700" y="14059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142748</xdr:rowOff>
    </xdr:from>
    <xdr:to>
      <xdr:col>81</xdr:col>
      <xdr:colOff>101600</xdr:colOff>
      <xdr:row>82</xdr:row>
      <xdr:rowOff>72898</xdr:rowOff>
    </xdr:to>
    <xdr:sp macro="" textlink="">
      <xdr:nvSpPr>
        <xdr:cNvPr id="554" name="フローチャート: 判断 553">
          <a:extLst>
            <a:ext uri="{FF2B5EF4-FFF2-40B4-BE49-F238E27FC236}">
              <a16:creationId xmlns:a16="http://schemas.microsoft.com/office/drawing/2014/main" id="{1A768285-81E1-4AFC-918C-96338E48BACD}"/>
            </a:ext>
          </a:extLst>
        </xdr:cNvPr>
        <xdr:cNvSpPr/>
      </xdr:nvSpPr>
      <xdr:spPr>
        <a:xfrm>
          <a:off x="15430500" y="14030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126746</xdr:rowOff>
    </xdr:from>
    <xdr:to>
      <xdr:col>76</xdr:col>
      <xdr:colOff>165100</xdr:colOff>
      <xdr:row>82</xdr:row>
      <xdr:rowOff>56896</xdr:rowOff>
    </xdr:to>
    <xdr:sp macro="" textlink="">
      <xdr:nvSpPr>
        <xdr:cNvPr id="555" name="フローチャート: 判断 554">
          <a:extLst>
            <a:ext uri="{FF2B5EF4-FFF2-40B4-BE49-F238E27FC236}">
              <a16:creationId xmlns:a16="http://schemas.microsoft.com/office/drawing/2014/main" id="{1428EB0C-7032-408E-84FE-C16D05BB2118}"/>
            </a:ext>
          </a:extLst>
        </xdr:cNvPr>
        <xdr:cNvSpPr/>
      </xdr:nvSpPr>
      <xdr:spPr>
        <a:xfrm>
          <a:off x="14541500" y="1401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58165</xdr:rowOff>
    </xdr:from>
    <xdr:to>
      <xdr:col>72</xdr:col>
      <xdr:colOff>38100</xdr:colOff>
      <xdr:row>81</xdr:row>
      <xdr:rowOff>159765</xdr:rowOff>
    </xdr:to>
    <xdr:sp macro="" textlink="">
      <xdr:nvSpPr>
        <xdr:cNvPr id="556" name="フローチャート: 判断 555">
          <a:extLst>
            <a:ext uri="{FF2B5EF4-FFF2-40B4-BE49-F238E27FC236}">
              <a16:creationId xmlns:a16="http://schemas.microsoft.com/office/drawing/2014/main" id="{FD86631E-4FB5-49B6-86C0-61F5092BE0DA}"/>
            </a:ext>
          </a:extLst>
        </xdr:cNvPr>
        <xdr:cNvSpPr/>
      </xdr:nvSpPr>
      <xdr:spPr>
        <a:xfrm>
          <a:off x="13652500" y="1394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46737</xdr:rowOff>
    </xdr:from>
    <xdr:to>
      <xdr:col>67</xdr:col>
      <xdr:colOff>101600</xdr:colOff>
      <xdr:row>81</xdr:row>
      <xdr:rowOff>148337</xdr:rowOff>
    </xdr:to>
    <xdr:sp macro="" textlink="">
      <xdr:nvSpPr>
        <xdr:cNvPr id="557" name="フローチャート: 判断 556">
          <a:extLst>
            <a:ext uri="{FF2B5EF4-FFF2-40B4-BE49-F238E27FC236}">
              <a16:creationId xmlns:a16="http://schemas.microsoft.com/office/drawing/2014/main" id="{3D1DE09B-9CDB-4CF5-9224-28DB118306E4}"/>
            </a:ext>
          </a:extLst>
        </xdr:cNvPr>
        <xdr:cNvSpPr/>
      </xdr:nvSpPr>
      <xdr:spPr>
        <a:xfrm>
          <a:off x="12763500" y="1393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8" name="テキスト ボックス 557">
          <a:extLst>
            <a:ext uri="{FF2B5EF4-FFF2-40B4-BE49-F238E27FC236}">
              <a16:creationId xmlns:a16="http://schemas.microsoft.com/office/drawing/2014/main" id="{55E1554B-EAB8-4D6B-9C8F-2B3DB6A2B671}"/>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9" name="テキスト ボックス 558">
          <a:extLst>
            <a:ext uri="{FF2B5EF4-FFF2-40B4-BE49-F238E27FC236}">
              <a16:creationId xmlns:a16="http://schemas.microsoft.com/office/drawing/2014/main" id="{CA65516E-6081-4101-B6D6-664CF05C9277}"/>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E782ED9B-AF75-4008-A50E-9321A0A8721F}"/>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795FF032-EFD2-459C-BC5E-DEE5ACB15B11}"/>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4F87933B-9AB7-40E4-9A0B-E9CB343447A9}"/>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87885</xdr:rowOff>
    </xdr:from>
    <xdr:to>
      <xdr:col>85</xdr:col>
      <xdr:colOff>177800</xdr:colOff>
      <xdr:row>83</xdr:row>
      <xdr:rowOff>18035</xdr:rowOff>
    </xdr:to>
    <xdr:sp macro="" textlink="">
      <xdr:nvSpPr>
        <xdr:cNvPr id="563" name="楕円 562">
          <a:extLst>
            <a:ext uri="{FF2B5EF4-FFF2-40B4-BE49-F238E27FC236}">
              <a16:creationId xmlns:a16="http://schemas.microsoft.com/office/drawing/2014/main" id="{2931029A-3726-4AF9-A534-0E1AF30677B8}"/>
            </a:ext>
          </a:extLst>
        </xdr:cNvPr>
        <xdr:cNvSpPr/>
      </xdr:nvSpPr>
      <xdr:spPr>
        <a:xfrm>
          <a:off x="16268700" y="14146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66312</xdr:rowOff>
    </xdr:from>
    <xdr:ext cx="405111" cy="259045"/>
    <xdr:sp macro="" textlink="">
      <xdr:nvSpPr>
        <xdr:cNvPr id="564" name="【児童館】&#10;有形固定資産減価償却率該当値テキスト">
          <a:extLst>
            <a:ext uri="{FF2B5EF4-FFF2-40B4-BE49-F238E27FC236}">
              <a16:creationId xmlns:a16="http://schemas.microsoft.com/office/drawing/2014/main" id="{503C7C44-44D3-4998-BC29-D70B128D0D41}"/>
            </a:ext>
          </a:extLst>
        </xdr:cNvPr>
        <xdr:cNvSpPr txBox="1"/>
      </xdr:nvSpPr>
      <xdr:spPr>
        <a:xfrm>
          <a:off x="16357600" y="1412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39878</xdr:rowOff>
    </xdr:from>
    <xdr:to>
      <xdr:col>81</xdr:col>
      <xdr:colOff>101600</xdr:colOff>
      <xdr:row>82</xdr:row>
      <xdr:rowOff>141478</xdr:rowOff>
    </xdr:to>
    <xdr:sp macro="" textlink="">
      <xdr:nvSpPr>
        <xdr:cNvPr id="565" name="楕円 564">
          <a:extLst>
            <a:ext uri="{FF2B5EF4-FFF2-40B4-BE49-F238E27FC236}">
              <a16:creationId xmlns:a16="http://schemas.microsoft.com/office/drawing/2014/main" id="{BB923FD1-8D0C-4516-AB2B-40E85894D8AF}"/>
            </a:ext>
          </a:extLst>
        </xdr:cNvPr>
        <xdr:cNvSpPr/>
      </xdr:nvSpPr>
      <xdr:spPr>
        <a:xfrm>
          <a:off x="15430500" y="14098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90678</xdr:rowOff>
    </xdr:from>
    <xdr:to>
      <xdr:col>85</xdr:col>
      <xdr:colOff>127000</xdr:colOff>
      <xdr:row>82</xdr:row>
      <xdr:rowOff>138685</xdr:rowOff>
    </xdr:to>
    <xdr:cxnSp macro="">
      <xdr:nvCxnSpPr>
        <xdr:cNvPr id="566" name="直線コネクタ 565">
          <a:extLst>
            <a:ext uri="{FF2B5EF4-FFF2-40B4-BE49-F238E27FC236}">
              <a16:creationId xmlns:a16="http://schemas.microsoft.com/office/drawing/2014/main" id="{E1AA2F6D-B1E9-4835-846A-591197C0CC40}"/>
            </a:ext>
          </a:extLst>
        </xdr:cNvPr>
        <xdr:cNvCxnSpPr/>
      </xdr:nvCxnSpPr>
      <xdr:spPr>
        <a:xfrm>
          <a:off x="15481300" y="14149578"/>
          <a:ext cx="838200" cy="48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170180</xdr:rowOff>
    </xdr:from>
    <xdr:to>
      <xdr:col>76</xdr:col>
      <xdr:colOff>165100</xdr:colOff>
      <xdr:row>82</xdr:row>
      <xdr:rowOff>100330</xdr:rowOff>
    </xdr:to>
    <xdr:sp macro="" textlink="">
      <xdr:nvSpPr>
        <xdr:cNvPr id="567" name="楕円 566">
          <a:extLst>
            <a:ext uri="{FF2B5EF4-FFF2-40B4-BE49-F238E27FC236}">
              <a16:creationId xmlns:a16="http://schemas.microsoft.com/office/drawing/2014/main" id="{6EDA1492-EBEB-4A1E-A020-7984FDF2F954}"/>
            </a:ext>
          </a:extLst>
        </xdr:cNvPr>
        <xdr:cNvSpPr/>
      </xdr:nvSpPr>
      <xdr:spPr>
        <a:xfrm>
          <a:off x="14541500" y="1405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49530</xdr:rowOff>
    </xdr:from>
    <xdr:to>
      <xdr:col>81</xdr:col>
      <xdr:colOff>50800</xdr:colOff>
      <xdr:row>82</xdr:row>
      <xdr:rowOff>90678</xdr:rowOff>
    </xdr:to>
    <xdr:cxnSp macro="">
      <xdr:nvCxnSpPr>
        <xdr:cNvPr id="568" name="直線コネクタ 567">
          <a:extLst>
            <a:ext uri="{FF2B5EF4-FFF2-40B4-BE49-F238E27FC236}">
              <a16:creationId xmlns:a16="http://schemas.microsoft.com/office/drawing/2014/main" id="{5EAEA48D-8031-4571-86AC-64D9B1E6DA16}"/>
            </a:ext>
          </a:extLst>
        </xdr:cNvPr>
        <xdr:cNvCxnSpPr/>
      </xdr:nvCxnSpPr>
      <xdr:spPr>
        <a:xfrm>
          <a:off x="14592300" y="1410843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122174</xdr:rowOff>
    </xdr:from>
    <xdr:to>
      <xdr:col>72</xdr:col>
      <xdr:colOff>38100</xdr:colOff>
      <xdr:row>82</xdr:row>
      <xdr:rowOff>52324</xdr:rowOff>
    </xdr:to>
    <xdr:sp macro="" textlink="">
      <xdr:nvSpPr>
        <xdr:cNvPr id="569" name="楕円 568">
          <a:extLst>
            <a:ext uri="{FF2B5EF4-FFF2-40B4-BE49-F238E27FC236}">
              <a16:creationId xmlns:a16="http://schemas.microsoft.com/office/drawing/2014/main" id="{6A3F3006-AC66-4EC3-A935-7D96E878DAF3}"/>
            </a:ext>
          </a:extLst>
        </xdr:cNvPr>
        <xdr:cNvSpPr/>
      </xdr:nvSpPr>
      <xdr:spPr>
        <a:xfrm>
          <a:off x="13652500" y="14009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1524</xdr:rowOff>
    </xdr:from>
    <xdr:to>
      <xdr:col>76</xdr:col>
      <xdr:colOff>114300</xdr:colOff>
      <xdr:row>82</xdr:row>
      <xdr:rowOff>49530</xdr:rowOff>
    </xdr:to>
    <xdr:cxnSp macro="">
      <xdr:nvCxnSpPr>
        <xdr:cNvPr id="570" name="直線コネクタ 569">
          <a:extLst>
            <a:ext uri="{FF2B5EF4-FFF2-40B4-BE49-F238E27FC236}">
              <a16:creationId xmlns:a16="http://schemas.microsoft.com/office/drawing/2014/main" id="{06966C68-E18A-4B04-B53B-8B0C2A441953}"/>
            </a:ext>
          </a:extLst>
        </xdr:cNvPr>
        <xdr:cNvCxnSpPr/>
      </xdr:nvCxnSpPr>
      <xdr:spPr>
        <a:xfrm>
          <a:off x="13703300" y="14060424"/>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71882</xdr:rowOff>
    </xdr:from>
    <xdr:to>
      <xdr:col>67</xdr:col>
      <xdr:colOff>101600</xdr:colOff>
      <xdr:row>80</xdr:row>
      <xdr:rowOff>2032</xdr:rowOff>
    </xdr:to>
    <xdr:sp macro="" textlink="">
      <xdr:nvSpPr>
        <xdr:cNvPr id="571" name="楕円 570">
          <a:extLst>
            <a:ext uri="{FF2B5EF4-FFF2-40B4-BE49-F238E27FC236}">
              <a16:creationId xmlns:a16="http://schemas.microsoft.com/office/drawing/2014/main" id="{541706F9-F33E-4C1C-8DE0-AB466B215321}"/>
            </a:ext>
          </a:extLst>
        </xdr:cNvPr>
        <xdr:cNvSpPr/>
      </xdr:nvSpPr>
      <xdr:spPr>
        <a:xfrm>
          <a:off x="12763500" y="13616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122682</xdr:rowOff>
    </xdr:from>
    <xdr:to>
      <xdr:col>71</xdr:col>
      <xdr:colOff>177800</xdr:colOff>
      <xdr:row>82</xdr:row>
      <xdr:rowOff>1524</xdr:rowOff>
    </xdr:to>
    <xdr:cxnSp macro="">
      <xdr:nvCxnSpPr>
        <xdr:cNvPr id="572" name="直線コネクタ 571">
          <a:extLst>
            <a:ext uri="{FF2B5EF4-FFF2-40B4-BE49-F238E27FC236}">
              <a16:creationId xmlns:a16="http://schemas.microsoft.com/office/drawing/2014/main" id="{877DBFCE-9E81-4FE8-8261-46091D254C5D}"/>
            </a:ext>
          </a:extLst>
        </xdr:cNvPr>
        <xdr:cNvCxnSpPr/>
      </xdr:nvCxnSpPr>
      <xdr:spPr>
        <a:xfrm>
          <a:off x="12814300" y="13667232"/>
          <a:ext cx="889000" cy="393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89425</xdr:rowOff>
    </xdr:from>
    <xdr:ext cx="405111" cy="259045"/>
    <xdr:sp macro="" textlink="">
      <xdr:nvSpPr>
        <xdr:cNvPr id="573" name="n_1aveValue【児童館】&#10;有形固定資産減価償却率">
          <a:extLst>
            <a:ext uri="{FF2B5EF4-FFF2-40B4-BE49-F238E27FC236}">
              <a16:creationId xmlns:a16="http://schemas.microsoft.com/office/drawing/2014/main" id="{22267278-9301-4C20-979C-3CEDC75AF89B}"/>
            </a:ext>
          </a:extLst>
        </xdr:cNvPr>
        <xdr:cNvSpPr txBox="1"/>
      </xdr:nvSpPr>
      <xdr:spPr>
        <a:xfrm>
          <a:off x="15266044" y="13805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73423</xdr:rowOff>
    </xdr:from>
    <xdr:ext cx="405111" cy="259045"/>
    <xdr:sp macro="" textlink="">
      <xdr:nvSpPr>
        <xdr:cNvPr id="574" name="n_2aveValue【児童館】&#10;有形固定資産減価償却率">
          <a:extLst>
            <a:ext uri="{FF2B5EF4-FFF2-40B4-BE49-F238E27FC236}">
              <a16:creationId xmlns:a16="http://schemas.microsoft.com/office/drawing/2014/main" id="{5F25B943-F997-4945-B7B0-763EA2A87924}"/>
            </a:ext>
          </a:extLst>
        </xdr:cNvPr>
        <xdr:cNvSpPr txBox="1"/>
      </xdr:nvSpPr>
      <xdr:spPr>
        <a:xfrm>
          <a:off x="14389744" y="13789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4842</xdr:rowOff>
    </xdr:from>
    <xdr:ext cx="405111" cy="259045"/>
    <xdr:sp macro="" textlink="">
      <xdr:nvSpPr>
        <xdr:cNvPr id="575" name="n_3aveValue【児童館】&#10;有形固定資産減価償却率">
          <a:extLst>
            <a:ext uri="{FF2B5EF4-FFF2-40B4-BE49-F238E27FC236}">
              <a16:creationId xmlns:a16="http://schemas.microsoft.com/office/drawing/2014/main" id="{C9D81065-DB37-4FA7-8139-A2DCE67FAFA6}"/>
            </a:ext>
          </a:extLst>
        </xdr:cNvPr>
        <xdr:cNvSpPr txBox="1"/>
      </xdr:nvSpPr>
      <xdr:spPr>
        <a:xfrm>
          <a:off x="13500744" y="1372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139464</xdr:rowOff>
    </xdr:from>
    <xdr:ext cx="405111" cy="259045"/>
    <xdr:sp macro="" textlink="">
      <xdr:nvSpPr>
        <xdr:cNvPr id="576" name="n_4aveValue【児童館】&#10;有形固定資産減価償却率">
          <a:extLst>
            <a:ext uri="{FF2B5EF4-FFF2-40B4-BE49-F238E27FC236}">
              <a16:creationId xmlns:a16="http://schemas.microsoft.com/office/drawing/2014/main" id="{C3EA1488-4DB7-458D-AC28-2D0B34B98156}"/>
            </a:ext>
          </a:extLst>
        </xdr:cNvPr>
        <xdr:cNvSpPr txBox="1"/>
      </xdr:nvSpPr>
      <xdr:spPr>
        <a:xfrm>
          <a:off x="12611744" y="14026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132605</xdr:rowOff>
    </xdr:from>
    <xdr:ext cx="405111" cy="259045"/>
    <xdr:sp macro="" textlink="">
      <xdr:nvSpPr>
        <xdr:cNvPr id="577" name="n_1mainValue【児童館】&#10;有形固定資産減価償却率">
          <a:extLst>
            <a:ext uri="{FF2B5EF4-FFF2-40B4-BE49-F238E27FC236}">
              <a16:creationId xmlns:a16="http://schemas.microsoft.com/office/drawing/2014/main" id="{89826839-6A57-4003-ACE2-8D03B3297191}"/>
            </a:ext>
          </a:extLst>
        </xdr:cNvPr>
        <xdr:cNvSpPr txBox="1"/>
      </xdr:nvSpPr>
      <xdr:spPr>
        <a:xfrm>
          <a:off x="15266044" y="14191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91457</xdr:rowOff>
    </xdr:from>
    <xdr:ext cx="405111" cy="259045"/>
    <xdr:sp macro="" textlink="">
      <xdr:nvSpPr>
        <xdr:cNvPr id="578" name="n_2mainValue【児童館】&#10;有形固定資産減価償却率">
          <a:extLst>
            <a:ext uri="{FF2B5EF4-FFF2-40B4-BE49-F238E27FC236}">
              <a16:creationId xmlns:a16="http://schemas.microsoft.com/office/drawing/2014/main" id="{EF3D90AB-A96C-4E2A-9780-19FF3F550B51}"/>
            </a:ext>
          </a:extLst>
        </xdr:cNvPr>
        <xdr:cNvSpPr txBox="1"/>
      </xdr:nvSpPr>
      <xdr:spPr>
        <a:xfrm>
          <a:off x="14389744" y="1415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43451</xdr:rowOff>
    </xdr:from>
    <xdr:ext cx="405111" cy="259045"/>
    <xdr:sp macro="" textlink="">
      <xdr:nvSpPr>
        <xdr:cNvPr id="579" name="n_3mainValue【児童館】&#10;有形固定資産減価償却率">
          <a:extLst>
            <a:ext uri="{FF2B5EF4-FFF2-40B4-BE49-F238E27FC236}">
              <a16:creationId xmlns:a16="http://schemas.microsoft.com/office/drawing/2014/main" id="{AC951EF5-05F3-4832-8A34-05B65296F141}"/>
            </a:ext>
          </a:extLst>
        </xdr:cNvPr>
        <xdr:cNvSpPr txBox="1"/>
      </xdr:nvSpPr>
      <xdr:spPr>
        <a:xfrm>
          <a:off x="13500744" y="14102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18559</xdr:rowOff>
    </xdr:from>
    <xdr:ext cx="405111" cy="259045"/>
    <xdr:sp macro="" textlink="">
      <xdr:nvSpPr>
        <xdr:cNvPr id="580" name="n_4mainValue【児童館】&#10;有形固定資産減価償却率">
          <a:extLst>
            <a:ext uri="{FF2B5EF4-FFF2-40B4-BE49-F238E27FC236}">
              <a16:creationId xmlns:a16="http://schemas.microsoft.com/office/drawing/2014/main" id="{1DED1E86-D8B2-4E60-8E13-4A8F54EFD182}"/>
            </a:ext>
          </a:extLst>
        </xdr:cNvPr>
        <xdr:cNvSpPr txBox="1"/>
      </xdr:nvSpPr>
      <xdr:spPr>
        <a:xfrm>
          <a:off x="12611744" y="13391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1" name="正方形/長方形 580">
          <a:extLst>
            <a:ext uri="{FF2B5EF4-FFF2-40B4-BE49-F238E27FC236}">
              <a16:creationId xmlns:a16="http://schemas.microsoft.com/office/drawing/2014/main" id="{8890D3B2-923B-41EF-99BE-1B8648AD8E3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2" name="正方形/長方形 581">
          <a:extLst>
            <a:ext uri="{FF2B5EF4-FFF2-40B4-BE49-F238E27FC236}">
              <a16:creationId xmlns:a16="http://schemas.microsoft.com/office/drawing/2014/main" id="{E18D4B72-42DA-4753-80BF-B9E3254E9646}"/>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3" name="正方形/長方形 582">
          <a:extLst>
            <a:ext uri="{FF2B5EF4-FFF2-40B4-BE49-F238E27FC236}">
              <a16:creationId xmlns:a16="http://schemas.microsoft.com/office/drawing/2014/main" id="{4E87711D-F22D-4933-99B0-9F773B769F4A}"/>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4" name="正方形/長方形 583">
          <a:extLst>
            <a:ext uri="{FF2B5EF4-FFF2-40B4-BE49-F238E27FC236}">
              <a16:creationId xmlns:a16="http://schemas.microsoft.com/office/drawing/2014/main" id="{B73D9B87-253F-40A5-9C9C-997E2492AEA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5" name="正方形/長方形 584">
          <a:extLst>
            <a:ext uri="{FF2B5EF4-FFF2-40B4-BE49-F238E27FC236}">
              <a16:creationId xmlns:a16="http://schemas.microsoft.com/office/drawing/2014/main" id="{5BA9DF6E-7FB9-4DA3-BB24-FA841F8B216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6" name="正方形/長方形 585">
          <a:extLst>
            <a:ext uri="{FF2B5EF4-FFF2-40B4-BE49-F238E27FC236}">
              <a16:creationId xmlns:a16="http://schemas.microsoft.com/office/drawing/2014/main" id="{429BF451-E803-4235-A6FA-EA126359C59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7" name="正方形/長方形 586">
          <a:extLst>
            <a:ext uri="{FF2B5EF4-FFF2-40B4-BE49-F238E27FC236}">
              <a16:creationId xmlns:a16="http://schemas.microsoft.com/office/drawing/2014/main" id="{0087BB11-8978-4B85-A6BC-BBE4398BD0D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8" name="正方形/長方形 587">
          <a:extLst>
            <a:ext uri="{FF2B5EF4-FFF2-40B4-BE49-F238E27FC236}">
              <a16:creationId xmlns:a16="http://schemas.microsoft.com/office/drawing/2014/main" id="{CC356590-ADBF-40B8-8309-24E02010E5E4}"/>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9" name="テキスト ボックス 588">
          <a:extLst>
            <a:ext uri="{FF2B5EF4-FFF2-40B4-BE49-F238E27FC236}">
              <a16:creationId xmlns:a16="http://schemas.microsoft.com/office/drawing/2014/main" id="{AC838BEF-6E03-4BB2-A733-8C21EDFA3A9E}"/>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0" name="直線コネクタ 589">
          <a:extLst>
            <a:ext uri="{FF2B5EF4-FFF2-40B4-BE49-F238E27FC236}">
              <a16:creationId xmlns:a16="http://schemas.microsoft.com/office/drawing/2014/main" id="{C71BCCC8-DD23-48A3-8040-5695AAB9D778}"/>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91" name="直線コネクタ 590">
          <a:extLst>
            <a:ext uri="{FF2B5EF4-FFF2-40B4-BE49-F238E27FC236}">
              <a16:creationId xmlns:a16="http://schemas.microsoft.com/office/drawing/2014/main" id="{CD17E44B-61FF-46F7-B738-906C474DE569}"/>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92" name="テキスト ボックス 591">
          <a:extLst>
            <a:ext uri="{FF2B5EF4-FFF2-40B4-BE49-F238E27FC236}">
              <a16:creationId xmlns:a16="http://schemas.microsoft.com/office/drawing/2014/main" id="{9C12DCCD-E39E-4A5C-840E-6221FE080AC2}"/>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93" name="直線コネクタ 592">
          <a:extLst>
            <a:ext uri="{FF2B5EF4-FFF2-40B4-BE49-F238E27FC236}">
              <a16:creationId xmlns:a16="http://schemas.microsoft.com/office/drawing/2014/main" id="{9B76FB65-C869-4217-AA86-05D067824153}"/>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94" name="テキスト ボックス 593">
          <a:extLst>
            <a:ext uri="{FF2B5EF4-FFF2-40B4-BE49-F238E27FC236}">
              <a16:creationId xmlns:a16="http://schemas.microsoft.com/office/drawing/2014/main" id="{BFDBFF3C-58F9-4585-9EEE-49A08F816AA4}"/>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95" name="直線コネクタ 594">
          <a:extLst>
            <a:ext uri="{FF2B5EF4-FFF2-40B4-BE49-F238E27FC236}">
              <a16:creationId xmlns:a16="http://schemas.microsoft.com/office/drawing/2014/main" id="{52AB0D51-448B-414A-9658-5C4E978F0484}"/>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96" name="テキスト ボックス 595">
          <a:extLst>
            <a:ext uri="{FF2B5EF4-FFF2-40B4-BE49-F238E27FC236}">
              <a16:creationId xmlns:a16="http://schemas.microsoft.com/office/drawing/2014/main" id="{B865C4A6-B222-41F0-8E46-9AF0E86F0AED}"/>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97" name="直線コネクタ 596">
          <a:extLst>
            <a:ext uri="{FF2B5EF4-FFF2-40B4-BE49-F238E27FC236}">
              <a16:creationId xmlns:a16="http://schemas.microsoft.com/office/drawing/2014/main" id="{0DA45BBD-69D9-449D-AFD4-A8B72A3E397D}"/>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98" name="テキスト ボックス 597">
          <a:extLst>
            <a:ext uri="{FF2B5EF4-FFF2-40B4-BE49-F238E27FC236}">
              <a16:creationId xmlns:a16="http://schemas.microsoft.com/office/drawing/2014/main" id="{9DF60C31-4976-43AD-90CA-5250005BB424}"/>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99" name="直線コネクタ 598">
          <a:extLst>
            <a:ext uri="{FF2B5EF4-FFF2-40B4-BE49-F238E27FC236}">
              <a16:creationId xmlns:a16="http://schemas.microsoft.com/office/drawing/2014/main" id="{E538C834-D847-4187-A5BC-706B7BD994FB}"/>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00" name="テキスト ボックス 599">
          <a:extLst>
            <a:ext uri="{FF2B5EF4-FFF2-40B4-BE49-F238E27FC236}">
              <a16:creationId xmlns:a16="http://schemas.microsoft.com/office/drawing/2014/main" id="{9B6DEE65-7AAF-4255-91DE-94FB10C92B75}"/>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1" name="直線コネクタ 600">
          <a:extLst>
            <a:ext uri="{FF2B5EF4-FFF2-40B4-BE49-F238E27FC236}">
              <a16:creationId xmlns:a16="http://schemas.microsoft.com/office/drawing/2014/main" id="{3871E36D-C122-457A-8A0C-2B553EB4CA74}"/>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2" name="テキスト ボックス 601">
          <a:extLst>
            <a:ext uri="{FF2B5EF4-FFF2-40B4-BE49-F238E27FC236}">
              <a16:creationId xmlns:a16="http://schemas.microsoft.com/office/drawing/2014/main" id="{99988BDF-928D-4A1F-ACAE-F2007F79288E}"/>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3" name="【児童館】&#10;一人当たり面積グラフ枠">
          <a:extLst>
            <a:ext uri="{FF2B5EF4-FFF2-40B4-BE49-F238E27FC236}">
              <a16:creationId xmlns:a16="http://schemas.microsoft.com/office/drawing/2014/main" id="{BF0F0B63-B07B-416F-865E-E27F9FF4E78B}"/>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11430</xdr:rowOff>
    </xdr:from>
    <xdr:to>
      <xdr:col>116</xdr:col>
      <xdr:colOff>62864</xdr:colOff>
      <xdr:row>86</xdr:row>
      <xdr:rowOff>83820</xdr:rowOff>
    </xdr:to>
    <xdr:cxnSp macro="">
      <xdr:nvCxnSpPr>
        <xdr:cNvPr id="604" name="直線コネクタ 603">
          <a:extLst>
            <a:ext uri="{FF2B5EF4-FFF2-40B4-BE49-F238E27FC236}">
              <a16:creationId xmlns:a16="http://schemas.microsoft.com/office/drawing/2014/main" id="{0FB84925-ED8A-4C40-B68D-6DDE0123E84D}"/>
            </a:ext>
          </a:extLst>
        </xdr:cNvPr>
        <xdr:cNvCxnSpPr/>
      </xdr:nvCxnSpPr>
      <xdr:spPr>
        <a:xfrm flipV="1">
          <a:off x="22160864" y="13555980"/>
          <a:ext cx="0" cy="1272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87647</xdr:rowOff>
    </xdr:from>
    <xdr:ext cx="469744" cy="259045"/>
    <xdr:sp macro="" textlink="">
      <xdr:nvSpPr>
        <xdr:cNvPr id="605" name="【児童館】&#10;一人当たり面積最小値テキスト">
          <a:extLst>
            <a:ext uri="{FF2B5EF4-FFF2-40B4-BE49-F238E27FC236}">
              <a16:creationId xmlns:a16="http://schemas.microsoft.com/office/drawing/2014/main" id="{26F9D19A-4189-4DB9-9B1B-A763D0502F5F}"/>
            </a:ext>
          </a:extLst>
        </xdr:cNvPr>
        <xdr:cNvSpPr txBox="1"/>
      </xdr:nvSpPr>
      <xdr:spPr>
        <a:xfrm>
          <a:off x="22199600" y="1483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83820</xdr:rowOff>
    </xdr:from>
    <xdr:to>
      <xdr:col>116</xdr:col>
      <xdr:colOff>152400</xdr:colOff>
      <xdr:row>86</xdr:row>
      <xdr:rowOff>83820</xdr:rowOff>
    </xdr:to>
    <xdr:cxnSp macro="">
      <xdr:nvCxnSpPr>
        <xdr:cNvPr id="606" name="直線コネクタ 605">
          <a:extLst>
            <a:ext uri="{FF2B5EF4-FFF2-40B4-BE49-F238E27FC236}">
              <a16:creationId xmlns:a16="http://schemas.microsoft.com/office/drawing/2014/main" id="{5F99F793-8FE6-434E-8968-D6C6A13D95FA}"/>
            </a:ext>
          </a:extLst>
        </xdr:cNvPr>
        <xdr:cNvCxnSpPr/>
      </xdr:nvCxnSpPr>
      <xdr:spPr>
        <a:xfrm>
          <a:off x="22072600" y="1482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129557</xdr:rowOff>
    </xdr:from>
    <xdr:ext cx="469744" cy="259045"/>
    <xdr:sp macro="" textlink="">
      <xdr:nvSpPr>
        <xdr:cNvPr id="607" name="【児童館】&#10;一人当たり面積最大値テキスト">
          <a:extLst>
            <a:ext uri="{FF2B5EF4-FFF2-40B4-BE49-F238E27FC236}">
              <a16:creationId xmlns:a16="http://schemas.microsoft.com/office/drawing/2014/main" id="{86F4FA60-72D8-4F3D-88CA-6C655E3EA28C}"/>
            </a:ext>
          </a:extLst>
        </xdr:cNvPr>
        <xdr:cNvSpPr txBox="1"/>
      </xdr:nvSpPr>
      <xdr:spPr>
        <a:xfrm>
          <a:off x="22199600" y="13331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11430</xdr:rowOff>
    </xdr:from>
    <xdr:to>
      <xdr:col>116</xdr:col>
      <xdr:colOff>152400</xdr:colOff>
      <xdr:row>79</xdr:row>
      <xdr:rowOff>11430</xdr:rowOff>
    </xdr:to>
    <xdr:cxnSp macro="">
      <xdr:nvCxnSpPr>
        <xdr:cNvPr id="608" name="直線コネクタ 607">
          <a:extLst>
            <a:ext uri="{FF2B5EF4-FFF2-40B4-BE49-F238E27FC236}">
              <a16:creationId xmlns:a16="http://schemas.microsoft.com/office/drawing/2014/main" id="{96CE65BE-65D1-4CD1-B0E6-DDC61043D923}"/>
            </a:ext>
          </a:extLst>
        </xdr:cNvPr>
        <xdr:cNvCxnSpPr/>
      </xdr:nvCxnSpPr>
      <xdr:spPr>
        <a:xfrm>
          <a:off x="22072600" y="1355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137177</xdr:rowOff>
    </xdr:from>
    <xdr:ext cx="469744" cy="259045"/>
    <xdr:sp macro="" textlink="">
      <xdr:nvSpPr>
        <xdr:cNvPr id="609" name="【児童館】&#10;一人当たり面積平均値テキスト">
          <a:extLst>
            <a:ext uri="{FF2B5EF4-FFF2-40B4-BE49-F238E27FC236}">
              <a16:creationId xmlns:a16="http://schemas.microsoft.com/office/drawing/2014/main" id="{BC4274C1-A9D5-4EB0-BC04-A1DE3633F40D}"/>
            </a:ext>
          </a:extLst>
        </xdr:cNvPr>
        <xdr:cNvSpPr txBox="1"/>
      </xdr:nvSpPr>
      <xdr:spPr>
        <a:xfrm>
          <a:off x="22199600" y="14367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158750</xdr:rowOff>
    </xdr:from>
    <xdr:to>
      <xdr:col>116</xdr:col>
      <xdr:colOff>114300</xdr:colOff>
      <xdr:row>84</xdr:row>
      <xdr:rowOff>88900</xdr:rowOff>
    </xdr:to>
    <xdr:sp macro="" textlink="">
      <xdr:nvSpPr>
        <xdr:cNvPr id="610" name="フローチャート: 判断 609">
          <a:extLst>
            <a:ext uri="{FF2B5EF4-FFF2-40B4-BE49-F238E27FC236}">
              <a16:creationId xmlns:a16="http://schemas.microsoft.com/office/drawing/2014/main" id="{407DF421-D6C1-40E6-8D8C-314804D36567}"/>
            </a:ext>
          </a:extLst>
        </xdr:cNvPr>
        <xdr:cNvSpPr/>
      </xdr:nvSpPr>
      <xdr:spPr>
        <a:xfrm>
          <a:off x="221107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611" name="フローチャート: 判断 610">
          <a:extLst>
            <a:ext uri="{FF2B5EF4-FFF2-40B4-BE49-F238E27FC236}">
              <a16:creationId xmlns:a16="http://schemas.microsoft.com/office/drawing/2014/main" id="{601A4C2A-FF59-4F32-B273-93377892D04C}"/>
            </a:ext>
          </a:extLst>
        </xdr:cNvPr>
        <xdr:cNvSpPr/>
      </xdr:nvSpPr>
      <xdr:spPr>
        <a:xfrm>
          <a:off x="21272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2539</xdr:rowOff>
    </xdr:from>
    <xdr:to>
      <xdr:col>107</xdr:col>
      <xdr:colOff>101600</xdr:colOff>
      <xdr:row>84</xdr:row>
      <xdr:rowOff>104139</xdr:rowOff>
    </xdr:to>
    <xdr:sp macro="" textlink="">
      <xdr:nvSpPr>
        <xdr:cNvPr id="612" name="フローチャート: 判断 611">
          <a:extLst>
            <a:ext uri="{FF2B5EF4-FFF2-40B4-BE49-F238E27FC236}">
              <a16:creationId xmlns:a16="http://schemas.microsoft.com/office/drawing/2014/main" id="{4F1CF631-29AD-4476-A0CC-5F14A6E441F0}"/>
            </a:ext>
          </a:extLst>
        </xdr:cNvPr>
        <xdr:cNvSpPr/>
      </xdr:nvSpPr>
      <xdr:spPr>
        <a:xfrm>
          <a:off x="20383500" y="14404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166370</xdr:rowOff>
    </xdr:from>
    <xdr:to>
      <xdr:col>102</xdr:col>
      <xdr:colOff>165100</xdr:colOff>
      <xdr:row>84</xdr:row>
      <xdr:rowOff>96520</xdr:rowOff>
    </xdr:to>
    <xdr:sp macro="" textlink="">
      <xdr:nvSpPr>
        <xdr:cNvPr id="613" name="フローチャート: 判断 612">
          <a:extLst>
            <a:ext uri="{FF2B5EF4-FFF2-40B4-BE49-F238E27FC236}">
              <a16:creationId xmlns:a16="http://schemas.microsoft.com/office/drawing/2014/main" id="{16221E59-E82F-41A5-819C-13B6CFE763AD}"/>
            </a:ext>
          </a:extLst>
        </xdr:cNvPr>
        <xdr:cNvSpPr/>
      </xdr:nvSpPr>
      <xdr:spPr>
        <a:xfrm>
          <a:off x="19494500" y="14396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63500</xdr:rowOff>
    </xdr:from>
    <xdr:to>
      <xdr:col>98</xdr:col>
      <xdr:colOff>38100</xdr:colOff>
      <xdr:row>84</xdr:row>
      <xdr:rowOff>165100</xdr:rowOff>
    </xdr:to>
    <xdr:sp macro="" textlink="">
      <xdr:nvSpPr>
        <xdr:cNvPr id="614" name="フローチャート: 判断 613">
          <a:extLst>
            <a:ext uri="{FF2B5EF4-FFF2-40B4-BE49-F238E27FC236}">
              <a16:creationId xmlns:a16="http://schemas.microsoft.com/office/drawing/2014/main" id="{8749057D-ED88-432E-B8A6-CB6DCFC144D9}"/>
            </a:ext>
          </a:extLst>
        </xdr:cNvPr>
        <xdr:cNvSpPr/>
      </xdr:nvSpPr>
      <xdr:spPr>
        <a:xfrm>
          <a:off x="18605500" y="1446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5" name="テキスト ボックス 614">
          <a:extLst>
            <a:ext uri="{FF2B5EF4-FFF2-40B4-BE49-F238E27FC236}">
              <a16:creationId xmlns:a16="http://schemas.microsoft.com/office/drawing/2014/main" id="{1ADBC692-E9B9-4673-B42D-D00400EE8FC6}"/>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6" name="テキスト ボックス 615">
          <a:extLst>
            <a:ext uri="{FF2B5EF4-FFF2-40B4-BE49-F238E27FC236}">
              <a16:creationId xmlns:a16="http://schemas.microsoft.com/office/drawing/2014/main" id="{16B6196D-8A12-4313-A812-B130B8AB0B09}"/>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788C2FD0-3EDA-430A-B89C-14CC53D5A0E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6712A964-A052-4625-8F91-5635B28872B3}"/>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815EF908-268D-473D-AD7C-188A943A79C5}"/>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151130</xdr:rowOff>
    </xdr:from>
    <xdr:to>
      <xdr:col>116</xdr:col>
      <xdr:colOff>114300</xdr:colOff>
      <xdr:row>82</xdr:row>
      <xdr:rowOff>81280</xdr:rowOff>
    </xdr:to>
    <xdr:sp macro="" textlink="">
      <xdr:nvSpPr>
        <xdr:cNvPr id="620" name="楕円 619">
          <a:extLst>
            <a:ext uri="{FF2B5EF4-FFF2-40B4-BE49-F238E27FC236}">
              <a16:creationId xmlns:a16="http://schemas.microsoft.com/office/drawing/2014/main" id="{0D9EAF33-1658-4D15-BEB1-B993BA32E4D4}"/>
            </a:ext>
          </a:extLst>
        </xdr:cNvPr>
        <xdr:cNvSpPr/>
      </xdr:nvSpPr>
      <xdr:spPr>
        <a:xfrm>
          <a:off x="22110700" y="1403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2557</xdr:rowOff>
    </xdr:from>
    <xdr:ext cx="469744" cy="259045"/>
    <xdr:sp macro="" textlink="">
      <xdr:nvSpPr>
        <xdr:cNvPr id="621" name="【児童館】&#10;一人当たり面積該当値テキスト">
          <a:extLst>
            <a:ext uri="{FF2B5EF4-FFF2-40B4-BE49-F238E27FC236}">
              <a16:creationId xmlns:a16="http://schemas.microsoft.com/office/drawing/2014/main" id="{EDB936DF-7320-4FE1-B4E6-864BA3E03C52}"/>
            </a:ext>
          </a:extLst>
        </xdr:cNvPr>
        <xdr:cNvSpPr txBox="1"/>
      </xdr:nvSpPr>
      <xdr:spPr>
        <a:xfrm>
          <a:off x="22199600" y="1389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166370</xdr:rowOff>
    </xdr:from>
    <xdr:to>
      <xdr:col>112</xdr:col>
      <xdr:colOff>38100</xdr:colOff>
      <xdr:row>82</xdr:row>
      <xdr:rowOff>96520</xdr:rowOff>
    </xdr:to>
    <xdr:sp macro="" textlink="">
      <xdr:nvSpPr>
        <xdr:cNvPr id="622" name="楕円 621">
          <a:extLst>
            <a:ext uri="{FF2B5EF4-FFF2-40B4-BE49-F238E27FC236}">
              <a16:creationId xmlns:a16="http://schemas.microsoft.com/office/drawing/2014/main" id="{5FFBF490-2C93-43AB-84D0-0D3E27CD74BB}"/>
            </a:ext>
          </a:extLst>
        </xdr:cNvPr>
        <xdr:cNvSpPr/>
      </xdr:nvSpPr>
      <xdr:spPr>
        <a:xfrm>
          <a:off x="21272500" y="1405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30480</xdr:rowOff>
    </xdr:from>
    <xdr:to>
      <xdr:col>116</xdr:col>
      <xdr:colOff>63500</xdr:colOff>
      <xdr:row>82</xdr:row>
      <xdr:rowOff>45720</xdr:rowOff>
    </xdr:to>
    <xdr:cxnSp macro="">
      <xdr:nvCxnSpPr>
        <xdr:cNvPr id="623" name="直線コネクタ 622">
          <a:extLst>
            <a:ext uri="{FF2B5EF4-FFF2-40B4-BE49-F238E27FC236}">
              <a16:creationId xmlns:a16="http://schemas.microsoft.com/office/drawing/2014/main" id="{2306394C-5467-4AC7-B1DF-847004C0779F}"/>
            </a:ext>
          </a:extLst>
        </xdr:cNvPr>
        <xdr:cNvCxnSpPr/>
      </xdr:nvCxnSpPr>
      <xdr:spPr>
        <a:xfrm flipV="1">
          <a:off x="21323300" y="1408938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10161</xdr:rowOff>
    </xdr:from>
    <xdr:to>
      <xdr:col>107</xdr:col>
      <xdr:colOff>101600</xdr:colOff>
      <xdr:row>82</xdr:row>
      <xdr:rowOff>111761</xdr:rowOff>
    </xdr:to>
    <xdr:sp macro="" textlink="">
      <xdr:nvSpPr>
        <xdr:cNvPr id="624" name="楕円 623">
          <a:extLst>
            <a:ext uri="{FF2B5EF4-FFF2-40B4-BE49-F238E27FC236}">
              <a16:creationId xmlns:a16="http://schemas.microsoft.com/office/drawing/2014/main" id="{AC794AD7-5461-4172-9CC5-EF390F343611}"/>
            </a:ext>
          </a:extLst>
        </xdr:cNvPr>
        <xdr:cNvSpPr/>
      </xdr:nvSpPr>
      <xdr:spPr>
        <a:xfrm>
          <a:off x="20383500" y="1406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45720</xdr:rowOff>
    </xdr:from>
    <xdr:to>
      <xdr:col>111</xdr:col>
      <xdr:colOff>177800</xdr:colOff>
      <xdr:row>82</xdr:row>
      <xdr:rowOff>60961</xdr:rowOff>
    </xdr:to>
    <xdr:cxnSp macro="">
      <xdr:nvCxnSpPr>
        <xdr:cNvPr id="625" name="直線コネクタ 624">
          <a:extLst>
            <a:ext uri="{FF2B5EF4-FFF2-40B4-BE49-F238E27FC236}">
              <a16:creationId xmlns:a16="http://schemas.microsoft.com/office/drawing/2014/main" id="{82F3A7D9-F72C-4B6D-9903-9CDBA7E08E05}"/>
            </a:ext>
          </a:extLst>
        </xdr:cNvPr>
        <xdr:cNvCxnSpPr/>
      </xdr:nvCxnSpPr>
      <xdr:spPr>
        <a:xfrm flipV="1">
          <a:off x="20434300" y="14104620"/>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25400</xdr:rowOff>
    </xdr:from>
    <xdr:to>
      <xdr:col>102</xdr:col>
      <xdr:colOff>165100</xdr:colOff>
      <xdr:row>82</xdr:row>
      <xdr:rowOff>127000</xdr:rowOff>
    </xdr:to>
    <xdr:sp macro="" textlink="">
      <xdr:nvSpPr>
        <xdr:cNvPr id="626" name="楕円 625">
          <a:extLst>
            <a:ext uri="{FF2B5EF4-FFF2-40B4-BE49-F238E27FC236}">
              <a16:creationId xmlns:a16="http://schemas.microsoft.com/office/drawing/2014/main" id="{A731DC9B-5325-4D83-892C-DD862CE89FA2}"/>
            </a:ext>
          </a:extLst>
        </xdr:cNvPr>
        <xdr:cNvSpPr/>
      </xdr:nvSpPr>
      <xdr:spPr>
        <a:xfrm>
          <a:off x="19494500" y="1408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60961</xdr:rowOff>
    </xdr:from>
    <xdr:to>
      <xdr:col>107</xdr:col>
      <xdr:colOff>50800</xdr:colOff>
      <xdr:row>82</xdr:row>
      <xdr:rowOff>76200</xdr:rowOff>
    </xdr:to>
    <xdr:cxnSp macro="">
      <xdr:nvCxnSpPr>
        <xdr:cNvPr id="627" name="直線コネクタ 626">
          <a:extLst>
            <a:ext uri="{FF2B5EF4-FFF2-40B4-BE49-F238E27FC236}">
              <a16:creationId xmlns:a16="http://schemas.microsoft.com/office/drawing/2014/main" id="{3AABE694-A49D-48E8-B796-9D22ACFE639A}"/>
            </a:ext>
          </a:extLst>
        </xdr:cNvPr>
        <xdr:cNvCxnSpPr/>
      </xdr:nvCxnSpPr>
      <xdr:spPr>
        <a:xfrm flipV="1">
          <a:off x="19545300" y="14119861"/>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10161</xdr:rowOff>
    </xdr:from>
    <xdr:to>
      <xdr:col>98</xdr:col>
      <xdr:colOff>38100</xdr:colOff>
      <xdr:row>84</xdr:row>
      <xdr:rowOff>111761</xdr:rowOff>
    </xdr:to>
    <xdr:sp macro="" textlink="">
      <xdr:nvSpPr>
        <xdr:cNvPr id="628" name="楕円 627">
          <a:extLst>
            <a:ext uri="{FF2B5EF4-FFF2-40B4-BE49-F238E27FC236}">
              <a16:creationId xmlns:a16="http://schemas.microsoft.com/office/drawing/2014/main" id="{246C2F2D-B400-4216-9CFE-779B35AA63DF}"/>
            </a:ext>
          </a:extLst>
        </xdr:cNvPr>
        <xdr:cNvSpPr/>
      </xdr:nvSpPr>
      <xdr:spPr>
        <a:xfrm>
          <a:off x="18605500" y="1441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76200</xdr:rowOff>
    </xdr:from>
    <xdr:to>
      <xdr:col>102</xdr:col>
      <xdr:colOff>114300</xdr:colOff>
      <xdr:row>84</xdr:row>
      <xdr:rowOff>60961</xdr:rowOff>
    </xdr:to>
    <xdr:cxnSp macro="">
      <xdr:nvCxnSpPr>
        <xdr:cNvPr id="629" name="直線コネクタ 628">
          <a:extLst>
            <a:ext uri="{FF2B5EF4-FFF2-40B4-BE49-F238E27FC236}">
              <a16:creationId xmlns:a16="http://schemas.microsoft.com/office/drawing/2014/main" id="{EC13D7B2-DC0F-4FCC-8689-65BAC04199B6}"/>
            </a:ext>
          </a:extLst>
        </xdr:cNvPr>
        <xdr:cNvCxnSpPr/>
      </xdr:nvCxnSpPr>
      <xdr:spPr>
        <a:xfrm flipV="1">
          <a:off x="18656300" y="14135100"/>
          <a:ext cx="889000" cy="327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80027</xdr:rowOff>
    </xdr:from>
    <xdr:ext cx="469744" cy="259045"/>
    <xdr:sp macro="" textlink="">
      <xdr:nvSpPr>
        <xdr:cNvPr id="630" name="n_1aveValue【児童館】&#10;一人当たり面積">
          <a:extLst>
            <a:ext uri="{FF2B5EF4-FFF2-40B4-BE49-F238E27FC236}">
              <a16:creationId xmlns:a16="http://schemas.microsoft.com/office/drawing/2014/main" id="{3F3BA2A2-1DC9-4915-AD6E-C9DCD6B23969}"/>
            </a:ext>
          </a:extLst>
        </xdr:cNvPr>
        <xdr:cNvSpPr txBox="1"/>
      </xdr:nvSpPr>
      <xdr:spPr>
        <a:xfrm>
          <a:off x="21075727"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95266</xdr:rowOff>
    </xdr:from>
    <xdr:ext cx="469744" cy="259045"/>
    <xdr:sp macro="" textlink="">
      <xdr:nvSpPr>
        <xdr:cNvPr id="631" name="n_2aveValue【児童館】&#10;一人当たり面積">
          <a:extLst>
            <a:ext uri="{FF2B5EF4-FFF2-40B4-BE49-F238E27FC236}">
              <a16:creationId xmlns:a16="http://schemas.microsoft.com/office/drawing/2014/main" id="{B14EC321-DFF4-497D-A086-392C8CD6C0DF}"/>
            </a:ext>
          </a:extLst>
        </xdr:cNvPr>
        <xdr:cNvSpPr txBox="1"/>
      </xdr:nvSpPr>
      <xdr:spPr>
        <a:xfrm>
          <a:off x="20199427" y="14497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87647</xdr:rowOff>
    </xdr:from>
    <xdr:ext cx="469744" cy="259045"/>
    <xdr:sp macro="" textlink="">
      <xdr:nvSpPr>
        <xdr:cNvPr id="632" name="n_3aveValue【児童館】&#10;一人当たり面積">
          <a:extLst>
            <a:ext uri="{FF2B5EF4-FFF2-40B4-BE49-F238E27FC236}">
              <a16:creationId xmlns:a16="http://schemas.microsoft.com/office/drawing/2014/main" id="{D058BD4A-68AC-40DA-B488-006C0FB4D26A}"/>
            </a:ext>
          </a:extLst>
        </xdr:cNvPr>
        <xdr:cNvSpPr txBox="1"/>
      </xdr:nvSpPr>
      <xdr:spPr>
        <a:xfrm>
          <a:off x="19310427" y="1448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156227</xdr:rowOff>
    </xdr:from>
    <xdr:ext cx="469744" cy="259045"/>
    <xdr:sp macro="" textlink="">
      <xdr:nvSpPr>
        <xdr:cNvPr id="633" name="n_4aveValue【児童館】&#10;一人当たり面積">
          <a:extLst>
            <a:ext uri="{FF2B5EF4-FFF2-40B4-BE49-F238E27FC236}">
              <a16:creationId xmlns:a16="http://schemas.microsoft.com/office/drawing/2014/main" id="{C8122404-37A8-4B18-AC53-7B007D1BA2AF}"/>
            </a:ext>
          </a:extLst>
        </xdr:cNvPr>
        <xdr:cNvSpPr txBox="1"/>
      </xdr:nvSpPr>
      <xdr:spPr>
        <a:xfrm>
          <a:off x="18421427" y="1455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113047</xdr:rowOff>
    </xdr:from>
    <xdr:ext cx="469744" cy="259045"/>
    <xdr:sp macro="" textlink="">
      <xdr:nvSpPr>
        <xdr:cNvPr id="634" name="n_1mainValue【児童館】&#10;一人当たり面積">
          <a:extLst>
            <a:ext uri="{FF2B5EF4-FFF2-40B4-BE49-F238E27FC236}">
              <a16:creationId xmlns:a16="http://schemas.microsoft.com/office/drawing/2014/main" id="{52AAE057-74AA-4485-B46A-BD3448969401}"/>
            </a:ext>
          </a:extLst>
        </xdr:cNvPr>
        <xdr:cNvSpPr txBox="1"/>
      </xdr:nvSpPr>
      <xdr:spPr>
        <a:xfrm>
          <a:off x="21075727" y="13829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128288</xdr:rowOff>
    </xdr:from>
    <xdr:ext cx="469744" cy="259045"/>
    <xdr:sp macro="" textlink="">
      <xdr:nvSpPr>
        <xdr:cNvPr id="635" name="n_2mainValue【児童館】&#10;一人当たり面積">
          <a:extLst>
            <a:ext uri="{FF2B5EF4-FFF2-40B4-BE49-F238E27FC236}">
              <a16:creationId xmlns:a16="http://schemas.microsoft.com/office/drawing/2014/main" id="{92F506B3-3607-4715-8914-A25829DB3713}"/>
            </a:ext>
          </a:extLst>
        </xdr:cNvPr>
        <xdr:cNvSpPr txBox="1"/>
      </xdr:nvSpPr>
      <xdr:spPr>
        <a:xfrm>
          <a:off x="20199427" y="13844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143527</xdr:rowOff>
    </xdr:from>
    <xdr:ext cx="469744" cy="259045"/>
    <xdr:sp macro="" textlink="">
      <xdr:nvSpPr>
        <xdr:cNvPr id="636" name="n_3mainValue【児童館】&#10;一人当たり面積">
          <a:extLst>
            <a:ext uri="{FF2B5EF4-FFF2-40B4-BE49-F238E27FC236}">
              <a16:creationId xmlns:a16="http://schemas.microsoft.com/office/drawing/2014/main" id="{ED2C57B9-7177-41A9-982D-625A6C7043FC}"/>
            </a:ext>
          </a:extLst>
        </xdr:cNvPr>
        <xdr:cNvSpPr txBox="1"/>
      </xdr:nvSpPr>
      <xdr:spPr>
        <a:xfrm>
          <a:off x="19310427" y="1385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128288</xdr:rowOff>
    </xdr:from>
    <xdr:ext cx="469744" cy="259045"/>
    <xdr:sp macro="" textlink="">
      <xdr:nvSpPr>
        <xdr:cNvPr id="637" name="n_4mainValue【児童館】&#10;一人当たり面積">
          <a:extLst>
            <a:ext uri="{FF2B5EF4-FFF2-40B4-BE49-F238E27FC236}">
              <a16:creationId xmlns:a16="http://schemas.microsoft.com/office/drawing/2014/main" id="{069BBAA8-499E-4CC7-9CFB-C636B992CA8F}"/>
            </a:ext>
          </a:extLst>
        </xdr:cNvPr>
        <xdr:cNvSpPr txBox="1"/>
      </xdr:nvSpPr>
      <xdr:spPr>
        <a:xfrm>
          <a:off x="18421427" y="1418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8" name="正方形/長方形 637">
          <a:extLst>
            <a:ext uri="{FF2B5EF4-FFF2-40B4-BE49-F238E27FC236}">
              <a16:creationId xmlns:a16="http://schemas.microsoft.com/office/drawing/2014/main" id="{5B4B60FC-8518-41F8-B4A6-4BE7C3DA80D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9" name="正方形/長方形 638">
          <a:extLst>
            <a:ext uri="{FF2B5EF4-FFF2-40B4-BE49-F238E27FC236}">
              <a16:creationId xmlns:a16="http://schemas.microsoft.com/office/drawing/2014/main" id="{015C9055-0D72-418B-81D0-9AB074D1D4F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0" name="正方形/長方形 639">
          <a:extLst>
            <a:ext uri="{FF2B5EF4-FFF2-40B4-BE49-F238E27FC236}">
              <a16:creationId xmlns:a16="http://schemas.microsoft.com/office/drawing/2014/main" id="{B5C9F6F4-E3FE-4F34-9F48-0C6A5606B20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1" name="正方形/長方形 640">
          <a:extLst>
            <a:ext uri="{FF2B5EF4-FFF2-40B4-BE49-F238E27FC236}">
              <a16:creationId xmlns:a16="http://schemas.microsoft.com/office/drawing/2014/main" id="{52B5AF18-5C48-4FD9-9FC2-02BF77786A2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2" name="正方形/長方形 641">
          <a:extLst>
            <a:ext uri="{FF2B5EF4-FFF2-40B4-BE49-F238E27FC236}">
              <a16:creationId xmlns:a16="http://schemas.microsoft.com/office/drawing/2014/main" id="{7BB1B549-B052-409D-96AF-CB12CA255C8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3" name="正方形/長方形 642">
          <a:extLst>
            <a:ext uri="{FF2B5EF4-FFF2-40B4-BE49-F238E27FC236}">
              <a16:creationId xmlns:a16="http://schemas.microsoft.com/office/drawing/2014/main" id="{282AE794-F488-4DB6-9FF5-B821BB9D9B5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4" name="正方形/長方形 643">
          <a:extLst>
            <a:ext uri="{FF2B5EF4-FFF2-40B4-BE49-F238E27FC236}">
              <a16:creationId xmlns:a16="http://schemas.microsoft.com/office/drawing/2014/main" id="{9297C432-E2FA-45A2-B10D-785E35212F0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5" name="正方形/長方形 644">
          <a:extLst>
            <a:ext uri="{FF2B5EF4-FFF2-40B4-BE49-F238E27FC236}">
              <a16:creationId xmlns:a16="http://schemas.microsoft.com/office/drawing/2014/main" id="{4E8156B8-A420-43DE-A96A-34B0361F6778}"/>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6" name="テキスト ボックス 645">
          <a:extLst>
            <a:ext uri="{FF2B5EF4-FFF2-40B4-BE49-F238E27FC236}">
              <a16:creationId xmlns:a16="http://schemas.microsoft.com/office/drawing/2014/main" id="{17B41EA9-FC55-46D2-988A-EA78C7572B56}"/>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7" name="直線コネクタ 646">
          <a:extLst>
            <a:ext uri="{FF2B5EF4-FFF2-40B4-BE49-F238E27FC236}">
              <a16:creationId xmlns:a16="http://schemas.microsoft.com/office/drawing/2014/main" id="{DD9C01D2-716A-4E7D-9A47-37FC4433DCE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8" name="テキスト ボックス 647">
          <a:extLst>
            <a:ext uri="{FF2B5EF4-FFF2-40B4-BE49-F238E27FC236}">
              <a16:creationId xmlns:a16="http://schemas.microsoft.com/office/drawing/2014/main" id="{7FFD054A-E70B-4894-B7F5-AD74BC21677B}"/>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49" name="直線コネクタ 648">
          <a:extLst>
            <a:ext uri="{FF2B5EF4-FFF2-40B4-BE49-F238E27FC236}">
              <a16:creationId xmlns:a16="http://schemas.microsoft.com/office/drawing/2014/main" id="{91442FD9-B694-4E90-8F59-608E9E0F892A}"/>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0" name="テキスト ボックス 649">
          <a:extLst>
            <a:ext uri="{FF2B5EF4-FFF2-40B4-BE49-F238E27FC236}">
              <a16:creationId xmlns:a16="http://schemas.microsoft.com/office/drawing/2014/main" id="{CCFB173C-C37A-444B-BCAA-162D03E5FEF7}"/>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1" name="直線コネクタ 650">
          <a:extLst>
            <a:ext uri="{FF2B5EF4-FFF2-40B4-BE49-F238E27FC236}">
              <a16:creationId xmlns:a16="http://schemas.microsoft.com/office/drawing/2014/main" id="{2D343A27-5A47-48CC-B094-AEF3520CBE9C}"/>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2" name="テキスト ボックス 651">
          <a:extLst>
            <a:ext uri="{FF2B5EF4-FFF2-40B4-BE49-F238E27FC236}">
              <a16:creationId xmlns:a16="http://schemas.microsoft.com/office/drawing/2014/main" id="{262CE58D-6167-486F-ABD9-F618CAD2DE5F}"/>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3" name="直線コネクタ 652">
          <a:extLst>
            <a:ext uri="{FF2B5EF4-FFF2-40B4-BE49-F238E27FC236}">
              <a16:creationId xmlns:a16="http://schemas.microsoft.com/office/drawing/2014/main" id="{D9881BD2-B6AD-4DCE-99C0-2A21EA5E22A2}"/>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4" name="テキスト ボックス 653">
          <a:extLst>
            <a:ext uri="{FF2B5EF4-FFF2-40B4-BE49-F238E27FC236}">
              <a16:creationId xmlns:a16="http://schemas.microsoft.com/office/drawing/2014/main" id="{9E0E9170-30B5-4EC3-B5A5-4D27C8CF35FD}"/>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5" name="直線コネクタ 654">
          <a:extLst>
            <a:ext uri="{FF2B5EF4-FFF2-40B4-BE49-F238E27FC236}">
              <a16:creationId xmlns:a16="http://schemas.microsoft.com/office/drawing/2014/main" id="{38135986-461C-4E97-A5E8-27D6C1E9DFA4}"/>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6" name="テキスト ボックス 655">
          <a:extLst>
            <a:ext uri="{FF2B5EF4-FFF2-40B4-BE49-F238E27FC236}">
              <a16:creationId xmlns:a16="http://schemas.microsoft.com/office/drawing/2014/main" id="{3668226F-9724-4E2F-9B29-297615905E68}"/>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7" name="直線コネクタ 656">
          <a:extLst>
            <a:ext uri="{FF2B5EF4-FFF2-40B4-BE49-F238E27FC236}">
              <a16:creationId xmlns:a16="http://schemas.microsoft.com/office/drawing/2014/main" id="{F6EBD70D-9A45-4DFA-BAC4-98F1951C5C0A}"/>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8" name="テキスト ボックス 657">
          <a:extLst>
            <a:ext uri="{FF2B5EF4-FFF2-40B4-BE49-F238E27FC236}">
              <a16:creationId xmlns:a16="http://schemas.microsoft.com/office/drawing/2014/main" id="{48F52946-97D3-4C28-B7AB-F99FF5438A31}"/>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9" name="直線コネクタ 658">
          <a:extLst>
            <a:ext uri="{FF2B5EF4-FFF2-40B4-BE49-F238E27FC236}">
              <a16:creationId xmlns:a16="http://schemas.microsoft.com/office/drawing/2014/main" id="{E0CFA279-904A-48A1-AABA-7B1E160E67A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0" name="テキスト ボックス 659">
          <a:extLst>
            <a:ext uri="{FF2B5EF4-FFF2-40B4-BE49-F238E27FC236}">
              <a16:creationId xmlns:a16="http://schemas.microsoft.com/office/drawing/2014/main" id="{E9005D1D-EA21-4E1F-B641-3CD6F16F74E2}"/>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1" name="【公民館】&#10;有形固定資産減価償却率グラフ枠">
          <a:extLst>
            <a:ext uri="{FF2B5EF4-FFF2-40B4-BE49-F238E27FC236}">
              <a16:creationId xmlns:a16="http://schemas.microsoft.com/office/drawing/2014/main" id="{0059C29C-4CB6-42FA-A89B-976D33A2C1AC}"/>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165736</xdr:rowOff>
    </xdr:from>
    <xdr:to>
      <xdr:col>85</xdr:col>
      <xdr:colOff>126364</xdr:colOff>
      <xdr:row>108</xdr:row>
      <xdr:rowOff>152400</xdr:rowOff>
    </xdr:to>
    <xdr:cxnSp macro="">
      <xdr:nvCxnSpPr>
        <xdr:cNvPr id="662" name="直線コネクタ 661">
          <a:extLst>
            <a:ext uri="{FF2B5EF4-FFF2-40B4-BE49-F238E27FC236}">
              <a16:creationId xmlns:a16="http://schemas.microsoft.com/office/drawing/2014/main" id="{05B61FC1-5941-4FF2-B46A-AC96E41BA1AC}"/>
            </a:ext>
          </a:extLst>
        </xdr:cNvPr>
        <xdr:cNvCxnSpPr/>
      </xdr:nvCxnSpPr>
      <xdr:spPr>
        <a:xfrm flipV="1">
          <a:off x="16318864" y="17139286"/>
          <a:ext cx="0" cy="1529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3" name="【公民館】&#10;有形固定資産減価償却率最小値テキスト">
          <a:extLst>
            <a:ext uri="{FF2B5EF4-FFF2-40B4-BE49-F238E27FC236}">
              <a16:creationId xmlns:a16="http://schemas.microsoft.com/office/drawing/2014/main" id="{E31103B8-B5A7-4077-8F1F-C4CEE4A78CDE}"/>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4" name="直線コネクタ 663">
          <a:extLst>
            <a:ext uri="{FF2B5EF4-FFF2-40B4-BE49-F238E27FC236}">
              <a16:creationId xmlns:a16="http://schemas.microsoft.com/office/drawing/2014/main" id="{B2B6EEC1-D853-47B0-BA63-8514F5F21D14}"/>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112413</xdr:rowOff>
    </xdr:from>
    <xdr:ext cx="405111" cy="259045"/>
    <xdr:sp macro="" textlink="">
      <xdr:nvSpPr>
        <xdr:cNvPr id="665" name="【公民館】&#10;有形固定資産減価償却率最大値テキスト">
          <a:extLst>
            <a:ext uri="{FF2B5EF4-FFF2-40B4-BE49-F238E27FC236}">
              <a16:creationId xmlns:a16="http://schemas.microsoft.com/office/drawing/2014/main" id="{0D40C4E6-EF34-4191-AD1F-FE8FE83A95E5}"/>
            </a:ext>
          </a:extLst>
        </xdr:cNvPr>
        <xdr:cNvSpPr txBox="1"/>
      </xdr:nvSpPr>
      <xdr:spPr>
        <a:xfrm>
          <a:off x="16357600" y="1691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165736</xdr:rowOff>
    </xdr:from>
    <xdr:to>
      <xdr:col>86</xdr:col>
      <xdr:colOff>25400</xdr:colOff>
      <xdr:row>99</xdr:row>
      <xdr:rowOff>165736</xdr:rowOff>
    </xdr:to>
    <xdr:cxnSp macro="">
      <xdr:nvCxnSpPr>
        <xdr:cNvPr id="666" name="直線コネクタ 665">
          <a:extLst>
            <a:ext uri="{FF2B5EF4-FFF2-40B4-BE49-F238E27FC236}">
              <a16:creationId xmlns:a16="http://schemas.microsoft.com/office/drawing/2014/main" id="{2673A4FA-3AC0-4D98-A1D9-E406CE898C68}"/>
            </a:ext>
          </a:extLst>
        </xdr:cNvPr>
        <xdr:cNvCxnSpPr/>
      </xdr:nvCxnSpPr>
      <xdr:spPr>
        <a:xfrm>
          <a:off x="16230600" y="17139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13988</xdr:rowOff>
    </xdr:from>
    <xdr:ext cx="405111" cy="259045"/>
    <xdr:sp macro="" textlink="">
      <xdr:nvSpPr>
        <xdr:cNvPr id="667" name="【公民館】&#10;有形固定資産減価償却率平均値テキスト">
          <a:extLst>
            <a:ext uri="{FF2B5EF4-FFF2-40B4-BE49-F238E27FC236}">
              <a16:creationId xmlns:a16="http://schemas.microsoft.com/office/drawing/2014/main" id="{36034DB8-1221-4AE5-A72C-BCA0FFFC5FBA}"/>
            </a:ext>
          </a:extLst>
        </xdr:cNvPr>
        <xdr:cNvSpPr txBox="1"/>
      </xdr:nvSpPr>
      <xdr:spPr>
        <a:xfrm>
          <a:off x="16357600" y="178447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162561</xdr:rowOff>
    </xdr:from>
    <xdr:to>
      <xdr:col>85</xdr:col>
      <xdr:colOff>177800</xdr:colOff>
      <xdr:row>105</xdr:row>
      <xdr:rowOff>92711</xdr:rowOff>
    </xdr:to>
    <xdr:sp macro="" textlink="">
      <xdr:nvSpPr>
        <xdr:cNvPr id="668" name="フローチャート: 判断 667">
          <a:extLst>
            <a:ext uri="{FF2B5EF4-FFF2-40B4-BE49-F238E27FC236}">
              <a16:creationId xmlns:a16="http://schemas.microsoft.com/office/drawing/2014/main" id="{C8EC0437-9AC6-4B39-9A5F-6FA3EF7C28F9}"/>
            </a:ext>
          </a:extLst>
        </xdr:cNvPr>
        <xdr:cNvSpPr/>
      </xdr:nvSpPr>
      <xdr:spPr>
        <a:xfrm>
          <a:off x="162687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164464</xdr:rowOff>
    </xdr:from>
    <xdr:to>
      <xdr:col>81</xdr:col>
      <xdr:colOff>101600</xdr:colOff>
      <xdr:row>105</xdr:row>
      <xdr:rowOff>94614</xdr:rowOff>
    </xdr:to>
    <xdr:sp macro="" textlink="">
      <xdr:nvSpPr>
        <xdr:cNvPr id="669" name="フローチャート: 判断 668">
          <a:extLst>
            <a:ext uri="{FF2B5EF4-FFF2-40B4-BE49-F238E27FC236}">
              <a16:creationId xmlns:a16="http://schemas.microsoft.com/office/drawing/2014/main" id="{D50BBF10-7464-4E57-87BB-1553EC21D3DE}"/>
            </a:ext>
          </a:extLst>
        </xdr:cNvPr>
        <xdr:cNvSpPr/>
      </xdr:nvSpPr>
      <xdr:spPr>
        <a:xfrm>
          <a:off x="15430500" y="1799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160655</xdr:rowOff>
    </xdr:from>
    <xdr:to>
      <xdr:col>76</xdr:col>
      <xdr:colOff>165100</xdr:colOff>
      <xdr:row>105</xdr:row>
      <xdr:rowOff>90805</xdr:rowOff>
    </xdr:to>
    <xdr:sp macro="" textlink="">
      <xdr:nvSpPr>
        <xdr:cNvPr id="670" name="フローチャート: 判断 669">
          <a:extLst>
            <a:ext uri="{FF2B5EF4-FFF2-40B4-BE49-F238E27FC236}">
              <a16:creationId xmlns:a16="http://schemas.microsoft.com/office/drawing/2014/main" id="{0F34E375-F20A-4FD7-B98C-E44EF3B37C07}"/>
            </a:ext>
          </a:extLst>
        </xdr:cNvPr>
        <xdr:cNvSpPr/>
      </xdr:nvSpPr>
      <xdr:spPr>
        <a:xfrm>
          <a:off x="14541500" y="1799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143511</xdr:rowOff>
    </xdr:from>
    <xdr:to>
      <xdr:col>72</xdr:col>
      <xdr:colOff>38100</xdr:colOff>
      <xdr:row>105</xdr:row>
      <xdr:rowOff>73661</xdr:rowOff>
    </xdr:to>
    <xdr:sp macro="" textlink="">
      <xdr:nvSpPr>
        <xdr:cNvPr id="671" name="フローチャート: 判断 670">
          <a:extLst>
            <a:ext uri="{FF2B5EF4-FFF2-40B4-BE49-F238E27FC236}">
              <a16:creationId xmlns:a16="http://schemas.microsoft.com/office/drawing/2014/main" id="{C0045AC4-9265-4FEC-BA68-36422DEA97DF}"/>
            </a:ext>
          </a:extLst>
        </xdr:cNvPr>
        <xdr:cNvSpPr/>
      </xdr:nvSpPr>
      <xdr:spPr>
        <a:xfrm>
          <a:off x="13652500" y="17974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126364</xdr:rowOff>
    </xdr:from>
    <xdr:to>
      <xdr:col>67</xdr:col>
      <xdr:colOff>101600</xdr:colOff>
      <xdr:row>105</xdr:row>
      <xdr:rowOff>56514</xdr:rowOff>
    </xdr:to>
    <xdr:sp macro="" textlink="">
      <xdr:nvSpPr>
        <xdr:cNvPr id="672" name="フローチャート: 判断 671">
          <a:extLst>
            <a:ext uri="{FF2B5EF4-FFF2-40B4-BE49-F238E27FC236}">
              <a16:creationId xmlns:a16="http://schemas.microsoft.com/office/drawing/2014/main" id="{BC794736-08B6-4257-9040-89A3CF250352}"/>
            </a:ext>
          </a:extLst>
        </xdr:cNvPr>
        <xdr:cNvSpPr/>
      </xdr:nvSpPr>
      <xdr:spPr>
        <a:xfrm>
          <a:off x="127635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2DE40F4F-8FF5-48C9-87AA-48AE4FBF58E2}"/>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1FB1BAB9-D6FE-4132-91F0-D3BD6E26F0F8}"/>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ED5C64F3-C434-47E1-8305-8E54B61DC98A}"/>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73A59BE4-B947-4EAB-9EB4-831FBA697752}"/>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94814D0D-74A9-49A4-B7DE-08AFB30876E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168275</xdr:rowOff>
    </xdr:from>
    <xdr:to>
      <xdr:col>85</xdr:col>
      <xdr:colOff>177800</xdr:colOff>
      <xdr:row>107</xdr:row>
      <xdr:rowOff>98425</xdr:rowOff>
    </xdr:to>
    <xdr:sp macro="" textlink="">
      <xdr:nvSpPr>
        <xdr:cNvPr id="678" name="楕円 677">
          <a:extLst>
            <a:ext uri="{FF2B5EF4-FFF2-40B4-BE49-F238E27FC236}">
              <a16:creationId xmlns:a16="http://schemas.microsoft.com/office/drawing/2014/main" id="{056D938E-9636-49EF-8267-A004D730000D}"/>
            </a:ext>
          </a:extLst>
        </xdr:cNvPr>
        <xdr:cNvSpPr/>
      </xdr:nvSpPr>
      <xdr:spPr>
        <a:xfrm>
          <a:off x="16268700" y="1834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146702</xdr:rowOff>
    </xdr:from>
    <xdr:ext cx="405111" cy="259045"/>
    <xdr:sp macro="" textlink="">
      <xdr:nvSpPr>
        <xdr:cNvPr id="679" name="【公民館】&#10;有形固定資産減価償却率該当値テキスト">
          <a:extLst>
            <a:ext uri="{FF2B5EF4-FFF2-40B4-BE49-F238E27FC236}">
              <a16:creationId xmlns:a16="http://schemas.microsoft.com/office/drawing/2014/main" id="{DD6390B3-BCB1-4E25-94CA-0EE6A9C170ED}"/>
            </a:ext>
          </a:extLst>
        </xdr:cNvPr>
        <xdr:cNvSpPr txBox="1"/>
      </xdr:nvSpPr>
      <xdr:spPr>
        <a:xfrm>
          <a:off x="16357600" y="18320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139700</xdr:rowOff>
    </xdr:from>
    <xdr:to>
      <xdr:col>81</xdr:col>
      <xdr:colOff>101600</xdr:colOff>
      <xdr:row>107</xdr:row>
      <xdr:rowOff>69850</xdr:rowOff>
    </xdr:to>
    <xdr:sp macro="" textlink="">
      <xdr:nvSpPr>
        <xdr:cNvPr id="680" name="楕円 679">
          <a:extLst>
            <a:ext uri="{FF2B5EF4-FFF2-40B4-BE49-F238E27FC236}">
              <a16:creationId xmlns:a16="http://schemas.microsoft.com/office/drawing/2014/main" id="{6F33F9B4-334D-48FE-B62F-CA1B4423B166}"/>
            </a:ext>
          </a:extLst>
        </xdr:cNvPr>
        <xdr:cNvSpPr/>
      </xdr:nvSpPr>
      <xdr:spPr>
        <a:xfrm>
          <a:off x="15430500" y="1831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19050</xdr:rowOff>
    </xdr:from>
    <xdr:to>
      <xdr:col>85</xdr:col>
      <xdr:colOff>127000</xdr:colOff>
      <xdr:row>107</xdr:row>
      <xdr:rowOff>47625</xdr:rowOff>
    </xdr:to>
    <xdr:cxnSp macro="">
      <xdr:nvCxnSpPr>
        <xdr:cNvPr id="681" name="直線コネクタ 680">
          <a:extLst>
            <a:ext uri="{FF2B5EF4-FFF2-40B4-BE49-F238E27FC236}">
              <a16:creationId xmlns:a16="http://schemas.microsoft.com/office/drawing/2014/main" id="{24A4180A-FA9D-455C-A1BA-8EE9B31B60E3}"/>
            </a:ext>
          </a:extLst>
        </xdr:cNvPr>
        <xdr:cNvCxnSpPr/>
      </xdr:nvCxnSpPr>
      <xdr:spPr>
        <a:xfrm>
          <a:off x="15481300" y="1836420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88264</xdr:rowOff>
    </xdr:from>
    <xdr:to>
      <xdr:col>76</xdr:col>
      <xdr:colOff>165100</xdr:colOff>
      <xdr:row>107</xdr:row>
      <xdr:rowOff>18414</xdr:rowOff>
    </xdr:to>
    <xdr:sp macro="" textlink="">
      <xdr:nvSpPr>
        <xdr:cNvPr id="682" name="楕円 681">
          <a:extLst>
            <a:ext uri="{FF2B5EF4-FFF2-40B4-BE49-F238E27FC236}">
              <a16:creationId xmlns:a16="http://schemas.microsoft.com/office/drawing/2014/main" id="{F8F835FB-3CE5-4299-A8D3-FD99595E3829}"/>
            </a:ext>
          </a:extLst>
        </xdr:cNvPr>
        <xdr:cNvSpPr/>
      </xdr:nvSpPr>
      <xdr:spPr>
        <a:xfrm>
          <a:off x="14541500" y="18261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139064</xdr:rowOff>
    </xdr:from>
    <xdr:to>
      <xdr:col>81</xdr:col>
      <xdr:colOff>50800</xdr:colOff>
      <xdr:row>107</xdr:row>
      <xdr:rowOff>19050</xdr:rowOff>
    </xdr:to>
    <xdr:cxnSp macro="">
      <xdr:nvCxnSpPr>
        <xdr:cNvPr id="683" name="直線コネクタ 682">
          <a:extLst>
            <a:ext uri="{FF2B5EF4-FFF2-40B4-BE49-F238E27FC236}">
              <a16:creationId xmlns:a16="http://schemas.microsoft.com/office/drawing/2014/main" id="{00EA11CB-B7B4-4CAE-9E3C-003E91ABE946}"/>
            </a:ext>
          </a:extLst>
        </xdr:cNvPr>
        <xdr:cNvCxnSpPr/>
      </xdr:nvCxnSpPr>
      <xdr:spPr>
        <a:xfrm>
          <a:off x="14592300" y="18312764"/>
          <a:ext cx="8890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95886</xdr:rowOff>
    </xdr:from>
    <xdr:to>
      <xdr:col>72</xdr:col>
      <xdr:colOff>38100</xdr:colOff>
      <xdr:row>107</xdr:row>
      <xdr:rowOff>26036</xdr:rowOff>
    </xdr:to>
    <xdr:sp macro="" textlink="">
      <xdr:nvSpPr>
        <xdr:cNvPr id="684" name="楕円 683">
          <a:extLst>
            <a:ext uri="{FF2B5EF4-FFF2-40B4-BE49-F238E27FC236}">
              <a16:creationId xmlns:a16="http://schemas.microsoft.com/office/drawing/2014/main" id="{999C0A44-FBFF-4BF1-89B4-93335FAC076C}"/>
            </a:ext>
          </a:extLst>
        </xdr:cNvPr>
        <xdr:cNvSpPr/>
      </xdr:nvSpPr>
      <xdr:spPr>
        <a:xfrm>
          <a:off x="13652500" y="18269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139064</xdr:rowOff>
    </xdr:from>
    <xdr:to>
      <xdr:col>76</xdr:col>
      <xdr:colOff>114300</xdr:colOff>
      <xdr:row>106</xdr:row>
      <xdr:rowOff>146686</xdr:rowOff>
    </xdr:to>
    <xdr:cxnSp macro="">
      <xdr:nvCxnSpPr>
        <xdr:cNvPr id="685" name="直線コネクタ 684">
          <a:extLst>
            <a:ext uri="{FF2B5EF4-FFF2-40B4-BE49-F238E27FC236}">
              <a16:creationId xmlns:a16="http://schemas.microsoft.com/office/drawing/2014/main" id="{60907590-82CF-457B-BE50-202422594B4E}"/>
            </a:ext>
          </a:extLst>
        </xdr:cNvPr>
        <xdr:cNvCxnSpPr/>
      </xdr:nvCxnSpPr>
      <xdr:spPr>
        <a:xfrm flipV="1">
          <a:off x="13703300" y="18312764"/>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55880</xdr:rowOff>
    </xdr:from>
    <xdr:to>
      <xdr:col>67</xdr:col>
      <xdr:colOff>101600</xdr:colOff>
      <xdr:row>106</xdr:row>
      <xdr:rowOff>157480</xdr:rowOff>
    </xdr:to>
    <xdr:sp macro="" textlink="">
      <xdr:nvSpPr>
        <xdr:cNvPr id="686" name="楕円 685">
          <a:extLst>
            <a:ext uri="{FF2B5EF4-FFF2-40B4-BE49-F238E27FC236}">
              <a16:creationId xmlns:a16="http://schemas.microsoft.com/office/drawing/2014/main" id="{43DD14CF-599C-427C-A107-ED88BEC244EC}"/>
            </a:ext>
          </a:extLst>
        </xdr:cNvPr>
        <xdr:cNvSpPr/>
      </xdr:nvSpPr>
      <xdr:spPr>
        <a:xfrm>
          <a:off x="12763500" y="1822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106680</xdr:rowOff>
    </xdr:from>
    <xdr:to>
      <xdr:col>71</xdr:col>
      <xdr:colOff>177800</xdr:colOff>
      <xdr:row>106</xdr:row>
      <xdr:rowOff>146686</xdr:rowOff>
    </xdr:to>
    <xdr:cxnSp macro="">
      <xdr:nvCxnSpPr>
        <xdr:cNvPr id="687" name="直線コネクタ 686">
          <a:extLst>
            <a:ext uri="{FF2B5EF4-FFF2-40B4-BE49-F238E27FC236}">
              <a16:creationId xmlns:a16="http://schemas.microsoft.com/office/drawing/2014/main" id="{D5CA90ED-BB90-43F5-8B44-80D8AA83F904}"/>
            </a:ext>
          </a:extLst>
        </xdr:cNvPr>
        <xdr:cNvCxnSpPr/>
      </xdr:nvCxnSpPr>
      <xdr:spPr>
        <a:xfrm>
          <a:off x="12814300" y="18280380"/>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111141</xdr:rowOff>
    </xdr:from>
    <xdr:ext cx="405111" cy="259045"/>
    <xdr:sp macro="" textlink="">
      <xdr:nvSpPr>
        <xdr:cNvPr id="688" name="n_1aveValue【公民館】&#10;有形固定資産減価償却率">
          <a:extLst>
            <a:ext uri="{FF2B5EF4-FFF2-40B4-BE49-F238E27FC236}">
              <a16:creationId xmlns:a16="http://schemas.microsoft.com/office/drawing/2014/main" id="{B29A084E-D876-411B-838B-DA67715299F5}"/>
            </a:ext>
          </a:extLst>
        </xdr:cNvPr>
        <xdr:cNvSpPr txBox="1"/>
      </xdr:nvSpPr>
      <xdr:spPr>
        <a:xfrm>
          <a:off x="15266044" y="1777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107332</xdr:rowOff>
    </xdr:from>
    <xdr:ext cx="405111" cy="259045"/>
    <xdr:sp macro="" textlink="">
      <xdr:nvSpPr>
        <xdr:cNvPr id="689" name="n_2aveValue【公民館】&#10;有形固定資産減価償却率">
          <a:extLst>
            <a:ext uri="{FF2B5EF4-FFF2-40B4-BE49-F238E27FC236}">
              <a16:creationId xmlns:a16="http://schemas.microsoft.com/office/drawing/2014/main" id="{8FA2114E-C4F0-4CC7-B467-B454EE62D994}"/>
            </a:ext>
          </a:extLst>
        </xdr:cNvPr>
        <xdr:cNvSpPr txBox="1"/>
      </xdr:nvSpPr>
      <xdr:spPr>
        <a:xfrm>
          <a:off x="14389744" y="1776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90188</xdr:rowOff>
    </xdr:from>
    <xdr:ext cx="405111" cy="259045"/>
    <xdr:sp macro="" textlink="">
      <xdr:nvSpPr>
        <xdr:cNvPr id="690" name="n_3aveValue【公民館】&#10;有形固定資産減価償却率">
          <a:extLst>
            <a:ext uri="{FF2B5EF4-FFF2-40B4-BE49-F238E27FC236}">
              <a16:creationId xmlns:a16="http://schemas.microsoft.com/office/drawing/2014/main" id="{DFD32717-17AC-4D22-8A25-172FA46B3544}"/>
            </a:ext>
          </a:extLst>
        </xdr:cNvPr>
        <xdr:cNvSpPr txBox="1"/>
      </xdr:nvSpPr>
      <xdr:spPr>
        <a:xfrm>
          <a:off x="13500744" y="17749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73041</xdr:rowOff>
    </xdr:from>
    <xdr:ext cx="405111" cy="259045"/>
    <xdr:sp macro="" textlink="">
      <xdr:nvSpPr>
        <xdr:cNvPr id="691" name="n_4aveValue【公民館】&#10;有形固定資産減価償却率">
          <a:extLst>
            <a:ext uri="{FF2B5EF4-FFF2-40B4-BE49-F238E27FC236}">
              <a16:creationId xmlns:a16="http://schemas.microsoft.com/office/drawing/2014/main" id="{C1DFFC09-3E4D-4BBA-B4C6-A0A55ACE5128}"/>
            </a:ext>
          </a:extLst>
        </xdr:cNvPr>
        <xdr:cNvSpPr txBox="1"/>
      </xdr:nvSpPr>
      <xdr:spPr>
        <a:xfrm>
          <a:off x="12611744" y="1773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60977</xdr:rowOff>
    </xdr:from>
    <xdr:ext cx="405111" cy="259045"/>
    <xdr:sp macro="" textlink="">
      <xdr:nvSpPr>
        <xdr:cNvPr id="692" name="n_1mainValue【公民館】&#10;有形固定資産減価償却率">
          <a:extLst>
            <a:ext uri="{FF2B5EF4-FFF2-40B4-BE49-F238E27FC236}">
              <a16:creationId xmlns:a16="http://schemas.microsoft.com/office/drawing/2014/main" id="{CFEB2360-1831-4F19-8000-0FDC0DE43DFC}"/>
            </a:ext>
          </a:extLst>
        </xdr:cNvPr>
        <xdr:cNvSpPr txBox="1"/>
      </xdr:nvSpPr>
      <xdr:spPr>
        <a:xfrm>
          <a:off x="15266044" y="1840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9541</xdr:rowOff>
    </xdr:from>
    <xdr:ext cx="405111" cy="259045"/>
    <xdr:sp macro="" textlink="">
      <xdr:nvSpPr>
        <xdr:cNvPr id="693" name="n_2mainValue【公民館】&#10;有形固定資産減価償却率">
          <a:extLst>
            <a:ext uri="{FF2B5EF4-FFF2-40B4-BE49-F238E27FC236}">
              <a16:creationId xmlns:a16="http://schemas.microsoft.com/office/drawing/2014/main" id="{E994000E-B733-4E04-BDCB-074D4DAB76EA}"/>
            </a:ext>
          </a:extLst>
        </xdr:cNvPr>
        <xdr:cNvSpPr txBox="1"/>
      </xdr:nvSpPr>
      <xdr:spPr>
        <a:xfrm>
          <a:off x="14389744" y="18354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17163</xdr:rowOff>
    </xdr:from>
    <xdr:ext cx="405111" cy="259045"/>
    <xdr:sp macro="" textlink="">
      <xdr:nvSpPr>
        <xdr:cNvPr id="694" name="n_3mainValue【公民館】&#10;有形固定資産減価償却率">
          <a:extLst>
            <a:ext uri="{FF2B5EF4-FFF2-40B4-BE49-F238E27FC236}">
              <a16:creationId xmlns:a16="http://schemas.microsoft.com/office/drawing/2014/main" id="{F52A4CEB-31E2-46CA-945A-49E7B04273BD}"/>
            </a:ext>
          </a:extLst>
        </xdr:cNvPr>
        <xdr:cNvSpPr txBox="1"/>
      </xdr:nvSpPr>
      <xdr:spPr>
        <a:xfrm>
          <a:off x="13500744" y="18362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148607</xdr:rowOff>
    </xdr:from>
    <xdr:ext cx="405111" cy="259045"/>
    <xdr:sp macro="" textlink="">
      <xdr:nvSpPr>
        <xdr:cNvPr id="695" name="n_4mainValue【公民館】&#10;有形固定資産減価償却率">
          <a:extLst>
            <a:ext uri="{FF2B5EF4-FFF2-40B4-BE49-F238E27FC236}">
              <a16:creationId xmlns:a16="http://schemas.microsoft.com/office/drawing/2014/main" id="{C94D0B86-AAFE-4147-8C9E-1C7C53365524}"/>
            </a:ext>
          </a:extLst>
        </xdr:cNvPr>
        <xdr:cNvSpPr txBox="1"/>
      </xdr:nvSpPr>
      <xdr:spPr>
        <a:xfrm>
          <a:off x="12611744" y="1832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6" name="正方形/長方形 695">
          <a:extLst>
            <a:ext uri="{FF2B5EF4-FFF2-40B4-BE49-F238E27FC236}">
              <a16:creationId xmlns:a16="http://schemas.microsoft.com/office/drawing/2014/main" id="{054FC138-3150-4439-B682-C675F7C0AB7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7" name="正方形/長方形 696">
          <a:extLst>
            <a:ext uri="{FF2B5EF4-FFF2-40B4-BE49-F238E27FC236}">
              <a16:creationId xmlns:a16="http://schemas.microsoft.com/office/drawing/2014/main" id="{F42AFF60-9672-4E3D-84E8-C6EFB6416B8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8" name="正方形/長方形 697">
          <a:extLst>
            <a:ext uri="{FF2B5EF4-FFF2-40B4-BE49-F238E27FC236}">
              <a16:creationId xmlns:a16="http://schemas.microsoft.com/office/drawing/2014/main" id="{5007026D-FD74-4BBD-9C24-FEB29BA3DA3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9" name="正方形/長方形 698">
          <a:extLst>
            <a:ext uri="{FF2B5EF4-FFF2-40B4-BE49-F238E27FC236}">
              <a16:creationId xmlns:a16="http://schemas.microsoft.com/office/drawing/2014/main" id="{5B536612-125E-4ECB-BB7C-0DBAF38A705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0" name="正方形/長方形 699">
          <a:extLst>
            <a:ext uri="{FF2B5EF4-FFF2-40B4-BE49-F238E27FC236}">
              <a16:creationId xmlns:a16="http://schemas.microsoft.com/office/drawing/2014/main" id="{5BB0027F-EFC6-4659-A10E-A872C1EA7E0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1" name="正方形/長方形 700">
          <a:extLst>
            <a:ext uri="{FF2B5EF4-FFF2-40B4-BE49-F238E27FC236}">
              <a16:creationId xmlns:a16="http://schemas.microsoft.com/office/drawing/2014/main" id="{7FBCE789-2EDF-450B-AC1C-686E0399EC8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2" name="正方形/長方形 701">
          <a:extLst>
            <a:ext uri="{FF2B5EF4-FFF2-40B4-BE49-F238E27FC236}">
              <a16:creationId xmlns:a16="http://schemas.microsoft.com/office/drawing/2014/main" id="{4B4D6D9D-AFBD-4418-9723-D7DA3C7204E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3" name="正方形/長方形 702">
          <a:extLst>
            <a:ext uri="{FF2B5EF4-FFF2-40B4-BE49-F238E27FC236}">
              <a16:creationId xmlns:a16="http://schemas.microsoft.com/office/drawing/2014/main" id="{D78893C3-3DB2-4C1C-BD35-978810B336D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4" name="テキスト ボックス 703">
          <a:extLst>
            <a:ext uri="{FF2B5EF4-FFF2-40B4-BE49-F238E27FC236}">
              <a16:creationId xmlns:a16="http://schemas.microsoft.com/office/drawing/2014/main" id="{5B10EBAC-83F0-48B0-9171-F5FCBF93CFE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5" name="直線コネクタ 704">
          <a:extLst>
            <a:ext uri="{FF2B5EF4-FFF2-40B4-BE49-F238E27FC236}">
              <a16:creationId xmlns:a16="http://schemas.microsoft.com/office/drawing/2014/main" id="{1E1034E9-C5E2-4ECD-9B6F-26B84FC3569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6" name="直線コネクタ 705">
          <a:extLst>
            <a:ext uri="{FF2B5EF4-FFF2-40B4-BE49-F238E27FC236}">
              <a16:creationId xmlns:a16="http://schemas.microsoft.com/office/drawing/2014/main" id="{13894253-6F18-4B23-8C0E-4A9B50EB34E1}"/>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7" name="テキスト ボックス 706">
          <a:extLst>
            <a:ext uri="{FF2B5EF4-FFF2-40B4-BE49-F238E27FC236}">
              <a16:creationId xmlns:a16="http://schemas.microsoft.com/office/drawing/2014/main" id="{19337365-0EA9-411B-8175-B2E1B882EF4B}"/>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08" name="直線コネクタ 707">
          <a:extLst>
            <a:ext uri="{FF2B5EF4-FFF2-40B4-BE49-F238E27FC236}">
              <a16:creationId xmlns:a16="http://schemas.microsoft.com/office/drawing/2014/main" id="{146D8626-E111-4C8F-B910-F371B319FB76}"/>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09" name="テキスト ボックス 708">
          <a:extLst>
            <a:ext uri="{FF2B5EF4-FFF2-40B4-BE49-F238E27FC236}">
              <a16:creationId xmlns:a16="http://schemas.microsoft.com/office/drawing/2014/main" id="{E924EE3B-84FD-466A-AA2C-34EBA5D5CCAF}"/>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0" name="直線コネクタ 709">
          <a:extLst>
            <a:ext uri="{FF2B5EF4-FFF2-40B4-BE49-F238E27FC236}">
              <a16:creationId xmlns:a16="http://schemas.microsoft.com/office/drawing/2014/main" id="{E60B2255-C824-40D5-9DC8-1DA06ADBE181}"/>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1" name="テキスト ボックス 710">
          <a:extLst>
            <a:ext uri="{FF2B5EF4-FFF2-40B4-BE49-F238E27FC236}">
              <a16:creationId xmlns:a16="http://schemas.microsoft.com/office/drawing/2014/main" id="{672EF573-F2CF-419C-BFD1-B8616759B69B}"/>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2" name="直線コネクタ 711">
          <a:extLst>
            <a:ext uri="{FF2B5EF4-FFF2-40B4-BE49-F238E27FC236}">
              <a16:creationId xmlns:a16="http://schemas.microsoft.com/office/drawing/2014/main" id="{2A5C14E3-E743-4BFE-B361-F99BF396E9ED}"/>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3" name="テキスト ボックス 712">
          <a:extLst>
            <a:ext uri="{FF2B5EF4-FFF2-40B4-BE49-F238E27FC236}">
              <a16:creationId xmlns:a16="http://schemas.microsoft.com/office/drawing/2014/main" id="{76D1FAB9-1A30-4B46-AAE6-3FBC3C505B5E}"/>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4" name="直線コネクタ 713">
          <a:extLst>
            <a:ext uri="{FF2B5EF4-FFF2-40B4-BE49-F238E27FC236}">
              <a16:creationId xmlns:a16="http://schemas.microsoft.com/office/drawing/2014/main" id="{95E2F782-F4B1-4855-A5E3-4ECB1AB12CEF}"/>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15" name="テキスト ボックス 714">
          <a:extLst>
            <a:ext uri="{FF2B5EF4-FFF2-40B4-BE49-F238E27FC236}">
              <a16:creationId xmlns:a16="http://schemas.microsoft.com/office/drawing/2014/main" id="{2D94B3D1-0A31-4911-989C-5052DE6DB2BE}"/>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6" name="直線コネクタ 715">
          <a:extLst>
            <a:ext uri="{FF2B5EF4-FFF2-40B4-BE49-F238E27FC236}">
              <a16:creationId xmlns:a16="http://schemas.microsoft.com/office/drawing/2014/main" id="{AACCE2C9-625D-45A4-8A63-0A710C09E54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7" name="テキスト ボックス 716">
          <a:extLst>
            <a:ext uri="{FF2B5EF4-FFF2-40B4-BE49-F238E27FC236}">
              <a16:creationId xmlns:a16="http://schemas.microsoft.com/office/drawing/2014/main" id="{B6AE551C-7E3A-409A-8C14-633F375BA3AE}"/>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8" name="【公民館】&#10;一人当たり面積グラフ枠">
          <a:extLst>
            <a:ext uri="{FF2B5EF4-FFF2-40B4-BE49-F238E27FC236}">
              <a16:creationId xmlns:a16="http://schemas.microsoft.com/office/drawing/2014/main" id="{1AEA6C68-D6A1-4B03-B8EA-C8532C155A1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43180</xdr:rowOff>
    </xdr:from>
    <xdr:to>
      <xdr:col>116</xdr:col>
      <xdr:colOff>62864</xdr:colOff>
      <xdr:row>108</xdr:row>
      <xdr:rowOff>144780</xdr:rowOff>
    </xdr:to>
    <xdr:cxnSp macro="">
      <xdr:nvCxnSpPr>
        <xdr:cNvPr id="719" name="直線コネクタ 718">
          <a:extLst>
            <a:ext uri="{FF2B5EF4-FFF2-40B4-BE49-F238E27FC236}">
              <a16:creationId xmlns:a16="http://schemas.microsoft.com/office/drawing/2014/main" id="{DAD2854F-468A-49BB-85AD-980097835718}"/>
            </a:ext>
          </a:extLst>
        </xdr:cNvPr>
        <xdr:cNvCxnSpPr/>
      </xdr:nvCxnSpPr>
      <xdr:spPr>
        <a:xfrm flipV="1">
          <a:off x="22160864" y="17359630"/>
          <a:ext cx="0" cy="1301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720" name="【公民館】&#10;一人当たり面積最小値テキスト">
          <a:extLst>
            <a:ext uri="{FF2B5EF4-FFF2-40B4-BE49-F238E27FC236}">
              <a16:creationId xmlns:a16="http://schemas.microsoft.com/office/drawing/2014/main" id="{C4DB2B1B-F3A4-4A55-859A-7548ADAC30A3}"/>
            </a:ext>
          </a:extLst>
        </xdr:cNvPr>
        <xdr:cNvSpPr txBox="1"/>
      </xdr:nvSpPr>
      <xdr:spPr>
        <a:xfrm>
          <a:off x="22199600" y="1866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721" name="直線コネクタ 720">
          <a:extLst>
            <a:ext uri="{FF2B5EF4-FFF2-40B4-BE49-F238E27FC236}">
              <a16:creationId xmlns:a16="http://schemas.microsoft.com/office/drawing/2014/main" id="{1FB734C8-03A8-49DA-AE43-F012DA3A768C}"/>
            </a:ext>
          </a:extLst>
        </xdr:cNvPr>
        <xdr:cNvCxnSpPr/>
      </xdr:nvCxnSpPr>
      <xdr:spPr>
        <a:xfrm>
          <a:off x="22072600" y="1866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161307</xdr:rowOff>
    </xdr:from>
    <xdr:ext cx="469744" cy="259045"/>
    <xdr:sp macro="" textlink="">
      <xdr:nvSpPr>
        <xdr:cNvPr id="722" name="【公民館】&#10;一人当たり面積最大値テキスト">
          <a:extLst>
            <a:ext uri="{FF2B5EF4-FFF2-40B4-BE49-F238E27FC236}">
              <a16:creationId xmlns:a16="http://schemas.microsoft.com/office/drawing/2014/main" id="{8482E975-C720-460A-9DB5-2E740685CEFC}"/>
            </a:ext>
          </a:extLst>
        </xdr:cNvPr>
        <xdr:cNvSpPr txBox="1"/>
      </xdr:nvSpPr>
      <xdr:spPr>
        <a:xfrm>
          <a:off x="22199600" y="17134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43180</xdr:rowOff>
    </xdr:from>
    <xdr:to>
      <xdr:col>116</xdr:col>
      <xdr:colOff>152400</xdr:colOff>
      <xdr:row>101</xdr:row>
      <xdr:rowOff>43180</xdr:rowOff>
    </xdr:to>
    <xdr:cxnSp macro="">
      <xdr:nvCxnSpPr>
        <xdr:cNvPr id="723" name="直線コネクタ 722">
          <a:extLst>
            <a:ext uri="{FF2B5EF4-FFF2-40B4-BE49-F238E27FC236}">
              <a16:creationId xmlns:a16="http://schemas.microsoft.com/office/drawing/2014/main" id="{5AB57779-38DF-44E7-B869-83C9B05C2F31}"/>
            </a:ext>
          </a:extLst>
        </xdr:cNvPr>
        <xdr:cNvCxnSpPr/>
      </xdr:nvCxnSpPr>
      <xdr:spPr>
        <a:xfrm>
          <a:off x="22072600" y="17359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30497</xdr:rowOff>
    </xdr:from>
    <xdr:ext cx="469744" cy="259045"/>
    <xdr:sp macro="" textlink="">
      <xdr:nvSpPr>
        <xdr:cNvPr id="724" name="【公民館】&#10;一人当たり面積平均値テキスト">
          <a:extLst>
            <a:ext uri="{FF2B5EF4-FFF2-40B4-BE49-F238E27FC236}">
              <a16:creationId xmlns:a16="http://schemas.microsoft.com/office/drawing/2014/main" id="{1EC43A09-ED99-4EA4-A5EC-2BFB8E32B1EF}"/>
            </a:ext>
          </a:extLst>
        </xdr:cNvPr>
        <xdr:cNvSpPr txBox="1"/>
      </xdr:nvSpPr>
      <xdr:spPr>
        <a:xfrm>
          <a:off x="22199600" y="182041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725" name="フローチャート: 判断 724">
          <a:extLst>
            <a:ext uri="{FF2B5EF4-FFF2-40B4-BE49-F238E27FC236}">
              <a16:creationId xmlns:a16="http://schemas.microsoft.com/office/drawing/2014/main" id="{FCA4E9D1-080C-4BA5-8C7C-CED9E85E8F0F}"/>
            </a:ext>
          </a:extLst>
        </xdr:cNvPr>
        <xdr:cNvSpPr/>
      </xdr:nvSpPr>
      <xdr:spPr>
        <a:xfrm>
          <a:off x="22110700" y="1822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62230</xdr:rowOff>
    </xdr:from>
    <xdr:to>
      <xdr:col>112</xdr:col>
      <xdr:colOff>38100</xdr:colOff>
      <xdr:row>106</xdr:row>
      <xdr:rowOff>163830</xdr:rowOff>
    </xdr:to>
    <xdr:sp macro="" textlink="">
      <xdr:nvSpPr>
        <xdr:cNvPr id="726" name="フローチャート: 判断 725">
          <a:extLst>
            <a:ext uri="{FF2B5EF4-FFF2-40B4-BE49-F238E27FC236}">
              <a16:creationId xmlns:a16="http://schemas.microsoft.com/office/drawing/2014/main" id="{55F817BA-5A8D-4BD9-90CB-8D3466E4B85D}"/>
            </a:ext>
          </a:extLst>
        </xdr:cNvPr>
        <xdr:cNvSpPr/>
      </xdr:nvSpPr>
      <xdr:spPr>
        <a:xfrm>
          <a:off x="21272500" y="1823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44450</xdr:rowOff>
    </xdr:from>
    <xdr:to>
      <xdr:col>107</xdr:col>
      <xdr:colOff>101600</xdr:colOff>
      <xdr:row>106</xdr:row>
      <xdr:rowOff>146050</xdr:rowOff>
    </xdr:to>
    <xdr:sp macro="" textlink="">
      <xdr:nvSpPr>
        <xdr:cNvPr id="727" name="フローチャート: 判断 726">
          <a:extLst>
            <a:ext uri="{FF2B5EF4-FFF2-40B4-BE49-F238E27FC236}">
              <a16:creationId xmlns:a16="http://schemas.microsoft.com/office/drawing/2014/main" id="{4B5872D9-C72D-4062-9582-1E9647B0AD8F}"/>
            </a:ext>
          </a:extLst>
        </xdr:cNvPr>
        <xdr:cNvSpPr/>
      </xdr:nvSpPr>
      <xdr:spPr>
        <a:xfrm>
          <a:off x="20383500" y="1821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54611</xdr:rowOff>
    </xdr:from>
    <xdr:to>
      <xdr:col>102</xdr:col>
      <xdr:colOff>165100</xdr:colOff>
      <xdr:row>106</xdr:row>
      <xdr:rowOff>156211</xdr:rowOff>
    </xdr:to>
    <xdr:sp macro="" textlink="">
      <xdr:nvSpPr>
        <xdr:cNvPr id="728" name="フローチャート: 判断 727">
          <a:extLst>
            <a:ext uri="{FF2B5EF4-FFF2-40B4-BE49-F238E27FC236}">
              <a16:creationId xmlns:a16="http://schemas.microsoft.com/office/drawing/2014/main" id="{3FE0B83D-C588-4013-9D6C-74F53D716630}"/>
            </a:ext>
          </a:extLst>
        </xdr:cNvPr>
        <xdr:cNvSpPr/>
      </xdr:nvSpPr>
      <xdr:spPr>
        <a:xfrm>
          <a:off x="19494500" y="1822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54611</xdr:rowOff>
    </xdr:from>
    <xdr:to>
      <xdr:col>98</xdr:col>
      <xdr:colOff>38100</xdr:colOff>
      <xdr:row>106</xdr:row>
      <xdr:rowOff>156211</xdr:rowOff>
    </xdr:to>
    <xdr:sp macro="" textlink="">
      <xdr:nvSpPr>
        <xdr:cNvPr id="729" name="フローチャート: 判断 728">
          <a:extLst>
            <a:ext uri="{FF2B5EF4-FFF2-40B4-BE49-F238E27FC236}">
              <a16:creationId xmlns:a16="http://schemas.microsoft.com/office/drawing/2014/main" id="{A968FFF9-0002-46F9-910E-F9F7FB2C65D0}"/>
            </a:ext>
          </a:extLst>
        </xdr:cNvPr>
        <xdr:cNvSpPr/>
      </xdr:nvSpPr>
      <xdr:spPr>
        <a:xfrm>
          <a:off x="18605500" y="1822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9BDE5729-A4C1-4972-8001-F81E819FF00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E1F8CA6B-7440-48C4-8A8A-933F119585BE}"/>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B535C045-678E-413A-BEA4-0C25D0747E7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C1589D4A-E6EE-4CFD-91E9-AC7D4735423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602BB402-6895-454E-9A78-50D59429448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149861</xdr:rowOff>
    </xdr:from>
    <xdr:to>
      <xdr:col>116</xdr:col>
      <xdr:colOff>114300</xdr:colOff>
      <xdr:row>105</xdr:row>
      <xdr:rowOff>80011</xdr:rowOff>
    </xdr:to>
    <xdr:sp macro="" textlink="">
      <xdr:nvSpPr>
        <xdr:cNvPr id="735" name="楕円 734">
          <a:extLst>
            <a:ext uri="{FF2B5EF4-FFF2-40B4-BE49-F238E27FC236}">
              <a16:creationId xmlns:a16="http://schemas.microsoft.com/office/drawing/2014/main" id="{AEBE7C80-A152-45C3-BB76-93F4E3A0B6BC}"/>
            </a:ext>
          </a:extLst>
        </xdr:cNvPr>
        <xdr:cNvSpPr/>
      </xdr:nvSpPr>
      <xdr:spPr>
        <a:xfrm>
          <a:off x="22110700" y="17980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1288</xdr:rowOff>
    </xdr:from>
    <xdr:ext cx="469744" cy="259045"/>
    <xdr:sp macro="" textlink="">
      <xdr:nvSpPr>
        <xdr:cNvPr id="736" name="【公民館】&#10;一人当たり面積該当値テキスト">
          <a:extLst>
            <a:ext uri="{FF2B5EF4-FFF2-40B4-BE49-F238E27FC236}">
              <a16:creationId xmlns:a16="http://schemas.microsoft.com/office/drawing/2014/main" id="{968D2FA9-AC37-463D-A27C-9A9CF524C627}"/>
            </a:ext>
          </a:extLst>
        </xdr:cNvPr>
        <xdr:cNvSpPr txBox="1"/>
      </xdr:nvSpPr>
      <xdr:spPr>
        <a:xfrm>
          <a:off x="22199600" y="17832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162561</xdr:rowOff>
    </xdr:from>
    <xdr:to>
      <xdr:col>112</xdr:col>
      <xdr:colOff>38100</xdr:colOff>
      <xdr:row>105</xdr:row>
      <xdr:rowOff>92711</xdr:rowOff>
    </xdr:to>
    <xdr:sp macro="" textlink="">
      <xdr:nvSpPr>
        <xdr:cNvPr id="737" name="楕円 736">
          <a:extLst>
            <a:ext uri="{FF2B5EF4-FFF2-40B4-BE49-F238E27FC236}">
              <a16:creationId xmlns:a16="http://schemas.microsoft.com/office/drawing/2014/main" id="{EB26FD5E-5C71-4AAB-970C-6471E45CCE26}"/>
            </a:ext>
          </a:extLst>
        </xdr:cNvPr>
        <xdr:cNvSpPr/>
      </xdr:nvSpPr>
      <xdr:spPr>
        <a:xfrm>
          <a:off x="21272500" y="1799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29211</xdr:rowOff>
    </xdr:from>
    <xdr:to>
      <xdr:col>116</xdr:col>
      <xdr:colOff>63500</xdr:colOff>
      <xdr:row>105</xdr:row>
      <xdr:rowOff>41911</xdr:rowOff>
    </xdr:to>
    <xdr:cxnSp macro="">
      <xdr:nvCxnSpPr>
        <xdr:cNvPr id="738" name="直線コネクタ 737">
          <a:extLst>
            <a:ext uri="{FF2B5EF4-FFF2-40B4-BE49-F238E27FC236}">
              <a16:creationId xmlns:a16="http://schemas.microsoft.com/office/drawing/2014/main" id="{84E28561-4F4E-473C-85CC-18D897BD1A42}"/>
            </a:ext>
          </a:extLst>
        </xdr:cNvPr>
        <xdr:cNvCxnSpPr/>
      </xdr:nvCxnSpPr>
      <xdr:spPr>
        <a:xfrm flipV="1">
          <a:off x="21323300" y="18031461"/>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6350</xdr:rowOff>
    </xdr:from>
    <xdr:to>
      <xdr:col>107</xdr:col>
      <xdr:colOff>101600</xdr:colOff>
      <xdr:row>105</xdr:row>
      <xdr:rowOff>107950</xdr:rowOff>
    </xdr:to>
    <xdr:sp macro="" textlink="">
      <xdr:nvSpPr>
        <xdr:cNvPr id="739" name="楕円 738">
          <a:extLst>
            <a:ext uri="{FF2B5EF4-FFF2-40B4-BE49-F238E27FC236}">
              <a16:creationId xmlns:a16="http://schemas.microsoft.com/office/drawing/2014/main" id="{A234BDF1-E283-41A7-97FB-A1E42E7A406F}"/>
            </a:ext>
          </a:extLst>
        </xdr:cNvPr>
        <xdr:cNvSpPr/>
      </xdr:nvSpPr>
      <xdr:spPr>
        <a:xfrm>
          <a:off x="20383500" y="1800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41911</xdr:rowOff>
    </xdr:from>
    <xdr:to>
      <xdr:col>111</xdr:col>
      <xdr:colOff>177800</xdr:colOff>
      <xdr:row>105</xdr:row>
      <xdr:rowOff>57150</xdr:rowOff>
    </xdr:to>
    <xdr:cxnSp macro="">
      <xdr:nvCxnSpPr>
        <xdr:cNvPr id="740" name="直線コネクタ 739">
          <a:extLst>
            <a:ext uri="{FF2B5EF4-FFF2-40B4-BE49-F238E27FC236}">
              <a16:creationId xmlns:a16="http://schemas.microsoft.com/office/drawing/2014/main" id="{C7BA4DA2-3A45-49E4-B6C9-F4D7AA95B24D}"/>
            </a:ext>
          </a:extLst>
        </xdr:cNvPr>
        <xdr:cNvCxnSpPr/>
      </xdr:nvCxnSpPr>
      <xdr:spPr>
        <a:xfrm flipV="1">
          <a:off x="20434300" y="18044161"/>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34289</xdr:rowOff>
    </xdr:from>
    <xdr:to>
      <xdr:col>102</xdr:col>
      <xdr:colOff>165100</xdr:colOff>
      <xdr:row>104</xdr:row>
      <xdr:rowOff>135889</xdr:rowOff>
    </xdr:to>
    <xdr:sp macro="" textlink="">
      <xdr:nvSpPr>
        <xdr:cNvPr id="741" name="楕円 740">
          <a:extLst>
            <a:ext uri="{FF2B5EF4-FFF2-40B4-BE49-F238E27FC236}">
              <a16:creationId xmlns:a16="http://schemas.microsoft.com/office/drawing/2014/main" id="{808619BA-F1A2-480C-A9D6-EA950FE90E4D}"/>
            </a:ext>
          </a:extLst>
        </xdr:cNvPr>
        <xdr:cNvSpPr/>
      </xdr:nvSpPr>
      <xdr:spPr>
        <a:xfrm>
          <a:off x="19494500" y="17865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85089</xdr:rowOff>
    </xdr:from>
    <xdr:to>
      <xdr:col>107</xdr:col>
      <xdr:colOff>50800</xdr:colOff>
      <xdr:row>105</xdr:row>
      <xdr:rowOff>57150</xdr:rowOff>
    </xdr:to>
    <xdr:cxnSp macro="">
      <xdr:nvCxnSpPr>
        <xdr:cNvPr id="742" name="直線コネクタ 741">
          <a:extLst>
            <a:ext uri="{FF2B5EF4-FFF2-40B4-BE49-F238E27FC236}">
              <a16:creationId xmlns:a16="http://schemas.microsoft.com/office/drawing/2014/main" id="{188CCD18-5EB2-4933-AF25-51526E99D385}"/>
            </a:ext>
          </a:extLst>
        </xdr:cNvPr>
        <xdr:cNvCxnSpPr/>
      </xdr:nvCxnSpPr>
      <xdr:spPr>
        <a:xfrm>
          <a:off x="19545300" y="17915889"/>
          <a:ext cx="889000" cy="143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64770</xdr:rowOff>
    </xdr:from>
    <xdr:to>
      <xdr:col>98</xdr:col>
      <xdr:colOff>38100</xdr:colOff>
      <xdr:row>105</xdr:row>
      <xdr:rowOff>166370</xdr:rowOff>
    </xdr:to>
    <xdr:sp macro="" textlink="">
      <xdr:nvSpPr>
        <xdr:cNvPr id="743" name="楕円 742">
          <a:extLst>
            <a:ext uri="{FF2B5EF4-FFF2-40B4-BE49-F238E27FC236}">
              <a16:creationId xmlns:a16="http://schemas.microsoft.com/office/drawing/2014/main" id="{EA5FF81B-DB71-4D40-AE51-C4091121CB3D}"/>
            </a:ext>
          </a:extLst>
        </xdr:cNvPr>
        <xdr:cNvSpPr/>
      </xdr:nvSpPr>
      <xdr:spPr>
        <a:xfrm>
          <a:off x="18605500" y="1806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85089</xdr:rowOff>
    </xdr:from>
    <xdr:to>
      <xdr:col>102</xdr:col>
      <xdr:colOff>114300</xdr:colOff>
      <xdr:row>105</xdr:row>
      <xdr:rowOff>115570</xdr:rowOff>
    </xdr:to>
    <xdr:cxnSp macro="">
      <xdr:nvCxnSpPr>
        <xdr:cNvPr id="744" name="直線コネクタ 743">
          <a:extLst>
            <a:ext uri="{FF2B5EF4-FFF2-40B4-BE49-F238E27FC236}">
              <a16:creationId xmlns:a16="http://schemas.microsoft.com/office/drawing/2014/main" id="{6AC71212-75B1-40F9-8F10-5B70C680D055}"/>
            </a:ext>
          </a:extLst>
        </xdr:cNvPr>
        <xdr:cNvCxnSpPr/>
      </xdr:nvCxnSpPr>
      <xdr:spPr>
        <a:xfrm flipV="1">
          <a:off x="18656300" y="17915889"/>
          <a:ext cx="889000" cy="201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154957</xdr:rowOff>
    </xdr:from>
    <xdr:ext cx="469744" cy="259045"/>
    <xdr:sp macro="" textlink="">
      <xdr:nvSpPr>
        <xdr:cNvPr id="745" name="n_1aveValue【公民館】&#10;一人当たり面積">
          <a:extLst>
            <a:ext uri="{FF2B5EF4-FFF2-40B4-BE49-F238E27FC236}">
              <a16:creationId xmlns:a16="http://schemas.microsoft.com/office/drawing/2014/main" id="{5599E288-C81A-4B63-8C72-73AD65315DFF}"/>
            </a:ext>
          </a:extLst>
        </xdr:cNvPr>
        <xdr:cNvSpPr txBox="1"/>
      </xdr:nvSpPr>
      <xdr:spPr>
        <a:xfrm>
          <a:off x="21075727" y="18328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137177</xdr:rowOff>
    </xdr:from>
    <xdr:ext cx="469744" cy="259045"/>
    <xdr:sp macro="" textlink="">
      <xdr:nvSpPr>
        <xdr:cNvPr id="746" name="n_2aveValue【公民館】&#10;一人当たり面積">
          <a:extLst>
            <a:ext uri="{FF2B5EF4-FFF2-40B4-BE49-F238E27FC236}">
              <a16:creationId xmlns:a16="http://schemas.microsoft.com/office/drawing/2014/main" id="{99799E31-C5F3-4D06-A9AB-D2892DEB2BFD}"/>
            </a:ext>
          </a:extLst>
        </xdr:cNvPr>
        <xdr:cNvSpPr txBox="1"/>
      </xdr:nvSpPr>
      <xdr:spPr>
        <a:xfrm>
          <a:off x="20199427" y="1831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147338</xdr:rowOff>
    </xdr:from>
    <xdr:ext cx="469744" cy="259045"/>
    <xdr:sp macro="" textlink="">
      <xdr:nvSpPr>
        <xdr:cNvPr id="747" name="n_3aveValue【公民館】&#10;一人当たり面積">
          <a:extLst>
            <a:ext uri="{FF2B5EF4-FFF2-40B4-BE49-F238E27FC236}">
              <a16:creationId xmlns:a16="http://schemas.microsoft.com/office/drawing/2014/main" id="{95DDDB56-2E09-475A-BC84-6F535F1EDA53}"/>
            </a:ext>
          </a:extLst>
        </xdr:cNvPr>
        <xdr:cNvSpPr txBox="1"/>
      </xdr:nvSpPr>
      <xdr:spPr>
        <a:xfrm>
          <a:off x="19310427" y="18321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147338</xdr:rowOff>
    </xdr:from>
    <xdr:ext cx="469744" cy="259045"/>
    <xdr:sp macro="" textlink="">
      <xdr:nvSpPr>
        <xdr:cNvPr id="748" name="n_4aveValue【公民館】&#10;一人当たり面積">
          <a:extLst>
            <a:ext uri="{FF2B5EF4-FFF2-40B4-BE49-F238E27FC236}">
              <a16:creationId xmlns:a16="http://schemas.microsoft.com/office/drawing/2014/main" id="{780B7995-54DD-4A26-9341-7F36B4C6852E}"/>
            </a:ext>
          </a:extLst>
        </xdr:cNvPr>
        <xdr:cNvSpPr txBox="1"/>
      </xdr:nvSpPr>
      <xdr:spPr>
        <a:xfrm>
          <a:off x="18421427" y="18321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109238</xdr:rowOff>
    </xdr:from>
    <xdr:ext cx="469744" cy="259045"/>
    <xdr:sp macro="" textlink="">
      <xdr:nvSpPr>
        <xdr:cNvPr id="749" name="n_1mainValue【公民館】&#10;一人当たり面積">
          <a:extLst>
            <a:ext uri="{FF2B5EF4-FFF2-40B4-BE49-F238E27FC236}">
              <a16:creationId xmlns:a16="http://schemas.microsoft.com/office/drawing/2014/main" id="{487E05D6-81CB-4247-BDB9-ABA15CB3CD78}"/>
            </a:ext>
          </a:extLst>
        </xdr:cNvPr>
        <xdr:cNvSpPr txBox="1"/>
      </xdr:nvSpPr>
      <xdr:spPr>
        <a:xfrm>
          <a:off x="210757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124477</xdr:rowOff>
    </xdr:from>
    <xdr:ext cx="469744" cy="259045"/>
    <xdr:sp macro="" textlink="">
      <xdr:nvSpPr>
        <xdr:cNvPr id="750" name="n_2mainValue【公民館】&#10;一人当たり面積">
          <a:extLst>
            <a:ext uri="{FF2B5EF4-FFF2-40B4-BE49-F238E27FC236}">
              <a16:creationId xmlns:a16="http://schemas.microsoft.com/office/drawing/2014/main" id="{EE029B36-28BB-4177-B952-FD95C19DAB25}"/>
            </a:ext>
          </a:extLst>
        </xdr:cNvPr>
        <xdr:cNvSpPr txBox="1"/>
      </xdr:nvSpPr>
      <xdr:spPr>
        <a:xfrm>
          <a:off x="20199427" y="1778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152416</xdr:rowOff>
    </xdr:from>
    <xdr:ext cx="469744" cy="259045"/>
    <xdr:sp macro="" textlink="">
      <xdr:nvSpPr>
        <xdr:cNvPr id="751" name="n_3mainValue【公民館】&#10;一人当たり面積">
          <a:extLst>
            <a:ext uri="{FF2B5EF4-FFF2-40B4-BE49-F238E27FC236}">
              <a16:creationId xmlns:a16="http://schemas.microsoft.com/office/drawing/2014/main" id="{50A0D189-F8EB-4494-97A6-B3341F36469A}"/>
            </a:ext>
          </a:extLst>
        </xdr:cNvPr>
        <xdr:cNvSpPr txBox="1"/>
      </xdr:nvSpPr>
      <xdr:spPr>
        <a:xfrm>
          <a:off x="19310427" y="17640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11447</xdr:rowOff>
    </xdr:from>
    <xdr:ext cx="469744" cy="259045"/>
    <xdr:sp macro="" textlink="">
      <xdr:nvSpPr>
        <xdr:cNvPr id="752" name="n_4mainValue【公民館】&#10;一人当たり面積">
          <a:extLst>
            <a:ext uri="{FF2B5EF4-FFF2-40B4-BE49-F238E27FC236}">
              <a16:creationId xmlns:a16="http://schemas.microsoft.com/office/drawing/2014/main" id="{B2C47218-B6DB-4CBD-8DCF-1A3932A2AABE}"/>
            </a:ext>
          </a:extLst>
        </xdr:cNvPr>
        <xdr:cNvSpPr txBox="1"/>
      </xdr:nvSpPr>
      <xdr:spPr>
        <a:xfrm>
          <a:off x="18421427" y="1784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3" name="正方形/長方形 752">
          <a:extLst>
            <a:ext uri="{FF2B5EF4-FFF2-40B4-BE49-F238E27FC236}">
              <a16:creationId xmlns:a16="http://schemas.microsoft.com/office/drawing/2014/main" id="{CE3CA113-A1D2-4D29-B1C6-C401B9BAE9B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4" name="正方形/長方形 753">
          <a:extLst>
            <a:ext uri="{FF2B5EF4-FFF2-40B4-BE49-F238E27FC236}">
              <a16:creationId xmlns:a16="http://schemas.microsoft.com/office/drawing/2014/main" id="{9D075688-0B70-4928-ACD3-A7B99F4A65F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5" name="テキスト ボックス 754">
          <a:extLst>
            <a:ext uri="{FF2B5EF4-FFF2-40B4-BE49-F238E27FC236}">
              <a16:creationId xmlns:a16="http://schemas.microsoft.com/office/drawing/2014/main" id="{111EFC0E-D52B-49E7-942F-C6C7593F7DC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類似団体と比較して有形固定資産減価償却率が高くなっている施設は、道路、公営住宅、児童館、公民館であり、低くなっている施設は、橋梁トンネルと学校施設である。</a:t>
          </a:r>
          <a:endParaRPr kumimoji="1" lang="en-US" altLang="ja-JP" sz="13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特に有形固定資産減価償却率が高くなっているのは公民館であるが、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昭和４８年に建てられた中央公民館を令和７年に除却</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する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ため、</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改善することが考えられる。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また、令和８年度に３つの中学校を１つに統合するため、学校の有形固定資産減価償却率もさらに下がることが考えられるが、今後は、廃校の利活用や除却・譲渡などが課題になることが予想される。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住宅の保有面積が大きいため、令和７年に策定する公共施設等再配置計画や住宅マスタープランに基づき、毎年数棟ずつ除却する予定である。 </a:t>
          </a:r>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4BA1BB0-85EA-4D48-9B6D-FAF6422EF23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57EE00C-44ED-4F12-9181-BE107A5CD7D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4D0083F-8FBF-40E4-B47A-3C7618287FF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0B5B207-0962-40A2-B23F-83541ABA4A3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兵庫県多可町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B42E06C-A51C-47CB-AE35-268B5ECAAE4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4D875CE-8FA8-492C-9EDB-F454A1DB119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9CE5509-0CAC-4357-BF77-7F53D81D187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378248D-A02B-4AE7-9D23-24076EA3CA8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92C6433-2C43-4A85-9C40-7BAA6F57B46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E0A8F72-D10E-4C5C-9AA0-0E09D2A5AC9E}"/>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18,605
18,147
185.19
15,096,645
14,834,438
210,650
7,198,651
14,541,354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52265B3-DEB1-448A-9DBD-3173F9E9377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0326DB6-E367-4AE7-84BB-204BFDAAF06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EDB9A5E-14EF-485A-BDB2-AC2E674D23A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11.2
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AFF1279-F94F-4345-A70B-B1E31E4F118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B250400-8998-4B73-9D5F-55301CE9336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7A84AC8-E1F7-4735-95DE-5B12F71B22F3}"/>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D3AB78B-3AB1-410A-9B20-44AE74C2B5B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B3A887F-F7ED-4927-A1F2-1BDD3041A11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F62B0C0-2AFC-4534-A82B-5275AF82259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71AFA9B-AD97-451B-8B49-EB4F4B9F4FA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55AA26D-7223-43A9-BAC7-0A9058BF7B7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AFD03A0-026D-47C8-8375-CF869BD3E25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DE7C96-06B5-44AB-B8EE-A9BB02C7964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3338602-647C-46C0-A8C4-E8CBF591002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06DABB1-6344-4D14-A352-86C1132A98F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D051BCA-8AA1-4675-9C97-9FFE19A015C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6B15942-3743-49B0-89AA-7DC45142155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73DC45F-0F65-4624-9DFC-5AA07385D22B}"/>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D291F9B-A593-401F-B7B2-264F51016F11}"/>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56CDF17-3322-43DF-9360-E58801F913C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FD27472-4F08-4815-AD66-06F0C6FC1FD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C40D3B2-B6D7-4813-B4EC-3845A57344B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799E47C-C72E-4849-953A-CEB757435AEC}"/>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DF0BC25-AD96-436D-B0AA-C579A1954C26}"/>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91B45CA-0EC1-4569-8461-AD71575CEB1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8194F07-2C69-4390-B2C8-4BD646DE49E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99A2565-58F0-47AD-BA53-78243E59DCB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AB89349-F8CB-4DAE-B5F9-8A97EE59BE7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3A8B026-5557-40D5-B0DC-25E988CD38C6}"/>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EB34692-689F-490A-8B24-DF956335CF71}"/>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10395B7-FFEE-4D1F-B2BE-F9ECB04A6AB3}"/>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72F2E27-B213-46C5-A837-1CBD8CFDA3B6}"/>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4F90222E-9A93-4F9C-BA96-0E59335E4C75}"/>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AD4FE5D9-0738-4AED-A29E-54BE41651E89}"/>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544182B7-50D1-4363-9900-38155516C4BD}"/>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66DB8A3C-212B-42EF-811A-3043E13AF38E}"/>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F8E1113-778F-4EA4-98F6-3141262772CD}"/>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38B57D00-8013-4B26-9918-4FF4179D4B58}"/>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180974C6-9519-4D9F-B4F0-725E5A0EC16B}"/>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D00EF5F5-FAB5-4666-8F1E-9242609AE217}"/>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B4DC3EB0-FE12-47E7-BAEC-2E09180B1E52}"/>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C489DC4E-2685-448C-B606-E6DFADCDF464}"/>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6526BC76-0AB6-46FB-866B-C83990D873EB}"/>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FC31E8F2-294B-456E-B554-FEE570CD5CBD}"/>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F74463CC-E719-49D8-AC14-6683FD4D0DFC}"/>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72390</xdr:rowOff>
    </xdr:from>
    <xdr:to>
      <xdr:col>24</xdr:col>
      <xdr:colOff>62865</xdr:colOff>
      <xdr:row>41</xdr:row>
      <xdr:rowOff>19050</xdr:rowOff>
    </xdr:to>
    <xdr:cxnSp macro="">
      <xdr:nvCxnSpPr>
        <xdr:cNvPr id="57" name="直線コネクタ 56">
          <a:extLst>
            <a:ext uri="{FF2B5EF4-FFF2-40B4-BE49-F238E27FC236}">
              <a16:creationId xmlns:a16="http://schemas.microsoft.com/office/drawing/2014/main" id="{326B9CA1-126C-4CBD-BE74-325CD2A54CE8}"/>
            </a:ext>
          </a:extLst>
        </xdr:cNvPr>
        <xdr:cNvCxnSpPr/>
      </xdr:nvCxnSpPr>
      <xdr:spPr>
        <a:xfrm flipV="1">
          <a:off x="4634865" y="5901690"/>
          <a:ext cx="0" cy="114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22877</xdr:rowOff>
    </xdr:from>
    <xdr:ext cx="405111" cy="259045"/>
    <xdr:sp macro="" textlink="">
      <xdr:nvSpPr>
        <xdr:cNvPr id="58" name="【図書館】&#10;有形固定資産減価償却率最小値テキスト">
          <a:extLst>
            <a:ext uri="{FF2B5EF4-FFF2-40B4-BE49-F238E27FC236}">
              <a16:creationId xmlns:a16="http://schemas.microsoft.com/office/drawing/2014/main" id="{5E772318-76C4-4C05-A9E8-4B21ADEE6EE4}"/>
            </a:ext>
          </a:extLst>
        </xdr:cNvPr>
        <xdr:cNvSpPr txBox="1"/>
      </xdr:nvSpPr>
      <xdr:spPr>
        <a:xfrm>
          <a:off x="4673600" y="705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19050</xdr:rowOff>
    </xdr:from>
    <xdr:to>
      <xdr:col>24</xdr:col>
      <xdr:colOff>152400</xdr:colOff>
      <xdr:row>41</xdr:row>
      <xdr:rowOff>19050</xdr:rowOff>
    </xdr:to>
    <xdr:cxnSp macro="">
      <xdr:nvCxnSpPr>
        <xdr:cNvPr id="59" name="直線コネクタ 58">
          <a:extLst>
            <a:ext uri="{FF2B5EF4-FFF2-40B4-BE49-F238E27FC236}">
              <a16:creationId xmlns:a16="http://schemas.microsoft.com/office/drawing/2014/main" id="{81F11062-4FB1-4F08-A893-F56BCBC2BE80}"/>
            </a:ext>
          </a:extLst>
        </xdr:cNvPr>
        <xdr:cNvCxnSpPr/>
      </xdr:nvCxnSpPr>
      <xdr:spPr>
        <a:xfrm>
          <a:off x="4546600" y="704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19067</xdr:rowOff>
    </xdr:from>
    <xdr:ext cx="405111" cy="259045"/>
    <xdr:sp macro="" textlink="">
      <xdr:nvSpPr>
        <xdr:cNvPr id="60" name="【図書館】&#10;有形固定資産減価償却率最大値テキスト">
          <a:extLst>
            <a:ext uri="{FF2B5EF4-FFF2-40B4-BE49-F238E27FC236}">
              <a16:creationId xmlns:a16="http://schemas.microsoft.com/office/drawing/2014/main" id="{BA1C4C91-FA9E-44A3-A7BD-B8C01B61D705}"/>
            </a:ext>
          </a:extLst>
        </xdr:cNvPr>
        <xdr:cNvSpPr txBox="1"/>
      </xdr:nvSpPr>
      <xdr:spPr>
        <a:xfrm>
          <a:off x="4673600" y="5676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72390</xdr:rowOff>
    </xdr:from>
    <xdr:to>
      <xdr:col>24</xdr:col>
      <xdr:colOff>152400</xdr:colOff>
      <xdr:row>34</xdr:row>
      <xdr:rowOff>72390</xdr:rowOff>
    </xdr:to>
    <xdr:cxnSp macro="">
      <xdr:nvCxnSpPr>
        <xdr:cNvPr id="61" name="直線コネクタ 60">
          <a:extLst>
            <a:ext uri="{FF2B5EF4-FFF2-40B4-BE49-F238E27FC236}">
              <a16:creationId xmlns:a16="http://schemas.microsoft.com/office/drawing/2014/main" id="{8793ABC2-B574-42B5-B885-BBE90E1FA4C4}"/>
            </a:ext>
          </a:extLst>
        </xdr:cNvPr>
        <xdr:cNvCxnSpPr/>
      </xdr:nvCxnSpPr>
      <xdr:spPr>
        <a:xfrm>
          <a:off x="4546600" y="5901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97807</xdr:rowOff>
    </xdr:from>
    <xdr:ext cx="405111" cy="259045"/>
    <xdr:sp macro="" textlink="">
      <xdr:nvSpPr>
        <xdr:cNvPr id="62" name="【図書館】&#10;有形固定資産減価償却率平均値テキスト">
          <a:extLst>
            <a:ext uri="{FF2B5EF4-FFF2-40B4-BE49-F238E27FC236}">
              <a16:creationId xmlns:a16="http://schemas.microsoft.com/office/drawing/2014/main" id="{C46BB27A-EB5C-4A43-A8BD-EBF41EFDB33E}"/>
            </a:ext>
          </a:extLst>
        </xdr:cNvPr>
        <xdr:cNvSpPr txBox="1"/>
      </xdr:nvSpPr>
      <xdr:spPr>
        <a:xfrm>
          <a:off x="4673600" y="6270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74930</xdr:rowOff>
    </xdr:from>
    <xdr:to>
      <xdr:col>24</xdr:col>
      <xdr:colOff>114300</xdr:colOff>
      <xdr:row>38</xdr:row>
      <xdr:rowOff>5080</xdr:rowOff>
    </xdr:to>
    <xdr:sp macro="" textlink="">
      <xdr:nvSpPr>
        <xdr:cNvPr id="63" name="フローチャート: 判断 62">
          <a:extLst>
            <a:ext uri="{FF2B5EF4-FFF2-40B4-BE49-F238E27FC236}">
              <a16:creationId xmlns:a16="http://schemas.microsoft.com/office/drawing/2014/main" id="{77382602-9507-49C0-9C6F-1A9322EBBBC0}"/>
            </a:ext>
          </a:extLst>
        </xdr:cNvPr>
        <xdr:cNvSpPr/>
      </xdr:nvSpPr>
      <xdr:spPr>
        <a:xfrm>
          <a:off x="4584700" y="641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6350</xdr:rowOff>
    </xdr:from>
    <xdr:to>
      <xdr:col>20</xdr:col>
      <xdr:colOff>38100</xdr:colOff>
      <xdr:row>37</xdr:row>
      <xdr:rowOff>107950</xdr:rowOff>
    </xdr:to>
    <xdr:sp macro="" textlink="">
      <xdr:nvSpPr>
        <xdr:cNvPr id="64" name="フローチャート: 判断 63">
          <a:extLst>
            <a:ext uri="{FF2B5EF4-FFF2-40B4-BE49-F238E27FC236}">
              <a16:creationId xmlns:a16="http://schemas.microsoft.com/office/drawing/2014/main" id="{06B1F3A3-0A59-4E07-B60F-4E83F55BE687}"/>
            </a:ext>
          </a:extLst>
        </xdr:cNvPr>
        <xdr:cNvSpPr/>
      </xdr:nvSpPr>
      <xdr:spPr>
        <a:xfrm>
          <a:off x="3746500" y="635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151130</xdr:rowOff>
    </xdr:from>
    <xdr:to>
      <xdr:col>15</xdr:col>
      <xdr:colOff>101600</xdr:colOff>
      <xdr:row>37</xdr:row>
      <xdr:rowOff>81280</xdr:rowOff>
    </xdr:to>
    <xdr:sp macro="" textlink="">
      <xdr:nvSpPr>
        <xdr:cNvPr id="65" name="フローチャート: 判断 64">
          <a:extLst>
            <a:ext uri="{FF2B5EF4-FFF2-40B4-BE49-F238E27FC236}">
              <a16:creationId xmlns:a16="http://schemas.microsoft.com/office/drawing/2014/main" id="{BCCF5108-CA34-431A-8BAF-55F14E8069D5}"/>
            </a:ext>
          </a:extLst>
        </xdr:cNvPr>
        <xdr:cNvSpPr/>
      </xdr:nvSpPr>
      <xdr:spPr>
        <a:xfrm>
          <a:off x="2857500" y="632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107315</xdr:rowOff>
    </xdr:from>
    <xdr:to>
      <xdr:col>10</xdr:col>
      <xdr:colOff>165100</xdr:colOff>
      <xdr:row>37</xdr:row>
      <xdr:rowOff>37465</xdr:rowOff>
    </xdr:to>
    <xdr:sp macro="" textlink="">
      <xdr:nvSpPr>
        <xdr:cNvPr id="66" name="フローチャート: 判断 65">
          <a:extLst>
            <a:ext uri="{FF2B5EF4-FFF2-40B4-BE49-F238E27FC236}">
              <a16:creationId xmlns:a16="http://schemas.microsoft.com/office/drawing/2014/main" id="{3560EC07-044E-41A7-A4A6-DC8B19BD669E}"/>
            </a:ext>
          </a:extLst>
        </xdr:cNvPr>
        <xdr:cNvSpPr/>
      </xdr:nvSpPr>
      <xdr:spPr>
        <a:xfrm>
          <a:off x="1968500" y="627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52070</xdr:rowOff>
    </xdr:from>
    <xdr:to>
      <xdr:col>6</xdr:col>
      <xdr:colOff>38100</xdr:colOff>
      <xdr:row>36</xdr:row>
      <xdr:rowOff>153670</xdr:rowOff>
    </xdr:to>
    <xdr:sp macro="" textlink="">
      <xdr:nvSpPr>
        <xdr:cNvPr id="67" name="フローチャート: 判断 66">
          <a:extLst>
            <a:ext uri="{FF2B5EF4-FFF2-40B4-BE49-F238E27FC236}">
              <a16:creationId xmlns:a16="http://schemas.microsoft.com/office/drawing/2014/main" id="{50697821-C70A-4216-87E5-9C8219D36D2B}"/>
            </a:ext>
          </a:extLst>
        </xdr:cNvPr>
        <xdr:cNvSpPr/>
      </xdr:nvSpPr>
      <xdr:spPr>
        <a:xfrm>
          <a:off x="1079500" y="622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E26CC13-D7E7-4752-A0B6-FDCB664C1B83}"/>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2A6A846-2A01-4AB5-A8BE-88A4E2EABD41}"/>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1B21B83-5703-4E5B-B410-F180043D6D73}"/>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E795A2C-0B1B-427F-996B-6DA30B0D22B4}"/>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96E2DAE-8E3E-4CC3-98C1-082C21152B57}"/>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139700</xdr:rowOff>
    </xdr:from>
    <xdr:to>
      <xdr:col>24</xdr:col>
      <xdr:colOff>114300</xdr:colOff>
      <xdr:row>41</xdr:row>
      <xdr:rowOff>69850</xdr:rowOff>
    </xdr:to>
    <xdr:sp macro="" textlink="">
      <xdr:nvSpPr>
        <xdr:cNvPr id="73" name="楕円 72">
          <a:extLst>
            <a:ext uri="{FF2B5EF4-FFF2-40B4-BE49-F238E27FC236}">
              <a16:creationId xmlns:a16="http://schemas.microsoft.com/office/drawing/2014/main" id="{74C08A61-95EB-46A7-8612-D5A8287CC669}"/>
            </a:ext>
          </a:extLst>
        </xdr:cNvPr>
        <xdr:cNvSpPr/>
      </xdr:nvSpPr>
      <xdr:spPr>
        <a:xfrm>
          <a:off x="45847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54627</xdr:rowOff>
    </xdr:from>
    <xdr:ext cx="405111" cy="259045"/>
    <xdr:sp macro="" textlink="">
      <xdr:nvSpPr>
        <xdr:cNvPr id="74" name="【図書館】&#10;有形固定資産減価償却率該当値テキスト">
          <a:extLst>
            <a:ext uri="{FF2B5EF4-FFF2-40B4-BE49-F238E27FC236}">
              <a16:creationId xmlns:a16="http://schemas.microsoft.com/office/drawing/2014/main" id="{FB9413E1-E70D-4BD9-899D-26F6F36A73FE}"/>
            </a:ext>
          </a:extLst>
        </xdr:cNvPr>
        <xdr:cNvSpPr txBox="1"/>
      </xdr:nvSpPr>
      <xdr:spPr>
        <a:xfrm>
          <a:off x="4673600" y="6912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101600</xdr:rowOff>
    </xdr:from>
    <xdr:to>
      <xdr:col>20</xdr:col>
      <xdr:colOff>38100</xdr:colOff>
      <xdr:row>41</xdr:row>
      <xdr:rowOff>31750</xdr:rowOff>
    </xdr:to>
    <xdr:sp macro="" textlink="">
      <xdr:nvSpPr>
        <xdr:cNvPr id="75" name="楕円 74">
          <a:extLst>
            <a:ext uri="{FF2B5EF4-FFF2-40B4-BE49-F238E27FC236}">
              <a16:creationId xmlns:a16="http://schemas.microsoft.com/office/drawing/2014/main" id="{3038AE77-D861-4427-88A9-5E292015B7FF}"/>
            </a:ext>
          </a:extLst>
        </xdr:cNvPr>
        <xdr:cNvSpPr/>
      </xdr:nvSpPr>
      <xdr:spPr>
        <a:xfrm>
          <a:off x="3746500" y="695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152400</xdr:rowOff>
    </xdr:from>
    <xdr:to>
      <xdr:col>24</xdr:col>
      <xdr:colOff>63500</xdr:colOff>
      <xdr:row>41</xdr:row>
      <xdr:rowOff>19050</xdr:rowOff>
    </xdr:to>
    <xdr:cxnSp macro="">
      <xdr:nvCxnSpPr>
        <xdr:cNvPr id="76" name="直線コネクタ 75">
          <a:extLst>
            <a:ext uri="{FF2B5EF4-FFF2-40B4-BE49-F238E27FC236}">
              <a16:creationId xmlns:a16="http://schemas.microsoft.com/office/drawing/2014/main" id="{0324C419-BF1A-4288-B90F-24960D7B744E}"/>
            </a:ext>
          </a:extLst>
        </xdr:cNvPr>
        <xdr:cNvCxnSpPr/>
      </xdr:nvCxnSpPr>
      <xdr:spPr>
        <a:xfrm>
          <a:off x="3797300" y="70104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63500</xdr:rowOff>
    </xdr:from>
    <xdr:to>
      <xdr:col>15</xdr:col>
      <xdr:colOff>101600</xdr:colOff>
      <xdr:row>40</xdr:row>
      <xdr:rowOff>165100</xdr:rowOff>
    </xdr:to>
    <xdr:sp macro="" textlink="">
      <xdr:nvSpPr>
        <xdr:cNvPr id="77" name="楕円 76">
          <a:extLst>
            <a:ext uri="{FF2B5EF4-FFF2-40B4-BE49-F238E27FC236}">
              <a16:creationId xmlns:a16="http://schemas.microsoft.com/office/drawing/2014/main" id="{69297DE8-C8B3-431C-AD55-214003EA3440}"/>
            </a:ext>
          </a:extLst>
        </xdr:cNvPr>
        <xdr:cNvSpPr/>
      </xdr:nvSpPr>
      <xdr:spPr>
        <a:xfrm>
          <a:off x="2857500" y="692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114300</xdr:rowOff>
    </xdr:from>
    <xdr:to>
      <xdr:col>19</xdr:col>
      <xdr:colOff>177800</xdr:colOff>
      <xdr:row>40</xdr:row>
      <xdr:rowOff>152400</xdr:rowOff>
    </xdr:to>
    <xdr:cxnSp macro="">
      <xdr:nvCxnSpPr>
        <xdr:cNvPr id="78" name="直線コネクタ 77">
          <a:extLst>
            <a:ext uri="{FF2B5EF4-FFF2-40B4-BE49-F238E27FC236}">
              <a16:creationId xmlns:a16="http://schemas.microsoft.com/office/drawing/2014/main" id="{74465879-8221-494E-91A2-BE3C64A47309}"/>
            </a:ext>
          </a:extLst>
        </xdr:cNvPr>
        <xdr:cNvCxnSpPr/>
      </xdr:nvCxnSpPr>
      <xdr:spPr>
        <a:xfrm>
          <a:off x="2908300" y="69723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25400</xdr:rowOff>
    </xdr:from>
    <xdr:to>
      <xdr:col>10</xdr:col>
      <xdr:colOff>165100</xdr:colOff>
      <xdr:row>40</xdr:row>
      <xdr:rowOff>127000</xdr:rowOff>
    </xdr:to>
    <xdr:sp macro="" textlink="">
      <xdr:nvSpPr>
        <xdr:cNvPr id="79" name="楕円 78">
          <a:extLst>
            <a:ext uri="{FF2B5EF4-FFF2-40B4-BE49-F238E27FC236}">
              <a16:creationId xmlns:a16="http://schemas.microsoft.com/office/drawing/2014/main" id="{04336AB6-FE21-499C-93E2-6F57A38B9FB4}"/>
            </a:ext>
          </a:extLst>
        </xdr:cNvPr>
        <xdr:cNvSpPr/>
      </xdr:nvSpPr>
      <xdr:spPr>
        <a:xfrm>
          <a:off x="19685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76200</xdr:rowOff>
    </xdr:from>
    <xdr:to>
      <xdr:col>15</xdr:col>
      <xdr:colOff>50800</xdr:colOff>
      <xdr:row>40</xdr:row>
      <xdr:rowOff>114300</xdr:rowOff>
    </xdr:to>
    <xdr:cxnSp macro="">
      <xdr:nvCxnSpPr>
        <xdr:cNvPr id="80" name="直線コネクタ 79">
          <a:extLst>
            <a:ext uri="{FF2B5EF4-FFF2-40B4-BE49-F238E27FC236}">
              <a16:creationId xmlns:a16="http://schemas.microsoft.com/office/drawing/2014/main" id="{33A78FF7-1D0B-496F-B303-24E48B32F5E3}"/>
            </a:ext>
          </a:extLst>
        </xdr:cNvPr>
        <xdr:cNvCxnSpPr/>
      </xdr:nvCxnSpPr>
      <xdr:spPr>
        <a:xfrm>
          <a:off x="2019300" y="6934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158750</xdr:rowOff>
    </xdr:from>
    <xdr:to>
      <xdr:col>6</xdr:col>
      <xdr:colOff>38100</xdr:colOff>
      <xdr:row>40</xdr:row>
      <xdr:rowOff>88900</xdr:rowOff>
    </xdr:to>
    <xdr:sp macro="" textlink="">
      <xdr:nvSpPr>
        <xdr:cNvPr id="81" name="楕円 80">
          <a:extLst>
            <a:ext uri="{FF2B5EF4-FFF2-40B4-BE49-F238E27FC236}">
              <a16:creationId xmlns:a16="http://schemas.microsoft.com/office/drawing/2014/main" id="{81F58823-AD28-461B-A2E2-52FEF9DE1B21}"/>
            </a:ext>
          </a:extLst>
        </xdr:cNvPr>
        <xdr:cNvSpPr/>
      </xdr:nvSpPr>
      <xdr:spPr>
        <a:xfrm>
          <a:off x="1079500" y="684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38100</xdr:rowOff>
    </xdr:from>
    <xdr:to>
      <xdr:col>10</xdr:col>
      <xdr:colOff>114300</xdr:colOff>
      <xdr:row>40</xdr:row>
      <xdr:rowOff>76200</xdr:rowOff>
    </xdr:to>
    <xdr:cxnSp macro="">
      <xdr:nvCxnSpPr>
        <xdr:cNvPr id="82" name="直線コネクタ 81">
          <a:extLst>
            <a:ext uri="{FF2B5EF4-FFF2-40B4-BE49-F238E27FC236}">
              <a16:creationId xmlns:a16="http://schemas.microsoft.com/office/drawing/2014/main" id="{63F33132-E0F4-4FDC-B31C-84B44003DA47}"/>
            </a:ext>
          </a:extLst>
        </xdr:cNvPr>
        <xdr:cNvCxnSpPr/>
      </xdr:nvCxnSpPr>
      <xdr:spPr>
        <a:xfrm>
          <a:off x="1130300" y="68961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124477</xdr:rowOff>
    </xdr:from>
    <xdr:ext cx="405111" cy="259045"/>
    <xdr:sp macro="" textlink="">
      <xdr:nvSpPr>
        <xdr:cNvPr id="83" name="n_1aveValue【図書館】&#10;有形固定資産減価償却率">
          <a:extLst>
            <a:ext uri="{FF2B5EF4-FFF2-40B4-BE49-F238E27FC236}">
              <a16:creationId xmlns:a16="http://schemas.microsoft.com/office/drawing/2014/main" id="{DA1F3ECE-CF13-439D-8C18-C33BCB063A19}"/>
            </a:ext>
          </a:extLst>
        </xdr:cNvPr>
        <xdr:cNvSpPr txBox="1"/>
      </xdr:nvSpPr>
      <xdr:spPr>
        <a:xfrm>
          <a:off x="3582044" y="612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97807</xdr:rowOff>
    </xdr:from>
    <xdr:ext cx="405111" cy="259045"/>
    <xdr:sp macro="" textlink="">
      <xdr:nvSpPr>
        <xdr:cNvPr id="84" name="n_2aveValue【図書館】&#10;有形固定資産減価償却率">
          <a:extLst>
            <a:ext uri="{FF2B5EF4-FFF2-40B4-BE49-F238E27FC236}">
              <a16:creationId xmlns:a16="http://schemas.microsoft.com/office/drawing/2014/main" id="{1DA8523F-D0CA-42F0-A2BA-9C0B1AF52291}"/>
            </a:ext>
          </a:extLst>
        </xdr:cNvPr>
        <xdr:cNvSpPr txBox="1"/>
      </xdr:nvSpPr>
      <xdr:spPr>
        <a:xfrm>
          <a:off x="2705744" y="609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53992</xdr:rowOff>
    </xdr:from>
    <xdr:ext cx="405111" cy="259045"/>
    <xdr:sp macro="" textlink="">
      <xdr:nvSpPr>
        <xdr:cNvPr id="85" name="n_3aveValue【図書館】&#10;有形固定資産減価償却率">
          <a:extLst>
            <a:ext uri="{FF2B5EF4-FFF2-40B4-BE49-F238E27FC236}">
              <a16:creationId xmlns:a16="http://schemas.microsoft.com/office/drawing/2014/main" id="{28020887-FE91-4AC7-96B7-3F0C5CF6C931}"/>
            </a:ext>
          </a:extLst>
        </xdr:cNvPr>
        <xdr:cNvSpPr txBox="1"/>
      </xdr:nvSpPr>
      <xdr:spPr>
        <a:xfrm>
          <a:off x="1816744" y="6054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170197</xdr:rowOff>
    </xdr:from>
    <xdr:ext cx="405111" cy="259045"/>
    <xdr:sp macro="" textlink="">
      <xdr:nvSpPr>
        <xdr:cNvPr id="86" name="n_4aveValue【図書館】&#10;有形固定資産減価償却率">
          <a:extLst>
            <a:ext uri="{FF2B5EF4-FFF2-40B4-BE49-F238E27FC236}">
              <a16:creationId xmlns:a16="http://schemas.microsoft.com/office/drawing/2014/main" id="{A2F0A151-3CC8-4237-A88B-1FF6D4529C3D}"/>
            </a:ext>
          </a:extLst>
        </xdr:cNvPr>
        <xdr:cNvSpPr txBox="1"/>
      </xdr:nvSpPr>
      <xdr:spPr>
        <a:xfrm>
          <a:off x="927744" y="599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22877</xdr:rowOff>
    </xdr:from>
    <xdr:ext cx="405111" cy="259045"/>
    <xdr:sp macro="" textlink="">
      <xdr:nvSpPr>
        <xdr:cNvPr id="87" name="n_1mainValue【図書館】&#10;有形固定資産減価償却率">
          <a:extLst>
            <a:ext uri="{FF2B5EF4-FFF2-40B4-BE49-F238E27FC236}">
              <a16:creationId xmlns:a16="http://schemas.microsoft.com/office/drawing/2014/main" id="{92BA2BB5-3C39-4864-8398-CC5037429B36}"/>
            </a:ext>
          </a:extLst>
        </xdr:cNvPr>
        <xdr:cNvSpPr txBox="1"/>
      </xdr:nvSpPr>
      <xdr:spPr>
        <a:xfrm>
          <a:off x="3582044" y="705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156227</xdr:rowOff>
    </xdr:from>
    <xdr:ext cx="405111" cy="259045"/>
    <xdr:sp macro="" textlink="">
      <xdr:nvSpPr>
        <xdr:cNvPr id="88" name="n_2mainValue【図書館】&#10;有形固定資産減価償却率">
          <a:extLst>
            <a:ext uri="{FF2B5EF4-FFF2-40B4-BE49-F238E27FC236}">
              <a16:creationId xmlns:a16="http://schemas.microsoft.com/office/drawing/2014/main" id="{59B884C8-986D-45C6-8E03-52088374629D}"/>
            </a:ext>
          </a:extLst>
        </xdr:cNvPr>
        <xdr:cNvSpPr txBox="1"/>
      </xdr:nvSpPr>
      <xdr:spPr>
        <a:xfrm>
          <a:off x="2705744" y="701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118127</xdr:rowOff>
    </xdr:from>
    <xdr:ext cx="405111" cy="259045"/>
    <xdr:sp macro="" textlink="">
      <xdr:nvSpPr>
        <xdr:cNvPr id="89" name="n_3mainValue【図書館】&#10;有形固定資産減価償却率">
          <a:extLst>
            <a:ext uri="{FF2B5EF4-FFF2-40B4-BE49-F238E27FC236}">
              <a16:creationId xmlns:a16="http://schemas.microsoft.com/office/drawing/2014/main" id="{06BA51B4-8E1C-4F3D-87E7-13A3210251F5}"/>
            </a:ext>
          </a:extLst>
        </xdr:cNvPr>
        <xdr:cNvSpPr txBox="1"/>
      </xdr:nvSpPr>
      <xdr:spPr>
        <a:xfrm>
          <a:off x="1816744" y="697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80027</xdr:rowOff>
    </xdr:from>
    <xdr:ext cx="405111" cy="259045"/>
    <xdr:sp macro="" textlink="">
      <xdr:nvSpPr>
        <xdr:cNvPr id="90" name="n_4mainValue【図書館】&#10;有形固定資産減価償却率">
          <a:extLst>
            <a:ext uri="{FF2B5EF4-FFF2-40B4-BE49-F238E27FC236}">
              <a16:creationId xmlns:a16="http://schemas.microsoft.com/office/drawing/2014/main" id="{308AE315-E2BB-46DF-8A93-0C4D44E1C17B}"/>
            </a:ext>
          </a:extLst>
        </xdr:cNvPr>
        <xdr:cNvSpPr txBox="1"/>
      </xdr:nvSpPr>
      <xdr:spPr>
        <a:xfrm>
          <a:off x="927744" y="693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34691366-E864-45F2-8B1F-D0AAE227F9BA}"/>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36E516D7-C0FE-4DE4-BB12-2DB4E9CCB9BB}"/>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EC91FCB0-54A3-4DF7-B44D-E1D4864349E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B707B6C7-6D93-491D-92D8-7D2B81788AB4}"/>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669B7E39-C1DB-4B87-8DB2-41B85ACADAD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8F6DAF2B-8829-42A3-A977-AA937405284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F95EFEB1-24D2-42D9-B707-F4460ECED81D}"/>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54C20EC2-C5F5-4E3C-AB92-301B99D7603A}"/>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5C793CDB-6ABE-4F3F-829F-69C36F41906A}"/>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D787B33E-142E-44FA-ADA8-B8144870D0F5}"/>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65DE57F7-1706-4071-AE17-2FAEA538F5B3}"/>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D7C33E50-7312-49B2-8540-144CE3B62712}"/>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91B2983F-6A88-4E3A-873C-7CD8B573365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ED5217B8-48B5-4707-93CA-275D2D8C2CBB}"/>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3344E183-A635-4518-AD49-9301A556B351}"/>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2DABDDFE-E998-42F2-9672-7DBE611BE1DB}"/>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2214DC19-C49F-4B3D-98B0-5B862C566226}"/>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79D15257-0C09-4EA2-84CF-CED65C2EC639}"/>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5CDBCFC9-FE4C-424F-A986-4DAEAE3F7774}"/>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DFE60B77-0175-4F64-AE45-373EE18221AE}"/>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208638A0-07F6-4039-B722-A1B93FF812A7}"/>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489F70F9-9F7F-42F9-A31D-5CC06BE7C228}"/>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40FCD15F-2AC9-426B-8BDB-B757FEB7385C}"/>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148590</xdr:rowOff>
    </xdr:from>
    <xdr:to>
      <xdr:col>54</xdr:col>
      <xdr:colOff>189865</xdr:colOff>
      <xdr:row>41</xdr:row>
      <xdr:rowOff>95250</xdr:rowOff>
    </xdr:to>
    <xdr:cxnSp macro="">
      <xdr:nvCxnSpPr>
        <xdr:cNvPr id="114" name="直線コネクタ 113">
          <a:extLst>
            <a:ext uri="{FF2B5EF4-FFF2-40B4-BE49-F238E27FC236}">
              <a16:creationId xmlns:a16="http://schemas.microsoft.com/office/drawing/2014/main" id="{1A798FCE-2869-4B3D-B351-F89D44E14D98}"/>
            </a:ext>
          </a:extLst>
        </xdr:cNvPr>
        <xdr:cNvCxnSpPr/>
      </xdr:nvCxnSpPr>
      <xdr:spPr>
        <a:xfrm flipV="1">
          <a:off x="10476865" y="580644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5" name="【図書館】&#10;一人当たり面積最小値テキスト">
          <a:extLst>
            <a:ext uri="{FF2B5EF4-FFF2-40B4-BE49-F238E27FC236}">
              <a16:creationId xmlns:a16="http://schemas.microsoft.com/office/drawing/2014/main" id="{A1D32FE5-953D-4F4D-B614-FF07716E5DE3}"/>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6" name="直線コネクタ 115">
          <a:extLst>
            <a:ext uri="{FF2B5EF4-FFF2-40B4-BE49-F238E27FC236}">
              <a16:creationId xmlns:a16="http://schemas.microsoft.com/office/drawing/2014/main" id="{EC3191CD-6520-4628-B32D-9E9DD18B5057}"/>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95267</xdr:rowOff>
    </xdr:from>
    <xdr:ext cx="469744" cy="259045"/>
    <xdr:sp macro="" textlink="">
      <xdr:nvSpPr>
        <xdr:cNvPr id="117" name="【図書館】&#10;一人当たり面積最大値テキスト">
          <a:extLst>
            <a:ext uri="{FF2B5EF4-FFF2-40B4-BE49-F238E27FC236}">
              <a16:creationId xmlns:a16="http://schemas.microsoft.com/office/drawing/2014/main" id="{95686CE9-8FFA-4CA7-BFDB-3112D6CFB2D3}"/>
            </a:ext>
          </a:extLst>
        </xdr:cNvPr>
        <xdr:cNvSpPr txBox="1"/>
      </xdr:nvSpPr>
      <xdr:spPr>
        <a:xfrm>
          <a:off x="10515600" y="5581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148590</xdr:rowOff>
    </xdr:from>
    <xdr:to>
      <xdr:col>55</xdr:col>
      <xdr:colOff>88900</xdr:colOff>
      <xdr:row>33</xdr:row>
      <xdr:rowOff>148590</xdr:rowOff>
    </xdr:to>
    <xdr:cxnSp macro="">
      <xdr:nvCxnSpPr>
        <xdr:cNvPr id="118" name="直線コネクタ 117">
          <a:extLst>
            <a:ext uri="{FF2B5EF4-FFF2-40B4-BE49-F238E27FC236}">
              <a16:creationId xmlns:a16="http://schemas.microsoft.com/office/drawing/2014/main" id="{2FC41E86-DCB2-4FBF-A8D5-67870AF957C0}"/>
            </a:ext>
          </a:extLst>
        </xdr:cNvPr>
        <xdr:cNvCxnSpPr/>
      </xdr:nvCxnSpPr>
      <xdr:spPr>
        <a:xfrm>
          <a:off x="10388600" y="580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71137</xdr:rowOff>
    </xdr:from>
    <xdr:ext cx="469744" cy="259045"/>
    <xdr:sp macro="" textlink="">
      <xdr:nvSpPr>
        <xdr:cNvPr id="119" name="【図書館】&#10;一人当たり面積平均値テキスト">
          <a:extLst>
            <a:ext uri="{FF2B5EF4-FFF2-40B4-BE49-F238E27FC236}">
              <a16:creationId xmlns:a16="http://schemas.microsoft.com/office/drawing/2014/main" id="{10F7A519-6994-4C56-B4A2-CA53A9FF3ECA}"/>
            </a:ext>
          </a:extLst>
        </xdr:cNvPr>
        <xdr:cNvSpPr txBox="1"/>
      </xdr:nvSpPr>
      <xdr:spPr>
        <a:xfrm>
          <a:off x="10515600" y="64147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48260</xdr:rowOff>
    </xdr:from>
    <xdr:to>
      <xdr:col>55</xdr:col>
      <xdr:colOff>50800</xdr:colOff>
      <xdr:row>38</xdr:row>
      <xdr:rowOff>149860</xdr:rowOff>
    </xdr:to>
    <xdr:sp macro="" textlink="">
      <xdr:nvSpPr>
        <xdr:cNvPr id="120" name="フローチャート: 判断 119">
          <a:extLst>
            <a:ext uri="{FF2B5EF4-FFF2-40B4-BE49-F238E27FC236}">
              <a16:creationId xmlns:a16="http://schemas.microsoft.com/office/drawing/2014/main" id="{611FAB48-283A-4EFE-B5B6-B06227BFDF05}"/>
            </a:ext>
          </a:extLst>
        </xdr:cNvPr>
        <xdr:cNvSpPr/>
      </xdr:nvSpPr>
      <xdr:spPr>
        <a:xfrm>
          <a:off x="104267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71120</xdr:rowOff>
    </xdr:from>
    <xdr:to>
      <xdr:col>50</xdr:col>
      <xdr:colOff>165100</xdr:colOff>
      <xdr:row>39</xdr:row>
      <xdr:rowOff>1270</xdr:rowOff>
    </xdr:to>
    <xdr:sp macro="" textlink="">
      <xdr:nvSpPr>
        <xdr:cNvPr id="121" name="フローチャート: 判断 120">
          <a:extLst>
            <a:ext uri="{FF2B5EF4-FFF2-40B4-BE49-F238E27FC236}">
              <a16:creationId xmlns:a16="http://schemas.microsoft.com/office/drawing/2014/main" id="{B72082DD-FAAE-48E8-91C8-5DFED10299BD}"/>
            </a:ext>
          </a:extLst>
        </xdr:cNvPr>
        <xdr:cNvSpPr/>
      </xdr:nvSpPr>
      <xdr:spPr>
        <a:xfrm>
          <a:off x="9588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78740</xdr:rowOff>
    </xdr:from>
    <xdr:to>
      <xdr:col>46</xdr:col>
      <xdr:colOff>38100</xdr:colOff>
      <xdr:row>39</xdr:row>
      <xdr:rowOff>8890</xdr:rowOff>
    </xdr:to>
    <xdr:sp macro="" textlink="">
      <xdr:nvSpPr>
        <xdr:cNvPr id="122" name="フローチャート: 判断 121">
          <a:extLst>
            <a:ext uri="{FF2B5EF4-FFF2-40B4-BE49-F238E27FC236}">
              <a16:creationId xmlns:a16="http://schemas.microsoft.com/office/drawing/2014/main" id="{CF7EEE24-5F61-4BB0-8324-BB4CC3EDBD90}"/>
            </a:ext>
          </a:extLst>
        </xdr:cNvPr>
        <xdr:cNvSpPr/>
      </xdr:nvSpPr>
      <xdr:spPr>
        <a:xfrm>
          <a:off x="8699500" y="659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86360</xdr:rowOff>
    </xdr:from>
    <xdr:to>
      <xdr:col>41</xdr:col>
      <xdr:colOff>101600</xdr:colOff>
      <xdr:row>39</xdr:row>
      <xdr:rowOff>16510</xdr:rowOff>
    </xdr:to>
    <xdr:sp macro="" textlink="">
      <xdr:nvSpPr>
        <xdr:cNvPr id="123" name="フローチャート: 判断 122">
          <a:extLst>
            <a:ext uri="{FF2B5EF4-FFF2-40B4-BE49-F238E27FC236}">
              <a16:creationId xmlns:a16="http://schemas.microsoft.com/office/drawing/2014/main" id="{70CC19EA-CA53-4743-A93F-D5C65A8C9251}"/>
            </a:ext>
          </a:extLst>
        </xdr:cNvPr>
        <xdr:cNvSpPr/>
      </xdr:nvSpPr>
      <xdr:spPr>
        <a:xfrm>
          <a:off x="7810500" y="660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139700</xdr:rowOff>
    </xdr:from>
    <xdr:to>
      <xdr:col>36</xdr:col>
      <xdr:colOff>165100</xdr:colOff>
      <xdr:row>39</xdr:row>
      <xdr:rowOff>69850</xdr:rowOff>
    </xdr:to>
    <xdr:sp macro="" textlink="">
      <xdr:nvSpPr>
        <xdr:cNvPr id="124" name="フローチャート: 判断 123">
          <a:extLst>
            <a:ext uri="{FF2B5EF4-FFF2-40B4-BE49-F238E27FC236}">
              <a16:creationId xmlns:a16="http://schemas.microsoft.com/office/drawing/2014/main" id="{C579FD83-8048-4002-9A23-7F9F92B1E01D}"/>
            </a:ext>
          </a:extLst>
        </xdr:cNvPr>
        <xdr:cNvSpPr/>
      </xdr:nvSpPr>
      <xdr:spPr>
        <a:xfrm>
          <a:off x="6921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5B05303-A2F7-4017-9FB6-AAED733E2478}"/>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777DECC-4807-4EAA-B868-013FCA9DA991}"/>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5663FCD-6DDA-4495-A5BA-F9EBEB65B199}"/>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922BBD4-4342-442A-8A49-8E76E966D805}"/>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F7E63E50-2B65-4728-B90A-18909FC9C06B}"/>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36830</xdr:rowOff>
    </xdr:from>
    <xdr:to>
      <xdr:col>55</xdr:col>
      <xdr:colOff>50800</xdr:colOff>
      <xdr:row>39</xdr:row>
      <xdr:rowOff>138430</xdr:rowOff>
    </xdr:to>
    <xdr:sp macro="" textlink="">
      <xdr:nvSpPr>
        <xdr:cNvPr id="130" name="楕円 129">
          <a:extLst>
            <a:ext uri="{FF2B5EF4-FFF2-40B4-BE49-F238E27FC236}">
              <a16:creationId xmlns:a16="http://schemas.microsoft.com/office/drawing/2014/main" id="{7EDF1F72-9436-4950-8740-0C7ABC855ACC}"/>
            </a:ext>
          </a:extLst>
        </xdr:cNvPr>
        <xdr:cNvSpPr/>
      </xdr:nvSpPr>
      <xdr:spPr>
        <a:xfrm>
          <a:off x="10426700" y="672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15257</xdr:rowOff>
    </xdr:from>
    <xdr:ext cx="469744" cy="259045"/>
    <xdr:sp macro="" textlink="">
      <xdr:nvSpPr>
        <xdr:cNvPr id="131" name="【図書館】&#10;一人当たり面積該当値テキスト">
          <a:extLst>
            <a:ext uri="{FF2B5EF4-FFF2-40B4-BE49-F238E27FC236}">
              <a16:creationId xmlns:a16="http://schemas.microsoft.com/office/drawing/2014/main" id="{B109DD43-138D-4832-9D3E-81FF2F7942E4}"/>
            </a:ext>
          </a:extLst>
        </xdr:cNvPr>
        <xdr:cNvSpPr txBox="1"/>
      </xdr:nvSpPr>
      <xdr:spPr>
        <a:xfrm>
          <a:off x="10515600" y="670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52070</xdr:rowOff>
    </xdr:from>
    <xdr:to>
      <xdr:col>50</xdr:col>
      <xdr:colOff>165100</xdr:colOff>
      <xdr:row>39</xdr:row>
      <xdr:rowOff>153670</xdr:rowOff>
    </xdr:to>
    <xdr:sp macro="" textlink="">
      <xdr:nvSpPr>
        <xdr:cNvPr id="132" name="楕円 131">
          <a:extLst>
            <a:ext uri="{FF2B5EF4-FFF2-40B4-BE49-F238E27FC236}">
              <a16:creationId xmlns:a16="http://schemas.microsoft.com/office/drawing/2014/main" id="{04B789FD-B64A-4F4B-A37C-76DB40CF576B}"/>
            </a:ext>
          </a:extLst>
        </xdr:cNvPr>
        <xdr:cNvSpPr/>
      </xdr:nvSpPr>
      <xdr:spPr>
        <a:xfrm>
          <a:off x="9588500" y="673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87630</xdr:rowOff>
    </xdr:from>
    <xdr:to>
      <xdr:col>55</xdr:col>
      <xdr:colOff>0</xdr:colOff>
      <xdr:row>39</xdr:row>
      <xdr:rowOff>102870</xdr:rowOff>
    </xdr:to>
    <xdr:cxnSp macro="">
      <xdr:nvCxnSpPr>
        <xdr:cNvPr id="133" name="直線コネクタ 132">
          <a:extLst>
            <a:ext uri="{FF2B5EF4-FFF2-40B4-BE49-F238E27FC236}">
              <a16:creationId xmlns:a16="http://schemas.microsoft.com/office/drawing/2014/main" id="{258EE83C-E525-4BE4-A2EB-A4DAE8ECC8BF}"/>
            </a:ext>
          </a:extLst>
        </xdr:cNvPr>
        <xdr:cNvCxnSpPr/>
      </xdr:nvCxnSpPr>
      <xdr:spPr>
        <a:xfrm flipV="1">
          <a:off x="9639300" y="677418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59690</xdr:rowOff>
    </xdr:from>
    <xdr:to>
      <xdr:col>46</xdr:col>
      <xdr:colOff>38100</xdr:colOff>
      <xdr:row>39</xdr:row>
      <xdr:rowOff>161290</xdr:rowOff>
    </xdr:to>
    <xdr:sp macro="" textlink="">
      <xdr:nvSpPr>
        <xdr:cNvPr id="134" name="楕円 133">
          <a:extLst>
            <a:ext uri="{FF2B5EF4-FFF2-40B4-BE49-F238E27FC236}">
              <a16:creationId xmlns:a16="http://schemas.microsoft.com/office/drawing/2014/main" id="{06F34D8D-2508-43CD-AE41-F2755FD9781C}"/>
            </a:ext>
          </a:extLst>
        </xdr:cNvPr>
        <xdr:cNvSpPr/>
      </xdr:nvSpPr>
      <xdr:spPr>
        <a:xfrm>
          <a:off x="86995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102870</xdr:rowOff>
    </xdr:from>
    <xdr:to>
      <xdr:col>50</xdr:col>
      <xdr:colOff>114300</xdr:colOff>
      <xdr:row>39</xdr:row>
      <xdr:rowOff>110490</xdr:rowOff>
    </xdr:to>
    <xdr:cxnSp macro="">
      <xdr:nvCxnSpPr>
        <xdr:cNvPr id="135" name="直線コネクタ 134">
          <a:extLst>
            <a:ext uri="{FF2B5EF4-FFF2-40B4-BE49-F238E27FC236}">
              <a16:creationId xmlns:a16="http://schemas.microsoft.com/office/drawing/2014/main" id="{25517D90-4E30-4AFB-9A71-A403735F7B83}"/>
            </a:ext>
          </a:extLst>
        </xdr:cNvPr>
        <xdr:cNvCxnSpPr/>
      </xdr:nvCxnSpPr>
      <xdr:spPr>
        <a:xfrm flipV="1">
          <a:off x="8750300" y="67894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67310</xdr:rowOff>
    </xdr:from>
    <xdr:to>
      <xdr:col>41</xdr:col>
      <xdr:colOff>101600</xdr:colOff>
      <xdr:row>39</xdr:row>
      <xdr:rowOff>168910</xdr:rowOff>
    </xdr:to>
    <xdr:sp macro="" textlink="">
      <xdr:nvSpPr>
        <xdr:cNvPr id="136" name="楕円 135">
          <a:extLst>
            <a:ext uri="{FF2B5EF4-FFF2-40B4-BE49-F238E27FC236}">
              <a16:creationId xmlns:a16="http://schemas.microsoft.com/office/drawing/2014/main" id="{C8FC1139-73C8-41D4-9878-531E7AD2FEA1}"/>
            </a:ext>
          </a:extLst>
        </xdr:cNvPr>
        <xdr:cNvSpPr/>
      </xdr:nvSpPr>
      <xdr:spPr>
        <a:xfrm>
          <a:off x="7810500" y="675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110490</xdr:rowOff>
    </xdr:from>
    <xdr:to>
      <xdr:col>45</xdr:col>
      <xdr:colOff>177800</xdr:colOff>
      <xdr:row>39</xdr:row>
      <xdr:rowOff>118110</xdr:rowOff>
    </xdr:to>
    <xdr:cxnSp macro="">
      <xdr:nvCxnSpPr>
        <xdr:cNvPr id="137" name="直線コネクタ 136">
          <a:extLst>
            <a:ext uri="{FF2B5EF4-FFF2-40B4-BE49-F238E27FC236}">
              <a16:creationId xmlns:a16="http://schemas.microsoft.com/office/drawing/2014/main" id="{AB119F35-976E-4246-848E-7580ACF63C49}"/>
            </a:ext>
          </a:extLst>
        </xdr:cNvPr>
        <xdr:cNvCxnSpPr/>
      </xdr:nvCxnSpPr>
      <xdr:spPr>
        <a:xfrm flipV="1">
          <a:off x="7861300" y="67970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74930</xdr:rowOff>
    </xdr:from>
    <xdr:to>
      <xdr:col>36</xdr:col>
      <xdr:colOff>165100</xdr:colOff>
      <xdr:row>40</xdr:row>
      <xdr:rowOff>5080</xdr:rowOff>
    </xdr:to>
    <xdr:sp macro="" textlink="">
      <xdr:nvSpPr>
        <xdr:cNvPr id="138" name="楕円 137">
          <a:extLst>
            <a:ext uri="{FF2B5EF4-FFF2-40B4-BE49-F238E27FC236}">
              <a16:creationId xmlns:a16="http://schemas.microsoft.com/office/drawing/2014/main" id="{B7602AAA-FDE6-4219-A115-9DCE294964F9}"/>
            </a:ext>
          </a:extLst>
        </xdr:cNvPr>
        <xdr:cNvSpPr/>
      </xdr:nvSpPr>
      <xdr:spPr>
        <a:xfrm>
          <a:off x="6921500" y="676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118110</xdr:rowOff>
    </xdr:from>
    <xdr:to>
      <xdr:col>41</xdr:col>
      <xdr:colOff>50800</xdr:colOff>
      <xdr:row>39</xdr:row>
      <xdr:rowOff>125730</xdr:rowOff>
    </xdr:to>
    <xdr:cxnSp macro="">
      <xdr:nvCxnSpPr>
        <xdr:cNvPr id="139" name="直線コネクタ 138">
          <a:extLst>
            <a:ext uri="{FF2B5EF4-FFF2-40B4-BE49-F238E27FC236}">
              <a16:creationId xmlns:a16="http://schemas.microsoft.com/office/drawing/2014/main" id="{8E624CC6-BFF6-40EA-A59C-660C4033CB9C}"/>
            </a:ext>
          </a:extLst>
        </xdr:cNvPr>
        <xdr:cNvCxnSpPr/>
      </xdr:nvCxnSpPr>
      <xdr:spPr>
        <a:xfrm flipV="1">
          <a:off x="6972300" y="68046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17797</xdr:rowOff>
    </xdr:from>
    <xdr:ext cx="469744" cy="259045"/>
    <xdr:sp macro="" textlink="">
      <xdr:nvSpPr>
        <xdr:cNvPr id="140" name="n_1aveValue【図書館】&#10;一人当たり面積">
          <a:extLst>
            <a:ext uri="{FF2B5EF4-FFF2-40B4-BE49-F238E27FC236}">
              <a16:creationId xmlns:a16="http://schemas.microsoft.com/office/drawing/2014/main" id="{873F529B-C6C9-4513-A2FC-C9E2576AB64A}"/>
            </a:ext>
          </a:extLst>
        </xdr:cNvPr>
        <xdr:cNvSpPr txBox="1"/>
      </xdr:nvSpPr>
      <xdr:spPr>
        <a:xfrm>
          <a:off x="9391727" y="636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25417</xdr:rowOff>
    </xdr:from>
    <xdr:ext cx="469744" cy="259045"/>
    <xdr:sp macro="" textlink="">
      <xdr:nvSpPr>
        <xdr:cNvPr id="141" name="n_2aveValue【図書館】&#10;一人当たり面積">
          <a:extLst>
            <a:ext uri="{FF2B5EF4-FFF2-40B4-BE49-F238E27FC236}">
              <a16:creationId xmlns:a16="http://schemas.microsoft.com/office/drawing/2014/main" id="{AA445C6B-B9CA-498E-BFE4-8F9F170E6C4B}"/>
            </a:ext>
          </a:extLst>
        </xdr:cNvPr>
        <xdr:cNvSpPr txBox="1"/>
      </xdr:nvSpPr>
      <xdr:spPr>
        <a:xfrm>
          <a:off x="8515427" y="6369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33037</xdr:rowOff>
    </xdr:from>
    <xdr:ext cx="469744" cy="259045"/>
    <xdr:sp macro="" textlink="">
      <xdr:nvSpPr>
        <xdr:cNvPr id="142" name="n_3aveValue【図書館】&#10;一人当たり面積">
          <a:extLst>
            <a:ext uri="{FF2B5EF4-FFF2-40B4-BE49-F238E27FC236}">
              <a16:creationId xmlns:a16="http://schemas.microsoft.com/office/drawing/2014/main" id="{CA7E103F-C4E8-459A-86B8-081B8973B550}"/>
            </a:ext>
          </a:extLst>
        </xdr:cNvPr>
        <xdr:cNvSpPr txBox="1"/>
      </xdr:nvSpPr>
      <xdr:spPr>
        <a:xfrm>
          <a:off x="7626427" y="6376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86377</xdr:rowOff>
    </xdr:from>
    <xdr:ext cx="469744" cy="259045"/>
    <xdr:sp macro="" textlink="">
      <xdr:nvSpPr>
        <xdr:cNvPr id="143" name="n_4aveValue【図書館】&#10;一人当たり面積">
          <a:extLst>
            <a:ext uri="{FF2B5EF4-FFF2-40B4-BE49-F238E27FC236}">
              <a16:creationId xmlns:a16="http://schemas.microsoft.com/office/drawing/2014/main" id="{DE1E8A91-AEFE-45D1-95CC-0FFB5F475244}"/>
            </a:ext>
          </a:extLst>
        </xdr:cNvPr>
        <xdr:cNvSpPr txBox="1"/>
      </xdr:nvSpPr>
      <xdr:spPr>
        <a:xfrm>
          <a:off x="6737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144797</xdr:rowOff>
    </xdr:from>
    <xdr:ext cx="469744" cy="259045"/>
    <xdr:sp macro="" textlink="">
      <xdr:nvSpPr>
        <xdr:cNvPr id="144" name="n_1mainValue【図書館】&#10;一人当たり面積">
          <a:extLst>
            <a:ext uri="{FF2B5EF4-FFF2-40B4-BE49-F238E27FC236}">
              <a16:creationId xmlns:a16="http://schemas.microsoft.com/office/drawing/2014/main" id="{BDE5F885-67C0-43CE-ABD7-F6018198EE2E}"/>
            </a:ext>
          </a:extLst>
        </xdr:cNvPr>
        <xdr:cNvSpPr txBox="1"/>
      </xdr:nvSpPr>
      <xdr:spPr>
        <a:xfrm>
          <a:off x="9391727" y="683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152417</xdr:rowOff>
    </xdr:from>
    <xdr:ext cx="469744" cy="259045"/>
    <xdr:sp macro="" textlink="">
      <xdr:nvSpPr>
        <xdr:cNvPr id="145" name="n_2mainValue【図書館】&#10;一人当たり面積">
          <a:extLst>
            <a:ext uri="{FF2B5EF4-FFF2-40B4-BE49-F238E27FC236}">
              <a16:creationId xmlns:a16="http://schemas.microsoft.com/office/drawing/2014/main" id="{63027A58-2C52-4510-9AE1-28E47BB4BC21}"/>
            </a:ext>
          </a:extLst>
        </xdr:cNvPr>
        <xdr:cNvSpPr txBox="1"/>
      </xdr:nvSpPr>
      <xdr:spPr>
        <a:xfrm>
          <a:off x="8515427" y="683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160037</xdr:rowOff>
    </xdr:from>
    <xdr:ext cx="469744" cy="259045"/>
    <xdr:sp macro="" textlink="">
      <xdr:nvSpPr>
        <xdr:cNvPr id="146" name="n_3mainValue【図書館】&#10;一人当たり面積">
          <a:extLst>
            <a:ext uri="{FF2B5EF4-FFF2-40B4-BE49-F238E27FC236}">
              <a16:creationId xmlns:a16="http://schemas.microsoft.com/office/drawing/2014/main" id="{5BB74B79-5E6F-4A09-9EFA-9B90F87F7BFA}"/>
            </a:ext>
          </a:extLst>
        </xdr:cNvPr>
        <xdr:cNvSpPr txBox="1"/>
      </xdr:nvSpPr>
      <xdr:spPr>
        <a:xfrm>
          <a:off x="7626427" y="684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167657</xdr:rowOff>
    </xdr:from>
    <xdr:ext cx="469744" cy="259045"/>
    <xdr:sp macro="" textlink="">
      <xdr:nvSpPr>
        <xdr:cNvPr id="147" name="n_4mainValue【図書館】&#10;一人当たり面積">
          <a:extLst>
            <a:ext uri="{FF2B5EF4-FFF2-40B4-BE49-F238E27FC236}">
              <a16:creationId xmlns:a16="http://schemas.microsoft.com/office/drawing/2014/main" id="{B6C7520F-8DA1-4838-A184-04044389993D}"/>
            </a:ext>
          </a:extLst>
        </xdr:cNvPr>
        <xdr:cNvSpPr txBox="1"/>
      </xdr:nvSpPr>
      <xdr:spPr>
        <a:xfrm>
          <a:off x="6737427" y="685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CA09B90C-9341-463A-956B-B37ED3A5AA9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C8FCAD5A-93CC-4A5B-B306-E1A6F29B5E0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47C38B9D-0CAC-42C1-A06B-4CD75A6C599A}"/>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747FA03E-A367-4098-9857-61C8AD84BDD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660A7269-0F50-4AB8-A502-57A49758098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CCDBE53-DD92-4177-8261-23B70E170AB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2755F67C-A080-4A47-A1ED-2108A08876DF}"/>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E8BAB09A-5C45-49EA-8300-C7B45DCA12EE}"/>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99A4FF2B-7D6E-4EE0-908F-D8B43BE4FF8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A4701E98-5514-43F8-9DD6-EC300DAC7E92}"/>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E4B87418-5CA8-48FA-B6D3-833F4DDCEFC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B4F0AC30-B937-44FC-A1B9-D77C985040EC}"/>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69C1A15C-4F03-4F92-BF10-F137179A4DDF}"/>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E28B09B6-6FD9-46AC-9710-CB3FB02077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F4967C4E-C2A5-438D-8E1C-E6B03F68CFA6}"/>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27CAAB84-2ECB-4437-BD4D-020C869314EA}"/>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3410B202-2618-4045-AA66-46462E3B8E15}"/>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A77EDCA5-A387-42FD-B779-AC7F6BCF55CC}"/>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D5F2DD0D-B3C7-426B-830F-DB3645F8BF97}"/>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EAA8A501-5BD6-4A6C-894A-AB960DE04B45}"/>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FD17538C-CAA5-410B-B904-86C3440BD1F3}"/>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204D7754-AB19-442A-B5F7-ACE39DC51FF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B0F993C1-4C60-4E49-82A1-01415886E5B5}"/>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6A755920-13F5-4527-B67D-55BC184A823F}"/>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137160</xdr:rowOff>
    </xdr:from>
    <xdr:to>
      <xdr:col>24</xdr:col>
      <xdr:colOff>62865</xdr:colOff>
      <xdr:row>64</xdr:row>
      <xdr:rowOff>76200</xdr:rowOff>
    </xdr:to>
    <xdr:cxnSp macro="">
      <xdr:nvCxnSpPr>
        <xdr:cNvPr id="172" name="直線コネクタ 171">
          <a:extLst>
            <a:ext uri="{FF2B5EF4-FFF2-40B4-BE49-F238E27FC236}">
              <a16:creationId xmlns:a16="http://schemas.microsoft.com/office/drawing/2014/main" id="{91CAD8E1-BA8C-481B-B60E-72A6D5926D59}"/>
            </a:ext>
          </a:extLst>
        </xdr:cNvPr>
        <xdr:cNvCxnSpPr/>
      </xdr:nvCxnSpPr>
      <xdr:spPr>
        <a:xfrm flipV="1">
          <a:off x="4634865" y="9566910"/>
          <a:ext cx="0" cy="1482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3" name="【体育館・プール】&#10;有形固定資産減価償却率最小値テキスト">
          <a:extLst>
            <a:ext uri="{FF2B5EF4-FFF2-40B4-BE49-F238E27FC236}">
              <a16:creationId xmlns:a16="http://schemas.microsoft.com/office/drawing/2014/main" id="{5B3A843C-74B1-447A-9A4E-9790E17716ED}"/>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4" name="直線コネクタ 173">
          <a:extLst>
            <a:ext uri="{FF2B5EF4-FFF2-40B4-BE49-F238E27FC236}">
              <a16:creationId xmlns:a16="http://schemas.microsoft.com/office/drawing/2014/main" id="{A39CC620-CBC6-4156-AFE8-5A8D3AB9F913}"/>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83837</xdr:rowOff>
    </xdr:from>
    <xdr:ext cx="405111" cy="259045"/>
    <xdr:sp macro="" textlink="">
      <xdr:nvSpPr>
        <xdr:cNvPr id="175" name="【体育館・プール】&#10;有形固定資産減価償却率最大値テキスト">
          <a:extLst>
            <a:ext uri="{FF2B5EF4-FFF2-40B4-BE49-F238E27FC236}">
              <a16:creationId xmlns:a16="http://schemas.microsoft.com/office/drawing/2014/main" id="{481A352B-1931-4C46-884A-DB87160E2F04}"/>
            </a:ext>
          </a:extLst>
        </xdr:cNvPr>
        <xdr:cNvSpPr txBox="1"/>
      </xdr:nvSpPr>
      <xdr:spPr>
        <a:xfrm>
          <a:off x="4673600" y="934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137160</xdr:rowOff>
    </xdr:from>
    <xdr:to>
      <xdr:col>24</xdr:col>
      <xdr:colOff>152400</xdr:colOff>
      <xdr:row>55</xdr:row>
      <xdr:rowOff>137160</xdr:rowOff>
    </xdr:to>
    <xdr:cxnSp macro="">
      <xdr:nvCxnSpPr>
        <xdr:cNvPr id="176" name="直線コネクタ 175">
          <a:extLst>
            <a:ext uri="{FF2B5EF4-FFF2-40B4-BE49-F238E27FC236}">
              <a16:creationId xmlns:a16="http://schemas.microsoft.com/office/drawing/2014/main" id="{45EA007C-7014-477C-A6DB-387C375D8F1A}"/>
            </a:ext>
          </a:extLst>
        </xdr:cNvPr>
        <xdr:cNvCxnSpPr/>
      </xdr:nvCxnSpPr>
      <xdr:spPr>
        <a:xfrm>
          <a:off x="4546600" y="9566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153052</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B42AED59-680C-4AB0-B44F-23548FB96625}"/>
            </a:ext>
          </a:extLst>
        </xdr:cNvPr>
        <xdr:cNvSpPr txBox="1"/>
      </xdr:nvSpPr>
      <xdr:spPr>
        <a:xfrm>
          <a:off x="4673600" y="10268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130175</xdr:rowOff>
    </xdr:from>
    <xdr:to>
      <xdr:col>24</xdr:col>
      <xdr:colOff>114300</xdr:colOff>
      <xdr:row>61</xdr:row>
      <xdr:rowOff>60325</xdr:rowOff>
    </xdr:to>
    <xdr:sp macro="" textlink="">
      <xdr:nvSpPr>
        <xdr:cNvPr id="178" name="フローチャート: 判断 177">
          <a:extLst>
            <a:ext uri="{FF2B5EF4-FFF2-40B4-BE49-F238E27FC236}">
              <a16:creationId xmlns:a16="http://schemas.microsoft.com/office/drawing/2014/main" id="{1DD5E803-BC3D-47CA-AE79-C3864F122A20}"/>
            </a:ext>
          </a:extLst>
        </xdr:cNvPr>
        <xdr:cNvSpPr/>
      </xdr:nvSpPr>
      <xdr:spPr>
        <a:xfrm>
          <a:off x="4584700" y="104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97790</xdr:rowOff>
    </xdr:from>
    <xdr:to>
      <xdr:col>20</xdr:col>
      <xdr:colOff>38100</xdr:colOff>
      <xdr:row>61</xdr:row>
      <xdr:rowOff>27940</xdr:rowOff>
    </xdr:to>
    <xdr:sp macro="" textlink="">
      <xdr:nvSpPr>
        <xdr:cNvPr id="179" name="フローチャート: 判断 178">
          <a:extLst>
            <a:ext uri="{FF2B5EF4-FFF2-40B4-BE49-F238E27FC236}">
              <a16:creationId xmlns:a16="http://schemas.microsoft.com/office/drawing/2014/main" id="{4B7C18DD-58EC-443E-A11F-6A6E712D2609}"/>
            </a:ext>
          </a:extLst>
        </xdr:cNvPr>
        <xdr:cNvSpPr/>
      </xdr:nvSpPr>
      <xdr:spPr>
        <a:xfrm>
          <a:off x="37465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macro="" textlink="">
      <xdr:nvSpPr>
        <xdr:cNvPr id="180" name="フローチャート: 判断 179">
          <a:extLst>
            <a:ext uri="{FF2B5EF4-FFF2-40B4-BE49-F238E27FC236}">
              <a16:creationId xmlns:a16="http://schemas.microsoft.com/office/drawing/2014/main" id="{E7C3639B-5E33-4038-B277-FED0AA47C870}"/>
            </a:ext>
          </a:extLst>
        </xdr:cNvPr>
        <xdr:cNvSpPr/>
      </xdr:nvSpPr>
      <xdr:spPr>
        <a:xfrm>
          <a:off x="2857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40640</xdr:rowOff>
    </xdr:from>
    <xdr:to>
      <xdr:col>10</xdr:col>
      <xdr:colOff>165100</xdr:colOff>
      <xdr:row>60</xdr:row>
      <xdr:rowOff>142240</xdr:rowOff>
    </xdr:to>
    <xdr:sp macro="" textlink="">
      <xdr:nvSpPr>
        <xdr:cNvPr id="181" name="フローチャート: 判断 180">
          <a:extLst>
            <a:ext uri="{FF2B5EF4-FFF2-40B4-BE49-F238E27FC236}">
              <a16:creationId xmlns:a16="http://schemas.microsoft.com/office/drawing/2014/main" id="{A6126BB7-13F5-4226-9370-CF7531430FEC}"/>
            </a:ext>
          </a:extLst>
        </xdr:cNvPr>
        <xdr:cNvSpPr/>
      </xdr:nvSpPr>
      <xdr:spPr>
        <a:xfrm>
          <a:off x="19685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80645</xdr:rowOff>
    </xdr:from>
    <xdr:to>
      <xdr:col>6</xdr:col>
      <xdr:colOff>38100</xdr:colOff>
      <xdr:row>61</xdr:row>
      <xdr:rowOff>10795</xdr:rowOff>
    </xdr:to>
    <xdr:sp macro="" textlink="">
      <xdr:nvSpPr>
        <xdr:cNvPr id="182" name="フローチャート: 判断 181">
          <a:extLst>
            <a:ext uri="{FF2B5EF4-FFF2-40B4-BE49-F238E27FC236}">
              <a16:creationId xmlns:a16="http://schemas.microsoft.com/office/drawing/2014/main" id="{260822DC-1841-4D58-BC11-7F9CC496D804}"/>
            </a:ext>
          </a:extLst>
        </xdr:cNvPr>
        <xdr:cNvSpPr/>
      </xdr:nvSpPr>
      <xdr:spPr>
        <a:xfrm>
          <a:off x="1079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E8C9FF20-3327-4CBB-BAD8-33A3E6B218D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91F7131-4E0F-4284-BCE0-3A9CBA364EC7}"/>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456D64A-EC2A-4B41-A52A-2921F9EF890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01BA9C3-D87B-4885-A5A7-98FF2476FD27}"/>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EEDE1B96-35BC-4587-84B1-3F80D7755EE8}"/>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135890</xdr:rowOff>
    </xdr:from>
    <xdr:to>
      <xdr:col>24</xdr:col>
      <xdr:colOff>114300</xdr:colOff>
      <xdr:row>63</xdr:row>
      <xdr:rowOff>66040</xdr:rowOff>
    </xdr:to>
    <xdr:sp macro="" textlink="">
      <xdr:nvSpPr>
        <xdr:cNvPr id="188" name="楕円 187">
          <a:extLst>
            <a:ext uri="{FF2B5EF4-FFF2-40B4-BE49-F238E27FC236}">
              <a16:creationId xmlns:a16="http://schemas.microsoft.com/office/drawing/2014/main" id="{001AA21A-75B3-452E-902D-AB1608207827}"/>
            </a:ext>
          </a:extLst>
        </xdr:cNvPr>
        <xdr:cNvSpPr/>
      </xdr:nvSpPr>
      <xdr:spPr>
        <a:xfrm>
          <a:off x="4584700" y="1076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114317</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EEA69538-1C0F-4D9F-B27A-3AC8438FA622}"/>
            </a:ext>
          </a:extLst>
        </xdr:cNvPr>
        <xdr:cNvSpPr txBox="1"/>
      </xdr:nvSpPr>
      <xdr:spPr>
        <a:xfrm>
          <a:off x="4673600" y="10744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120650</xdr:rowOff>
    </xdr:from>
    <xdr:to>
      <xdr:col>20</xdr:col>
      <xdr:colOff>38100</xdr:colOff>
      <xdr:row>63</xdr:row>
      <xdr:rowOff>50800</xdr:rowOff>
    </xdr:to>
    <xdr:sp macro="" textlink="">
      <xdr:nvSpPr>
        <xdr:cNvPr id="190" name="楕円 189">
          <a:extLst>
            <a:ext uri="{FF2B5EF4-FFF2-40B4-BE49-F238E27FC236}">
              <a16:creationId xmlns:a16="http://schemas.microsoft.com/office/drawing/2014/main" id="{8C94F935-0226-41ED-A961-392EAFCA911B}"/>
            </a:ext>
          </a:extLst>
        </xdr:cNvPr>
        <xdr:cNvSpPr/>
      </xdr:nvSpPr>
      <xdr:spPr>
        <a:xfrm>
          <a:off x="3746500" y="1075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0</xdr:rowOff>
    </xdr:from>
    <xdr:to>
      <xdr:col>24</xdr:col>
      <xdr:colOff>63500</xdr:colOff>
      <xdr:row>63</xdr:row>
      <xdr:rowOff>15240</xdr:rowOff>
    </xdr:to>
    <xdr:cxnSp macro="">
      <xdr:nvCxnSpPr>
        <xdr:cNvPr id="191" name="直線コネクタ 190">
          <a:extLst>
            <a:ext uri="{FF2B5EF4-FFF2-40B4-BE49-F238E27FC236}">
              <a16:creationId xmlns:a16="http://schemas.microsoft.com/office/drawing/2014/main" id="{7C5B15F1-4189-4DA7-B0D0-77EA1BDA7FD0}"/>
            </a:ext>
          </a:extLst>
        </xdr:cNvPr>
        <xdr:cNvCxnSpPr/>
      </xdr:nvCxnSpPr>
      <xdr:spPr>
        <a:xfrm>
          <a:off x="3797300" y="1080135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149225</xdr:rowOff>
    </xdr:from>
    <xdr:to>
      <xdr:col>15</xdr:col>
      <xdr:colOff>101600</xdr:colOff>
      <xdr:row>63</xdr:row>
      <xdr:rowOff>79375</xdr:rowOff>
    </xdr:to>
    <xdr:sp macro="" textlink="">
      <xdr:nvSpPr>
        <xdr:cNvPr id="192" name="楕円 191">
          <a:extLst>
            <a:ext uri="{FF2B5EF4-FFF2-40B4-BE49-F238E27FC236}">
              <a16:creationId xmlns:a16="http://schemas.microsoft.com/office/drawing/2014/main" id="{8355E0E3-750E-49CE-9D91-B233E0A643C5}"/>
            </a:ext>
          </a:extLst>
        </xdr:cNvPr>
        <xdr:cNvSpPr/>
      </xdr:nvSpPr>
      <xdr:spPr>
        <a:xfrm>
          <a:off x="2857500" y="10779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0</xdr:rowOff>
    </xdr:from>
    <xdr:to>
      <xdr:col>19</xdr:col>
      <xdr:colOff>177800</xdr:colOff>
      <xdr:row>63</xdr:row>
      <xdr:rowOff>28575</xdr:rowOff>
    </xdr:to>
    <xdr:cxnSp macro="">
      <xdr:nvCxnSpPr>
        <xdr:cNvPr id="193" name="直線コネクタ 192">
          <a:extLst>
            <a:ext uri="{FF2B5EF4-FFF2-40B4-BE49-F238E27FC236}">
              <a16:creationId xmlns:a16="http://schemas.microsoft.com/office/drawing/2014/main" id="{4F8F04BB-5CEB-4423-9335-FEB46781610B}"/>
            </a:ext>
          </a:extLst>
        </xdr:cNvPr>
        <xdr:cNvCxnSpPr/>
      </xdr:nvCxnSpPr>
      <xdr:spPr>
        <a:xfrm flipV="1">
          <a:off x="2908300" y="1080135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133985</xdr:rowOff>
    </xdr:from>
    <xdr:to>
      <xdr:col>10</xdr:col>
      <xdr:colOff>165100</xdr:colOff>
      <xdr:row>63</xdr:row>
      <xdr:rowOff>64135</xdr:rowOff>
    </xdr:to>
    <xdr:sp macro="" textlink="">
      <xdr:nvSpPr>
        <xdr:cNvPr id="194" name="楕円 193">
          <a:extLst>
            <a:ext uri="{FF2B5EF4-FFF2-40B4-BE49-F238E27FC236}">
              <a16:creationId xmlns:a16="http://schemas.microsoft.com/office/drawing/2014/main" id="{EEE415B1-79D9-4A77-AD06-C562FE988147}"/>
            </a:ext>
          </a:extLst>
        </xdr:cNvPr>
        <xdr:cNvSpPr/>
      </xdr:nvSpPr>
      <xdr:spPr>
        <a:xfrm>
          <a:off x="1968500" y="1076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13335</xdr:rowOff>
    </xdr:from>
    <xdr:to>
      <xdr:col>15</xdr:col>
      <xdr:colOff>50800</xdr:colOff>
      <xdr:row>63</xdr:row>
      <xdr:rowOff>28575</xdr:rowOff>
    </xdr:to>
    <xdr:cxnSp macro="">
      <xdr:nvCxnSpPr>
        <xdr:cNvPr id="195" name="直線コネクタ 194">
          <a:extLst>
            <a:ext uri="{FF2B5EF4-FFF2-40B4-BE49-F238E27FC236}">
              <a16:creationId xmlns:a16="http://schemas.microsoft.com/office/drawing/2014/main" id="{281164F4-C06E-4BCA-9B4D-742BF2071D60}"/>
            </a:ext>
          </a:extLst>
        </xdr:cNvPr>
        <xdr:cNvCxnSpPr/>
      </xdr:nvCxnSpPr>
      <xdr:spPr>
        <a:xfrm>
          <a:off x="2019300" y="1081468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116840</xdr:rowOff>
    </xdr:from>
    <xdr:to>
      <xdr:col>6</xdr:col>
      <xdr:colOff>38100</xdr:colOff>
      <xdr:row>63</xdr:row>
      <xdr:rowOff>46990</xdr:rowOff>
    </xdr:to>
    <xdr:sp macro="" textlink="">
      <xdr:nvSpPr>
        <xdr:cNvPr id="196" name="楕円 195">
          <a:extLst>
            <a:ext uri="{FF2B5EF4-FFF2-40B4-BE49-F238E27FC236}">
              <a16:creationId xmlns:a16="http://schemas.microsoft.com/office/drawing/2014/main" id="{93652106-0040-4666-8B62-09312729E14E}"/>
            </a:ext>
          </a:extLst>
        </xdr:cNvPr>
        <xdr:cNvSpPr/>
      </xdr:nvSpPr>
      <xdr:spPr>
        <a:xfrm>
          <a:off x="1079500" y="1074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167640</xdr:rowOff>
    </xdr:from>
    <xdr:to>
      <xdr:col>10</xdr:col>
      <xdr:colOff>114300</xdr:colOff>
      <xdr:row>63</xdr:row>
      <xdr:rowOff>13335</xdr:rowOff>
    </xdr:to>
    <xdr:cxnSp macro="">
      <xdr:nvCxnSpPr>
        <xdr:cNvPr id="197" name="直線コネクタ 196">
          <a:extLst>
            <a:ext uri="{FF2B5EF4-FFF2-40B4-BE49-F238E27FC236}">
              <a16:creationId xmlns:a16="http://schemas.microsoft.com/office/drawing/2014/main" id="{85DD0879-B0D3-427A-89D7-CE974E37732E}"/>
            </a:ext>
          </a:extLst>
        </xdr:cNvPr>
        <xdr:cNvCxnSpPr/>
      </xdr:nvCxnSpPr>
      <xdr:spPr>
        <a:xfrm>
          <a:off x="1130300" y="1079754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44467</xdr:rowOff>
    </xdr:from>
    <xdr:ext cx="405111" cy="259045"/>
    <xdr:sp macro="" textlink="">
      <xdr:nvSpPr>
        <xdr:cNvPr id="198" name="n_1aveValue【体育館・プール】&#10;有形固定資産減価償却率">
          <a:extLst>
            <a:ext uri="{FF2B5EF4-FFF2-40B4-BE49-F238E27FC236}">
              <a16:creationId xmlns:a16="http://schemas.microsoft.com/office/drawing/2014/main" id="{4FD4CF03-2E7B-4F5B-907C-47C6BB0330EB}"/>
            </a:ext>
          </a:extLst>
        </xdr:cNvPr>
        <xdr:cNvSpPr txBox="1"/>
      </xdr:nvSpPr>
      <xdr:spPr>
        <a:xfrm>
          <a:off x="3582044" y="10160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17797</xdr:rowOff>
    </xdr:from>
    <xdr:ext cx="405111" cy="259045"/>
    <xdr:sp macro="" textlink="">
      <xdr:nvSpPr>
        <xdr:cNvPr id="199" name="n_2aveValue【体育館・プール】&#10;有形固定資産減価償却率">
          <a:extLst>
            <a:ext uri="{FF2B5EF4-FFF2-40B4-BE49-F238E27FC236}">
              <a16:creationId xmlns:a16="http://schemas.microsoft.com/office/drawing/2014/main" id="{581C63A9-4CEF-4A7A-BF1B-56B2B58AE375}"/>
            </a:ext>
          </a:extLst>
        </xdr:cNvPr>
        <xdr:cNvSpPr txBox="1"/>
      </xdr:nvSpPr>
      <xdr:spPr>
        <a:xfrm>
          <a:off x="27057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158767</xdr:rowOff>
    </xdr:from>
    <xdr:ext cx="405111" cy="259045"/>
    <xdr:sp macro="" textlink="">
      <xdr:nvSpPr>
        <xdr:cNvPr id="200" name="n_3aveValue【体育館・プール】&#10;有形固定資産減価償却率">
          <a:extLst>
            <a:ext uri="{FF2B5EF4-FFF2-40B4-BE49-F238E27FC236}">
              <a16:creationId xmlns:a16="http://schemas.microsoft.com/office/drawing/2014/main" id="{883BBC6B-E68C-4922-97DF-53757DE8C42A}"/>
            </a:ext>
          </a:extLst>
        </xdr:cNvPr>
        <xdr:cNvSpPr txBox="1"/>
      </xdr:nvSpPr>
      <xdr:spPr>
        <a:xfrm>
          <a:off x="1816744" y="1010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27322</xdr:rowOff>
    </xdr:from>
    <xdr:ext cx="405111" cy="259045"/>
    <xdr:sp macro="" textlink="">
      <xdr:nvSpPr>
        <xdr:cNvPr id="201" name="n_4aveValue【体育館・プール】&#10;有形固定資産減価償却率">
          <a:extLst>
            <a:ext uri="{FF2B5EF4-FFF2-40B4-BE49-F238E27FC236}">
              <a16:creationId xmlns:a16="http://schemas.microsoft.com/office/drawing/2014/main" id="{4E134FC9-34EA-4C8F-B658-562C009709FA}"/>
            </a:ext>
          </a:extLst>
        </xdr:cNvPr>
        <xdr:cNvSpPr txBox="1"/>
      </xdr:nvSpPr>
      <xdr:spPr>
        <a:xfrm>
          <a:off x="9277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41927</xdr:rowOff>
    </xdr:from>
    <xdr:ext cx="405111" cy="259045"/>
    <xdr:sp macro="" textlink="">
      <xdr:nvSpPr>
        <xdr:cNvPr id="202" name="n_1mainValue【体育館・プール】&#10;有形固定資産減価償却率">
          <a:extLst>
            <a:ext uri="{FF2B5EF4-FFF2-40B4-BE49-F238E27FC236}">
              <a16:creationId xmlns:a16="http://schemas.microsoft.com/office/drawing/2014/main" id="{956D1664-AFDB-449D-9AF3-0FFFBDD00A38}"/>
            </a:ext>
          </a:extLst>
        </xdr:cNvPr>
        <xdr:cNvSpPr txBox="1"/>
      </xdr:nvSpPr>
      <xdr:spPr>
        <a:xfrm>
          <a:off x="3582044" y="1084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70502</xdr:rowOff>
    </xdr:from>
    <xdr:ext cx="405111" cy="259045"/>
    <xdr:sp macro="" textlink="">
      <xdr:nvSpPr>
        <xdr:cNvPr id="203" name="n_2mainValue【体育館・プール】&#10;有形固定資産減価償却率">
          <a:extLst>
            <a:ext uri="{FF2B5EF4-FFF2-40B4-BE49-F238E27FC236}">
              <a16:creationId xmlns:a16="http://schemas.microsoft.com/office/drawing/2014/main" id="{E2373CD0-A6F3-41A8-A216-4F634AE4282B}"/>
            </a:ext>
          </a:extLst>
        </xdr:cNvPr>
        <xdr:cNvSpPr txBox="1"/>
      </xdr:nvSpPr>
      <xdr:spPr>
        <a:xfrm>
          <a:off x="2705744" y="10871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55262</xdr:rowOff>
    </xdr:from>
    <xdr:ext cx="405111" cy="259045"/>
    <xdr:sp macro="" textlink="">
      <xdr:nvSpPr>
        <xdr:cNvPr id="204" name="n_3mainValue【体育館・プール】&#10;有形固定資産減価償却率">
          <a:extLst>
            <a:ext uri="{FF2B5EF4-FFF2-40B4-BE49-F238E27FC236}">
              <a16:creationId xmlns:a16="http://schemas.microsoft.com/office/drawing/2014/main" id="{DF39830A-2DFA-4FA0-8009-566AFDE9C36A}"/>
            </a:ext>
          </a:extLst>
        </xdr:cNvPr>
        <xdr:cNvSpPr txBox="1"/>
      </xdr:nvSpPr>
      <xdr:spPr>
        <a:xfrm>
          <a:off x="1816744" y="1085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38117</xdr:rowOff>
    </xdr:from>
    <xdr:ext cx="405111" cy="259045"/>
    <xdr:sp macro="" textlink="">
      <xdr:nvSpPr>
        <xdr:cNvPr id="205" name="n_4mainValue【体育館・プール】&#10;有形固定資産減価償却率">
          <a:extLst>
            <a:ext uri="{FF2B5EF4-FFF2-40B4-BE49-F238E27FC236}">
              <a16:creationId xmlns:a16="http://schemas.microsoft.com/office/drawing/2014/main" id="{38731A88-C7E6-40D8-B2E7-85E0C673EC28}"/>
            </a:ext>
          </a:extLst>
        </xdr:cNvPr>
        <xdr:cNvSpPr txBox="1"/>
      </xdr:nvSpPr>
      <xdr:spPr>
        <a:xfrm>
          <a:off x="927744" y="10839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56277FA8-9B76-4E3A-9AD9-75C5C0A4F61A}"/>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D6A55A0A-8EB7-4714-B8E6-D85EC4CBBD0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8B7F99F9-A988-4971-B69B-21D5E3F249B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DEF2F9DA-7E36-40D0-BBB7-550E6AC974C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82CBA9DC-62F4-4CB6-B71F-857E5FF16C7B}"/>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794F77D6-D11A-4C1C-93E4-A4A05F079FDD}"/>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380B1AA9-95A9-4A5A-9F53-B3D19CB341C7}"/>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14729E5B-04B2-4F2B-8405-4B2FBDE56E39}"/>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C63BF8B3-DFCD-4DA4-B7F6-D5C52A006FF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BB2F7101-7247-4DA2-A605-BE626B192DC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612DCF85-A3C5-4716-8960-395B9B78351D}"/>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7" name="テキスト ボックス 216">
          <a:extLst>
            <a:ext uri="{FF2B5EF4-FFF2-40B4-BE49-F238E27FC236}">
              <a16:creationId xmlns:a16="http://schemas.microsoft.com/office/drawing/2014/main" id="{9AB8B3C3-ED10-47D1-BF81-C258A347ECFB}"/>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C491904A-FC71-4AAF-8479-AAE0D12C5E96}"/>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9" name="テキスト ボックス 218">
          <a:extLst>
            <a:ext uri="{FF2B5EF4-FFF2-40B4-BE49-F238E27FC236}">
              <a16:creationId xmlns:a16="http://schemas.microsoft.com/office/drawing/2014/main" id="{E7887F54-6404-4238-B943-AD833B27EC99}"/>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883499A1-D934-4B47-8CBF-6FAA9010B435}"/>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1" name="テキスト ボックス 220">
          <a:extLst>
            <a:ext uri="{FF2B5EF4-FFF2-40B4-BE49-F238E27FC236}">
              <a16:creationId xmlns:a16="http://schemas.microsoft.com/office/drawing/2014/main" id="{01111248-A6A3-4E2B-A036-CBB1ACEED77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785538ED-99A1-49D7-905A-B8AA6F8450B4}"/>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3" name="テキスト ボックス 222">
          <a:extLst>
            <a:ext uri="{FF2B5EF4-FFF2-40B4-BE49-F238E27FC236}">
              <a16:creationId xmlns:a16="http://schemas.microsoft.com/office/drawing/2014/main" id="{2B18BCB5-5359-4A6D-9DB3-A419E45CA1EE}"/>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E9844EFC-A6AD-45BF-82FB-43558F8388A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5" name="テキスト ボックス 224">
          <a:extLst>
            <a:ext uri="{FF2B5EF4-FFF2-40B4-BE49-F238E27FC236}">
              <a16:creationId xmlns:a16="http://schemas.microsoft.com/office/drawing/2014/main" id="{50636B19-5EDE-40A1-B429-F3FBF60C19DB}"/>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A3F4FAF0-83A0-4856-9048-A182F83FEC4D}"/>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7" name="テキスト ボックス 226">
          <a:extLst>
            <a:ext uri="{FF2B5EF4-FFF2-40B4-BE49-F238E27FC236}">
              <a16:creationId xmlns:a16="http://schemas.microsoft.com/office/drawing/2014/main" id="{521997EE-69B6-4297-9D81-27F9B14E54B3}"/>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体育館・プール】&#10;一人当たり面積グラフ枠">
          <a:extLst>
            <a:ext uri="{FF2B5EF4-FFF2-40B4-BE49-F238E27FC236}">
              <a16:creationId xmlns:a16="http://schemas.microsoft.com/office/drawing/2014/main" id="{1D82ECB8-EB53-44C5-8B1D-C29DE8493F8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88900</xdr:rowOff>
    </xdr:from>
    <xdr:to>
      <xdr:col>54</xdr:col>
      <xdr:colOff>189865</xdr:colOff>
      <xdr:row>63</xdr:row>
      <xdr:rowOff>134620</xdr:rowOff>
    </xdr:to>
    <xdr:cxnSp macro="">
      <xdr:nvCxnSpPr>
        <xdr:cNvPr id="229" name="直線コネクタ 228">
          <a:extLst>
            <a:ext uri="{FF2B5EF4-FFF2-40B4-BE49-F238E27FC236}">
              <a16:creationId xmlns:a16="http://schemas.microsoft.com/office/drawing/2014/main" id="{94F0602B-CF1B-47B5-BE88-8B484FCDE478}"/>
            </a:ext>
          </a:extLst>
        </xdr:cNvPr>
        <xdr:cNvCxnSpPr/>
      </xdr:nvCxnSpPr>
      <xdr:spPr>
        <a:xfrm flipV="1">
          <a:off x="10476865" y="969010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138447</xdr:rowOff>
    </xdr:from>
    <xdr:ext cx="469744" cy="259045"/>
    <xdr:sp macro="" textlink="">
      <xdr:nvSpPr>
        <xdr:cNvPr id="230" name="【体育館・プール】&#10;一人当たり面積最小値テキスト">
          <a:extLst>
            <a:ext uri="{FF2B5EF4-FFF2-40B4-BE49-F238E27FC236}">
              <a16:creationId xmlns:a16="http://schemas.microsoft.com/office/drawing/2014/main" id="{F57F12C4-8EA4-45B6-85EC-B5B38B67F0C4}"/>
            </a:ext>
          </a:extLst>
        </xdr:cNvPr>
        <xdr:cNvSpPr txBox="1"/>
      </xdr:nvSpPr>
      <xdr:spPr>
        <a:xfrm>
          <a:off x="10515600" y="10939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134620</xdr:rowOff>
    </xdr:from>
    <xdr:to>
      <xdr:col>55</xdr:col>
      <xdr:colOff>88900</xdr:colOff>
      <xdr:row>63</xdr:row>
      <xdr:rowOff>134620</xdr:rowOff>
    </xdr:to>
    <xdr:cxnSp macro="">
      <xdr:nvCxnSpPr>
        <xdr:cNvPr id="231" name="直線コネクタ 230">
          <a:extLst>
            <a:ext uri="{FF2B5EF4-FFF2-40B4-BE49-F238E27FC236}">
              <a16:creationId xmlns:a16="http://schemas.microsoft.com/office/drawing/2014/main" id="{A3B2DA76-AC42-4061-8903-64FFE28F739E}"/>
            </a:ext>
          </a:extLst>
        </xdr:cNvPr>
        <xdr:cNvCxnSpPr/>
      </xdr:nvCxnSpPr>
      <xdr:spPr>
        <a:xfrm>
          <a:off x="10388600" y="10935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35577</xdr:rowOff>
    </xdr:from>
    <xdr:ext cx="469744" cy="259045"/>
    <xdr:sp macro="" textlink="">
      <xdr:nvSpPr>
        <xdr:cNvPr id="232" name="【体育館・プール】&#10;一人当たり面積最大値テキスト">
          <a:extLst>
            <a:ext uri="{FF2B5EF4-FFF2-40B4-BE49-F238E27FC236}">
              <a16:creationId xmlns:a16="http://schemas.microsoft.com/office/drawing/2014/main" id="{B6A7F709-167F-45C5-8E19-E8F7C5252035}"/>
            </a:ext>
          </a:extLst>
        </xdr:cNvPr>
        <xdr:cNvSpPr txBox="1"/>
      </xdr:nvSpPr>
      <xdr:spPr>
        <a:xfrm>
          <a:off x="10515600" y="9465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88900</xdr:rowOff>
    </xdr:from>
    <xdr:to>
      <xdr:col>55</xdr:col>
      <xdr:colOff>88900</xdr:colOff>
      <xdr:row>56</xdr:row>
      <xdr:rowOff>88900</xdr:rowOff>
    </xdr:to>
    <xdr:cxnSp macro="">
      <xdr:nvCxnSpPr>
        <xdr:cNvPr id="233" name="直線コネクタ 232">
          <a:extLst>
            <a:ext uri="{FF2B5EF4-FFF2-40B4-BE49-F238E27FC236}">
              <a16:creationId xmlns:a16="http://schemas.microsoft.com/office/drawing/2014/main" id="{ECC7CD4B-0343-473B-89F6-62478007278A}"/>
            </a:ext>
          </a:extLst>
        </xdr:cNvPr>
        <xdr:cNvCxnSpPr/>
      </xdr:nvCxnSpPr>
      <xdr:spPr>
        <a:xfrm>
          <a:off x="10388600" y="969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95267</xdr:rowOff>
    </xdr:from>
    <xdr:ext cx="469744" cy="259045"/>
    <xdr:sp macro="" textlink="">
      <xdr:nvSpPr>
        <xdr:cNvPr id="234" name="【体育館・プール】&#10;一人当たり面積平均値テキスト">
          <a:extLst>
            <a:ext uri="{FF2B5EF4-FFF2-40B4-BE49-F238E27FC236}">
              <a16:creationId xmlns:a16="http://schemas.microsoft.com/office/drawing/2014/main" id="{F6F8F1CE-3B81-4C1C-A058-46A7397EE160}"/>
            </a:ext>
          </a:extLst>
        </xdr:cNvPr>
        <xdr:cNvSpPr txBox="1"/>
      </xdr:nvSpPr>
      <xdr:spPr>
        <a:xfrm>
          <a:off x="10515600" y="103822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116840</xdr:rowOff>
    </xdr:from>
    <xdr:to>
      <xdr:col>55</xdr:col>
      <xdr:colOff>50800</xdr:colOff>
      <xdr:row>61</xdr:row>
      <xdr:rowOff>46990</xdr:rowOff>
    </xdr:to>
    <xdr:sp macro="" textlink="">
      <xdr:nvSpPr>
        <xdr:cNvPr id="235" name="フローチャート: 判断 234">
          <a:extLst>
            <a:ext uri="{FF2B5EF4-FFF2-40B4-BE49-F238E27FC236}">
              <a16:creationId xmlns:a16="http://schemas.microsoft.com/office/drawing/2014/main" id="{DF769CC9-F326-45A0-BBD6-472DBFE29B4F}"/>
            </a:ext>
          </a:extLst>
        </xdr:cNvPr>
        <xdr:cNvSpPr/>
      </xdr:nvSpPr>
      <xdr:spPr>
        <a:xfrm>
          <a:off x="104267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140970</xdr:rowOff>
    </xdr:from>
    <xdr:to>
      <xdr:col>50</xdr:col>
      <xdr:colOff>165100</xdr:colOff>
      <xdr:row>61</xdr:row>
      <xdr:rowOff>71120</xdr:rowOff>
    </xdr:to>
    <xdr:sp macro="" textlink="">
      <xdr:nvSpPr>
        <xdr:cNvPr id="236" name="フローチャート: 判断 235">
          <a:extLst>
            <a:ext uri="{FF2B5EF4-FFF2-40B4-BE49-F238E27FC236}">
              <a16:creationId xmlns:a16="http://schemas.microsoft.com/office/drawing/2014/main" id="{877B1F65-67D2-4CC8-881A-82C94F271007}"/>
            </a:ext>
          </a:extLst>
        </xdr:cNvPr>
        <xdr:cNvSpPr/>
      </xdr:nvSpPr>
      <xdr:spPr>
        <a:xfrm>
          <a:off x="9588500" y="10427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135890</xdr:rowOff>
    </xdr:from>
    <xdr:to>
      <xdr:col>46</xdr:col>
      <xdr:colOff>38100</xdr:colOff>
      <xdr:row>61</xdr:row>
      <xdr:rowOff>66040</xdr:rowOff>
    </xdr:to>
    <xdr:sp macro="" textlink="">
      <xdr:nvSpPr>
        <xdr:cNvPr id="237" name="フローチャート: 判断 236">
          <a:extLst>
            <a:ext uri="{FF2B5EF4-FFF2-40B4-BE49-F238E27FC236}">
              <a16:creationId xmlns:a16="http://schemas.microsoft.com/office/drawing/2014/main" id="{D59343AD-8858-416B-B5C6-BE5F3880D14D}"/>
            </a:ext>
          </a:extLst>
        </xdr:cNvPr>
        <xdr:cNvSpPr/>
      </xdr:nvSpPr>
      <xdr:spPr>
        <a:xfrm>
          <a:off x="8699500" y="1042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147320</xdr:rowOff>
    </xdr:from>
    <xdr:to>
      <xdr:col>41</xdr:col>
      <xdr:colOff>101600</xdr:colOff>
      <xdr:row>61</xdr:row>
      <xdr:rowOff>77470</xdr:rowOff>
    </xdr:to>
    <xdr:sp macro="" textlink="">
      <xdr:nvSpPr>
        <xdr:cNvPr id="238" name="フローチャート: 判断 237">
          <a:extLst>
            <a:ext uri="{FF2B5EF4-FFF2-40B4-BE49-F238E27FC236}">
              <a16:creationId xmlns:a16="http://schemas.microsoft.com/office/drawing/2014/main" id="{2E501AB8-86DA-40FC-ADB4-5713B28BB876}"/>
            </a:ext>
          </a:extLst>
        </xdr:cNvPr>
        <xdr:cNvSpPr/>
      </xdr:nvSpPr>
      <xdr:spPr>
        <a:xfrm>
          <a:off x="7810500" y="1043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49530</xdr:rowOff>
    </xdr:from>
    <xdr:to>
      <xdr:col>36</xdr:col>
      <xdr:colOff>165100</xdr:colOff>
      <xdr:row>61</xdr:row>
      <xdr:rowOff>151130</xdr:rowOff>
    </xdr:to>
    <xdr:sp macro="" textlink="">
      <xdr:nvSpPr>
        <xdr:cNvPr id="239" name="フローチャート: 判断 238">
          <a:extLst>
            <a:ext uri="{FF2B5EF4-FFF2-40B4-BE49-F238E27FC236}">
              <a16:creationId xmlns:a16="http://schemas.microsoft.com/office/drawing/2014/main" id="{E9F8FAAE-0362-4BA9-90C7-BC91E2C18D46}"/>
            </a:ext>
          </a:extLst>
        </xdr:cNvPr>
        <xdr:cNvSpPr/>
      </xdr:nvSpPr>
      <xdr:spPr>
        <a:xfrm>
          <a:off x="6921500" y="1050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86BEA9BA-C03F-4FBF-AD66-EE1D01CABF0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05EED05-460C-4E18-B408-DAD7C839424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6E6108E-AC20-480E-BBE3-1CB1DFCFB8B4}"/>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8FB80B66-20BD-424C-8758-5548C1A3AFF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2112FF7D-834A-4757-A155-B5D6FB6A0F0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38100</xdr:rowOff>
    </xdr:from>
    <xdr:to>
      <xdr:col>55</xdr:col>
      <xdr:colOff>50800</xdr:colOff>
      <xdr:row>56</xdr:row>
      <xdr:rowOff>139700</xdr:rowOff>
    </xdr:to>
    <xdr:sp macro="" textlink="">
      <xdr:nvSpPr>
        <xdr:cNvPr id="245" name="楕円 244">
          <a:extLst>
            <a:ext uri="{FF2B5EF4-FFF2-40B4-BE49-F238E27FC236}">
              <a16:creationId xmlns:a16="http://schemas.microsoft.com/office/drawing/2014/main" id="{903B6382-2516-4394-882B-F63D8CC369E5}"/>
            </a:ext>
          </a:extLst>
        </xdr:cNvPr>
        <xdr:cNvSpPr/>
      </xdr:nvSpPr>
      <xdr:spPr>
        <a:xfrm>
          <a:off x="104267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55</xdr:row>
      <xdr:rowOff>162577</xdr:rowOff>
    </xdr:from>
    <xdr:ext cx="469744" cy="259045"/>
    <xdr:sp macro="" textlink="">
      <xdr:nvSpPr>
        <xdr:cNvPr id="246" name="【体育館・プール】&#10;一人当たり面積該当値テキスト">
          <a:extLst>
            <a:ext uri="{FF2B5EF4-FFF2-40B4-BE49-F238E27FC236}">
              <a16:creationId xmlns:a16="http://schemas.microsoft.com/office/drawing/2014/main" id="{EE4475D7-8BF3-4C4E-85CA-BB8B2A49AA4D}"/>
            </a:ext>
          </a:extLst>
        </xdr:cNvPr>
        <xdr:cNvSpPr txBox="1"/>
      </xdr:nvSpPr>
      <xdr:spPr>
        <a:xfrm>
          <a:off x="10515600" y="959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63500</xdr:rowOff>
    </xdr:from>
    <xdr:to>
      <xdr:col>50</xdr:col>
      <xdr:colOff>165100</xdr:colOff>
      <xdr:row>56</xdr:row>
      <xdr:rowOff>165100</xdr:rowOff>
    </xdr:to>
    <xdr:sp macro="" textlink="">
      <xdr:nvSpPr>
        <xdr:cNvPr id="247" name="楕円 246">
          <a:extLst>
            <a:ext uri="{FF2B5EF4-FFF2-40B4-BE49-F238E27FC236}">
              <a16:creationId xmlns:a16="http://schemas.microsoft.com/office/drawing/2014/main" id="{04274F10-9EC1-4722-9E2E-AFDA73BB421D}"/>
            </a:ext>
          </a:extLst>
        </xdr:cNvPr>
        <xdr:cNvSpPr/>
      </xdr:nvSpPr>
      <xdr:spPr>
        <a:xfrm>
          <a:off x="9588500" y="966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56</xdr:row>
      <xdr:rowOff>88900</xdr:rowOff>
    </xdr:from>
    <xdr:to>
      <xdr:col>55</xdr:col>
      <xdr:colOff>0</xdr:colOff>
      <xdr:row>56</xdr:row>
      <xdr:rowOff>114300</xdr:rowOff>
    </xdr:to>
    <xdr:cxnSp macro="">
      <xdr:nvCxnSpPr>
        <xdr:cNvPr id="248" name="直線コネクタ 247">
          <a:extLst>
            <a:ext uri="{FF2B5EF4-FFF2-40B4-BE49-F238E27FC236}">
              <a16:creationId xmlns:a16="http://schemas.microsoft.com/office/drawing/2014/main" id="{A966CFE7-ACE9-4AFE-8A5E-99B6F8EC152D}"/>
            </a:ext>
          </a:extLst>
        </xdr:cNvPr>
        <xdr:cNvCxnSpPr/>
      </xdr:nvCxnSpPr>
      <xdr:spPr>
        <a:xfrm flipV="1">
          <a:off x="9639300" y="96901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170180</xdr:rowOff>
    </xdr:from>
    <xdr:to>
      <xdr:col>46</xdr:col>
      <xdr:colOff>38100</xdr:colOff>
      <xdr:row>56</xdr:row>
      <xdr:rowOff>100330</xdr:rowOff>
    </xdr:to>
    <xdr:sp macro="" textlink="">
      <xdr:nvSpPr>
        <xdr:cNvPr id="249" name="楕円 248">
          <a:extLst>
            <a:ext uri="{FF2B5EF4-FFF2-40B4-BE49-F238E27FC236}">
              <a16:creationId xmlns:a16="http://schemas.microsoft.com/office/drawing/2014/main" id="{2860AAC9-D9FB-494B-9313-A43F58214122}"/>
            </a:ext>
          </a:extLst>
        </xdr:cNvPr>
        <xdr:cNvSpPr/>
      </xdr:nvSpPr>
      <xdr:spPr>
        <a:xfrm>
          <a:off x="8699500" y="959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49530</xdr:rowOff>
    </xdr:from>
    <xdr:to>
      <xdr:col>50</xdr:col>
      <xdr:colOff>114300</xdr:colOff>
      <xdr:row>56</xdr:row>
      <xdr:rowOff>114300</xdr:rowOff>
    </xdr:to>
    <xdr:cxnSp macro="">
      <xdr:nvCxnSpPr>
        <xdr:cNvPr id="250" name="直線コネクタ 249">
          <a:extLst>
            <a:ext uri="{FF2B5EF4-FFF2-40B4-BE49-F238E27FC236}">
              <a16:creationId xmlns:a16="http://schemas.microsoft.com/office/drawing/2014/main" id="{AEC9D895-A85A-4A20-96C9-B68BDDB51803}"/>
            </a:ext>
          </a:extLst>
        </xdr:cNvPr>
        <xdr:cNvCxnSpPr/>
      </xdr:nvCxnSpPr>
      <xdr:spPr>
        <a:xfrm>
          <a:off x="8750300" y="965073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20320</xdr:rowOff>
    </xdr:from>
    <xdr:to>
      <xdr:col>41</xdr:col>
      <xdr:colOff>101600</xdr:colOff>
      <xdr:row>56</xdr:row>
      <xdr:rowOff>121920</xdr:rowOff>
    </xdr:to>
    <xdr:sp macro="" textlink="">
      <xdr:nvSpPr>
        <xdr:cNvPr id="251" name="楕円 250">
          <a:extLst>
            <a:ext uri="{FF2B5EF4-FFF2-40B4-BE49-F238E27FC236}">
              <a16:creationId xmlns:a16="http://schemas.microsoft.com/office/drawing/2014/main" id="{07BD4D09-C04D-4645-8BA2-46F6603E9103}"/>
            </a:ext>
          </a:extLst>
        </xdr:cNvPr>
        <xdr:cNvSpPr/>
      </xdr:nvSpPr>
      <xdr:spPr>
        <a:xfrm>
          <a:off x="7810500" y="962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56</xdr:row>
      <xdr:rowOff>49530</xdr:rowOff>
    </xdr:from>
    <xdr:to>
      <xdr:col>45</xdr:col>
      <xdr:colOff>177800</xdr:colOff>
      <xdr:row>56</xdr:row>
      <xdr:rowOff>71120</xdr:rowOff>
    </xdr:to>
    <xdr:cxnSp macro="">
      <xdr:nvCxnSpPr>
        <xdr:cNvPr id="252" name="直線コネクタ 251">
          <a:extLst>
            <a:ext uri="{FF2B5EF4-FFF2-40B4-BE49-F238E27FC236}">
              <a16:creationId xmlns:a16="http://schemas.microsoft.com/office/drawing/2014/main" id="{C4969302-5C9F-4185-8BE4-0E97E7624912}"/>
            </a:ext>
          </a:extLst>
        </xdr:cNvPr>
        <xdr:cNvCxnSpPr/>
      </xdr:nvCxnSpPr>
      <xdr:spPr>
        <a:xfrm flipV="1">
          <a:off x="7861300" y="9650730"/>
          <a:ext cx="889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56</xdr:row>
      <xdr:rowOff>38100</xdr:rowOff>
    </xdr:from>
    <xdr:to>
      <xdr:col>36</xdr:col>
      <xdr:colOff>165100</xdr:colOff>
      <xdr:row>56</xdr:row>
      <xdr:rowOff>139700</xdr:rowOff>
    </xdr:to>
    <xdr:sp macro="" textlink="">
      <xdr:nvSpPr>
        <xdr:cNvPr id="253" name="楕円 252">
          <a:extLst>
            <a:ext uri="{FF2B5EF4-FFF2-40B4-BE49-F238E27FC236}">
              <a16:creationId xmlns:a16="http://schemas.microsoft.com/office/drawing/2014/main" id="{8295615B-3DA9-4BAB-8F5E-E94128D9CA32}"/>
            </a:ext>
          </a:extLst>
        </xdr:cNvPr>
        <xdr:cNvSpPr/>
      </xdr:nvSpPr>
      <xdr:spPr>
        <a:xfrm>
          <a:off x="69215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56</xdr:row>
      <xdr:rowOff>71120</xdr:rowOff>
    </xdr:from>
    <xdr:to>
      <xdr:col>41</xdr:col>
      <xdr:colOff>50800</xdr:colOff>
      <xdr:row>56</xdr:row>
      <xdr:rowOff>88900</xdr:rowOff>
    </xdr:to>
    <xdr:cxnSp macro="">
      <xdr:nvCxnSpPr>
        <xdr:cNvPr id="254" name="直線コネクタ 253">
          <a:extLst>
            <a:ext uri="{FF2B5EF4-FFF2-40B4-BE49-F238E27FC236}">
              <a16:creationId xmlns:a16="http://schemas.microsoft.com/office/drawing/2014/main" id="{F67A9A40-0A24-4118-9628-F68E0D07EA58}"/>
            </a:ext>
          </a:extLst>
        </xdr:cNvPr>
        <xdr:cNvCxnSpPr/>
      </xdr:nvCxnSpPr>
      <xdr:spPr>
        <a:xfrm flipV="1">
          <a:off x="6972300" y="9672320"/>
          <a:ext cx="8890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62247</xdr:rowOff>
    </xdr:from>
    <xdr:ext cx="469744" cy="259045"/>
    <xdr:sp macro="" textlink="">
      <xdr:nvSpPr>
        <xdr:cNvPr id="255" name="n_1aveValue【体育館・プール】&#10;一人当たり面積">
          <a:extLst>
            <a:ext uri="{FF2B5EF4-FFF2-40B4-BE49-F238E27FC236}">
              <a16:creationId xmlns:a16="http://schemas.microsoft.com/office/drawing/2014/main" id="{D9B250E4-D5A4-424D-A024-ACDC8B56ECA7}"/>
            </a:ext>
          </a:extLst>
        </xdr:cNvPr>
        <xdr:cNvSpPr txBox="1"/>
      </xdr:nvSpPr>
      <xdr:spPr>
        <a:xfrm>
          <a:off x="9391727" y="10520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57167</xdr:rowOff>
    </xdr:from>
    <xdr:ext cx="469744" cy="259045"/>
    <xdr:sp macro="" textlink="">
      <xdr:nvSpPr>
        <xdr:cNvPr id="256" name="n_2aveValue【体育館・プール】&#10;一人当たり面積">
          <a:extLst>
            <a:ext uri="{FF2B5EF4-FFF2-40B4-BE49-F238E27FC236}">
              <a16:creationId xmlns:a16="http://schemas.microsoft.com/office/drawing/2014/main" id="{A449B8E7-EFD9-4026-AB2F-2EF2CE55E144}"/>
            </a:ext>
          </a:extLst>
        </xdr:cNvPr>
        <xdr:cNvSpPr txBox="1"/>
      </xdr:nvSpPr>
      <xdr:spPr>
        <a:xfrm>
          <a:off x="8515427" y="10515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68597</xdr:rowOff>
    </xdr:from>
    <xdr:ext cx="469744" cy="259045"/>
    <xdr:sp macro="" textlink="">
      <xdr:nvSpPr>
        <xdr:cNvPr id="257" name="n_3aveValue【体育館・プール】&#10;一人当たり面積">
          <a:extLst>
            <a:ext uri="{FF2B5EF4-FFF2-40B4-BE49-F238E27FC236}">
              <a16:creationId xmlns:a16="http://schemas.microsoft.com/office/drawing/2014/main" id="{F1C58F56-2597-4BAC-A40D-8CC71CC7A440}"/>
            </a:ext>
          </a:extLst>
        </xdr:cNvPr>
        <xdr:cNvSpPr txBox="1"/>
      </xdr:nvSpPr>
      <xdr:spPr>
        <a:xfrm>
          <a:off x="7626427" y="1052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142257</xdr:rowOff>
    </xdr:from>
    <xdr:ext cx="469744" cy="259045"/>
    <xdr:sp macro="" textlink="">
      <xdr:nvSpPr>
        <xdr:cNvPr id="258" name="n_4aveValue【体育館・プール】&#10;一人当たり面積">
          <a:extLst>
            <a:ext uri="{FF2B5EF4-FFF2-40B4-BE49-F238E27FC236}">
              <a16:creationId xmlns:a16="http://schemas.microsoft.com/office/drawing/2014/main" id="{0BB2C2A5-194F-4AE8-86E5-9C71B7174D15}"/>
            </a:ext>
          </a:extLst>
        </xdr:cNvPr>
        <xdr:cNvSpPr txBox="1"/>
      </xdr:nvSpPr>
      <xdr:spPr>
        <a:xfrm>
          <a:off x="6737427" y="1060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55</xdr:row>
      <xdr:rowOff>10177</xdr:rowOff>
    </xdr:from>
    <xdr:ext cx="469744" cy="259045"/>
    <xdr:sp macro="" textlink="">
      <xdr:nvSpPr>
        <xdr:cNvPr id="259" name="n_1mainValue【体育館・プール】&#10;一人当たり面積">
          <a:extLst>
            <a:ext uri="{FF2B5EF4-FFF2-40B4-BE49-F238E27FC236}">
              <a16:creationId xmlns:a16="http://schemas.microsoft.com/office/drawing/2014/main" id="{23508B23-3CCC-45AB-9638-6FF619B3D859}"/>
            </a:ext>
          </a:extLst>
        </xdr:cNvPr>
        <xdr:cNvSpPr txBox="1"/>
      </xdr:nvSpPr>
      <xdr:spPr>
        <a:xfrm>
          <a:off x="9391727" y="943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54</xdr:row>
      <xdr:rowOff>116857</xdr:rowOff>
    </xdr:from>
    <xdr:ext cx="469744" cy="259045"/>
    <xdr:sp macro="" textlink="">
      <xdr:nvSpPr>
        <xdr:cNvPr id="260" name="n_2mainValue【体育館・プール】&#10;一人当たり面積">
          <a:extLst>
            <a:ext uri="{FF2B5EF4-FFF2-40B4-BE49-F238E27FC236}">
              <a16:creationId xmlns:a16="http://schemas.microsoft.com/office/drawing/2014/main" id="{FB0B9641-1F64-462E-A81E-5C3BCAC3E2FA}"/>
            </a:ext>
          </a:extLst>
        </xdr:cNvPr>
        <xdr:cNvSpPr txBox="1"/>
      </xdr:nvSpPr>
      <xdr:spPr>
        <a:xfrm>
          <a:off x="8515427" y="937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54</xdr:row>
      <xdr:rowOff>138447</xdr:rowOff>
    </xdr:from>
    <xdr:ext cx="469744" cy="259045"/>
    <xdr:sp macro="" textlink="">
      <xdr:nvSpPr>
        <xdr:cNvPr id="261" name="n_3mainValue【体育館・プール】&#10;一人当たり面積">
          <a:extLst>
            <a:ext uri="{FF2B5EF4-FFF2-40B4-BE49-F238E27FC236}">
              <a16:creationId xmlns:a16="http://schemas.microsoft.com/office/drawing/2014/main" id="{C325A6D0-F203-4E85-84E3-042B928662A5}"/>
            </a:ext>
          </a:extLst>
        </xdr:cNvPr>
        <xdr:cNvSpPr txBox="1"/>
      </xdr:nvSpPr>
      <xdr:spPr>
        <a:xfrm>
          <a:off x="7626427" y="9396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54</xdr:row>
      <xdr:rowOff>156227</xdr:rowOff>
    </xdr:from>
    <xdr:ext cx="469744" cy="259045"/>
    <xdr:sp macro="" textlink="">
      <xdr:nvSpPr>
        <xdr:cNvPr id="262" name="n_4mainValue【体育館・プール】&#10;一人当たり面積">
          <a:extLst>
            <a:ext uri="{FF2B5EF4-FFF2-40B4-BE49-F238E27FC236}">
              <a16:creationId xmlns:a16="http://schemas.microsoft.com/office/drawing/2014/main" id="{A5816B6B-19FE-49D2-8BA0-4C909FF79EA2}"/>
            </a:ext>
          </a:extLst>
        </xdr:cNvPr>
        <xdr:cNvSpPr txBox="1"/>
      </xdr:nvSpPr>
      <xdr:spPr>
        <a:xfrm>
          <a:off x="6737427" y="941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065A4A47-31CB-4267-B2DF-FA9A22AF27F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BE8852B9-93ED-4F9E-B61E-22E013CDD29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2F3911DE-ECE1-4F1B-A951-DE91803C28D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1B487897-1A17-4C3A-B58A-200AFBCDCE1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E1B202B4-9DA9-49DB-81B2-2EE3C5F88DB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52CEBC6E-1EBC-4790-A249-E70249C4210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54A96CE0-CD45-4029-BC72-04604F33378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A189253F-25DB-45CF-8263-C1D8DCD9375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B1D84526-1776-4CC9-AF63-300765A3DEB9}"/>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C90E2787-534F-4A43-B094-1B58FE53AAD6}"/>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E9894D64-ADFC-48DE-AB0B-4924D9748C62}"/>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4" name="直線コネクタ 273">
          <a:extLst>
            <a:ext uri="{FF2B5EF4-FFF2-40B4-BE49-F238E27FC236}">
              <a16:creationId xmlns:a16="http://schemas.microsoft.com/office/drawing/2014/main" id="{FC08EFB4-0BC0-4463-BC94-CA42B8D7AB38}"/>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5" name="テキスト ボックス 274">
          <a:extLst>
            <a:ext uri="{FF2B5EF4-FFF2-40B4-BE49-F238E27FC236}">
              <a16:creationId xmlns:a16="http://schemas.microsoft.com/office/drawing/2014/main" id="{3201AFE3-EF17-456D-8E06-21925213C026}"/>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6" name="直線コネクタ 275">
          <a:extLst>
            <a:ext uri="{FF2B5EF4-FFF2-40B4-BE49-F238E27FC236}">
              <a16:creationId xmlns:a16="http://schemas.microsoft.com/office/drawing/2014/main" id="{971E310D-110E-4331-9524-7889BFE33A4D}"/>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7" name="テキスト ボックス 276">
          <a:extLst>
            <a:ext uri="{FF2B5EF4-FFF2-40B4-BE49-F238E27FC236}">
              <a16:creationId xmlns:a16="http://schemas.microsoft.com/office/drawing/2014/main" id="{BDC079F3-A734-4EA7-A982-58FE1E5251E2}"/>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8" name="直線コネクタ 277">
          <a:extLst>
            <a:ext uri="{FF2B5EF4-FFF2-40B4-BE49-F238E27FC236}">
              <a16:creationId xmlns:a16="http://schemas.microsoft.com/office/drawing/2014/main" id="{2A0902D4-75C5-4CE7-9987-B1ED46771421}"/>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9" name="テキスト ボックス 278">
          <a:extLst>
            <a:ext uri="{FF2B5EF4-FFF2-40B4-BE49-F238E27FC236}">
              <a16:creationId xmlns:a16="http://schemas.microsoft.com/office/drawing/2014/main" id="{9C876BBC-F83A-418F-8E13-0D192D5AC313}"/>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0" name="直線コネクタ 279">
          <a:extLst>
            <a:ext uri="{FF2B5EF4-FFF2-40B4-BE49-F238E27FC236}">
              <a16:creationId xmlns:a16="http://schemas.microsoft.com/office/drawing/2014/main" id="{6B4E23BB-AD28-47A8-B774-AC85C5D52D7D}"/>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1" name="テキスト ボックス 280">
          <a:extLst>
            <a:ext uri="{FF2B5EF4-FFF2-40B4-BE49-F238E27FC236}">
              <a16:creationId xmlns:a16="http://schemas.microsoft.com/office/drawing/2014/main" id="{9536F097-FCCB-4508-89F1-BB8670B5304C}"/>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1DA354E6-5048-4AC1-8CAC-E97AC32AC17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3" name="テキスト ボックス 282">
          <a:extLst>
            <a:ext uri="{FF2B5EF4-FFF2-40B4-BE49-F238E27FC236}">
              <a16:creationId xmlns:a16="http://schemas.microsoft.com/office/drawing/2014/main" id="{045C172B-CB24-4D14-8A63-5285F1E4465F}"/>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福祉施設】&#10;有形固定資産減価償却率グラフ枠">
          <a:extLst>
            <a:ext uri="{FF2B5EF4-FFF2-40B4-BE49-F238E27FC236}">
              <a16:creationId xmlns:a16="http://schemas.microsoft.com/office/drawing/2014/main" id="{D93F0E2C-8CC4-4BA8-A1EE-63E28AB418FD}"/>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76963</xdr:rowOff>
    </xdr:from>
    <xdr:to>
      <xdr:col>24</xdr:col>
      <xdr:colOff>62865</xdr:colOff>
      <xdr:row>85</xdr:row>
      <xdr:rowOff>99822</xdr:rowOff>
    </xdr:to>
    <xdr:cxnSp macro="">
      <xdr:nvCxnSpPr>
        <xdr:cNvPr id="285" name="直線コネクタ 284">
          <a:extLst>
            <a:ext uri="{FF2B5EF4-FFF2-40B4-BE49-F238E27FC236}">
              <a16:creationId xmlns:a16="http://schemas.microsoft.com/office/drawing/2014/main" id="{9735EF86-7D95-4F14-B33B-1FA1DC1F333E}"/>
            </a:ext>
          </a:extLst>
        </xdr:cNvPr>
        <xdr:cNvCxnSpPr/>
      </xdr:nvCxnSpPr>
      <xdr:spPr>
        <a:xfrm flipV="1">
          <a:off x="4634865" y="13450063"/>
          <a:ext cx="0" cy="12230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103649</xdr:rowOff>
    </xdr:from>
    <xdr:ext cx="405111" cy="259045"/>
    <xdr:sp macro="" textlink="">
      <xdr:nvSpPr>
        <xdr:cNvPr id="286" name="【福祉施設】&#10;有形固定資産減価償却率最小値テキスト">
          <a:extLst>
            <a:ext uri="{FF2B5EF4-FFF2-40B4-BE49-F238E27FC236}">
              <a16:creationId xmlns:a16="http://schemas.microsoft.com/office/drawing/2014/main" id="{5E8D2B2F-A4B8-424D-85A8-18CB06CF75BD}"/>
            </a:ext>
          </a:extLst>
        </xdr:cNvPr>
        <xdr:cNvSpPr txBox="1"/>
      </xdr:nvSpPr>
      <xdr:spPr>
        <a:xfrm>
          <a:off x="4673600" y="14676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99822</xdr:rowOff>
    </xdr:from>
    <xdr:to>
      <xdr:col>24</xdr:col>
      <xdr:colOff>152400</xdr:colOff>
      <xdr:row>85</xdr:row>
      <xdr:rowOff>99822</xdr:rowOff>
    </xdr:to>
    <xdr:cxnSp macro="">
      <xdr:nvCxnSpPr>
        <xdr:cNvPr id="287" name="直線コネクタ 286">
          <a:extLst>
            <a:ext uri="{FF2B5EF4-FFF2-40B4-BE49-F238E27FC236}">
              <a16:creationId xmlns:a16="http://schemas.microsoft.com/office/drawing/2014/main" id="{E9CEE51F-9F99-492B-8A7C-59A4BD18E921}"/>
            </a:ext>
          </a:extLst>
        </xdr:cNvPr>
        <xdr:cNvCxnSpPr/>
      </xdr:nvCxnSpPr>
      <xdr:spPr>
        <a:xfrm>
          <a:off x="4546600" y="14673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23640</xdr:rowOff>
    </xdr:from>
    <xdr:ext cx="405111" cy="259045"/>
    <xdr:sp macro="" textlink="">
      <xdr:nvSpPr>
        <xdr:cNvPr id="288" name="【福祉施設】&#10;有形固定資産減価償却率最大値テキスト">
          <a:extLst>
            <a:ext uri="{FF2B5EF4-FFF2-40B4-BE49-F238E27FC236}">
              <a16:creationId xmlns:a16="http://schemas.microsoft.com/office/drawing/2014/main" id="{B646FAA8-3003-49EA-B3A8-99A90B3DDEBE}"/>
            </a:ext>
          </a:extLst>
        </xdr:cNvPr>
        <xdr:cNvSpPr txBox="1"/>
      </xdr:nvSpPr>
      <xdr:spPr>
        <a:xfrm>
          <a:off x="4673600" y="13225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76963</xdr:rowOff>
    </xdr:from>
    <xdr:to>
      <xdr:col>24</xdr:col>
      <xdr:colOff>152400</xdr:colOff>
      <xdr:row>78</xdr:row>
      <xdr:rowOff>76963</xdr:rowOff>
    </xdr:to>
    <xdr:cxnSp macro="">
      <xdr:nvCxnSpPr>
        <xdr:cNvPr id="289" name="直線コネクタ 288">
          <a:extLst>
            <a:ext uri="{FF2B5EF4-FFF2-40B4-BE49-F238E27FC236}">
              <a16:creationId xmlns:a16="http://schemas.microsoft.com/office/drawing/2014/main" id="{55488A57-4187-427A-AF9F-E55EDB4A393A}"/>
            </a:ext>
          </a:extLst>
        </xdr:cNvPr>
        <xdr:cNvCxnSpPr/>
      </xdr:nvCxnSpPr>
      <xdr:spPr>
        <a:xfrm>
          <a:off x="4546600" y="13450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165625</xdr:rowOff>
    </xdr:from>
    <xdr:ext cx="405111" cy="259045"/>
    <xdr:sp macro="" textlink="">
      <xdr:nvSpPr>
        <xdr:cNvPr id="290" name="【福祉施設】&#10;有形固定資産減価償却率平均値テキスト">
          <a:extLst>
            <a:ext uri="{FF2B5EF4-FFF2-40B4-BE49-F238E27FC236}">
              <a16:creationId xmlns:a16="http://schemas.microsoft.com/office/drawing/2014/main" id="{D210B2A7-83B8-4930-A8BB-65D207F61A34}"/>
            </a:ext>
          </a:extLst>
        </xdr:cNvPr>
        <xdr:cNvSpPr txBox="1"/>
      </xdr:nvSpPr>
      <xdr:spPr>
        <a:xfrm>
          <a:off x="4673600" y="137101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142748</xdr:rowOff>
    </xdr:from>
    <xdr:to>
      <xdr:col>24</xdr:col>
      <xdr:colOff>114300</xdr:colOff>
      <xdr:row>81</xdr:row>
      <xdr:rowOff>72898</xdr:rowOff>
    </xdr:to>
    <xdr:sp macro="" textlink="">
      <xdr:nvSpPr>
        <xdr:cNvPr id="291" name="フローチャート: 判断 290">
          <a:extLst>
            <a:ext uri="{FF2B5EF4-FFF2-40B4-BE49-F238E27FC236}">
              <a16:creationId xmlns:a16="http://schemas.microsoft.com/office/drawing/2014/main" id="{8BCD737A-923F-4B80-B2A3-F9CAA95E1380}"/>
            </a:ext>
          </a:extLst>
        </xdr:cNvPr>
        <xdr:cNvSpPr/>
      </xdr:nvSpPr>
      <xdr:spPr>
        <a:xfrm>
          <a:off x="4584700" y="13858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126746</xdr:rowOff>
    </xdr:from>
    <xdr:to>
      <xdr:col>20</xdr:col>
      <xdr:colOff>38100</xdr:colOff>
      <xdr:row>81</xdr:row>
      <xdr:rowOff>56896</xdr:rowOff>
    </xdr:to>
    <xdr:sp macro="" textlink="">
      <xdr:nvSpPr>
        <xdr:cNvPr id="292" name="フローチャート: 判断 291">
          <a:extLst>
            <a:ext uri="{FF2B5EF4-FFF2-40B4-BE49-F238E27FC236}">
              <a16:creationId xmlns:a16="http://schemas.microsoft.com/office/drawing/2014/main" id="{12750C04-B1C3-471A-B81A-6C7297C3FC84}"/>
            </a:ext>
          </a:extLst>
        </xdr:cNvPr>
        <xdr:cNvSpPr/>
      </xdr:nvSpPr>
      <xdr:spPr>
        <a:xfrm>
          <a:off x="3746500" y="13842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62737</xdr:rowOff>
    </xdr:from>
    <xdr:to>
      <xdr:col>15</xdr:col>
      <xdr:colOff>101600</xdr:colOff>
      <xdr:row>80</xdr:row>
      <xdr:rowOff>164337</xdr:rowOff>
    </xdr:to>
    <xdr:sp macro="" textlink="">
      <xdr:nvSpPr>
        <xdr:cNvPr id="293" name="フローチャート: 判断 292">
          <a:extLst>
            <a:ext uri="{FF2B5EF4-FFF2-40B4-BE49-F238E27FC236}">
              <a16:creationId xmlns:a16="http://schemas.microsoft.com/office/drawing/2014/main" id="{66862157-C510-4D4F-8DF1-09BC5CEEAF7B}"/>
            </a:ext>
          </a:extLst>
        </xdr:cNvPr>
        <xdr:cNvSpPr/>
      </xdr:nvSpPr>
      <xdr:spPr>
        <a:xfrm>
          <a:off x="2857500" y="13778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23876</xdr:rowOff>
    </xdr:from>
    <xdr:to>
      <xdr:col>10</xdr:col>
      <xdr:colOff>165100</xdr:colOff>
      <xdr:row>80</xdr:row>
      <xdr:rowOff>125476</xdr:rowOff>
    </xdr:to>
    <xdr:sp macro="" textlink="">
      <xdr:nvSpPr>
        <xdr:cNvPr id="294" name="フローチャート: 判断 293">
          <a:extLst>
            <a:ext uri="{FF2B5EF4-FFF2-40B4-BE49-F238E27FC236}">
              <a16:creationId xmlns:a16="http://schemas.microsoft.com/office/drawing/2014/main" id="{C522085F-56A5-4771-8F4E-743AA4035977}"/>
            </a:ext>
          </a:extLst>
        </xdr:cNvPr>
        <xdr:cNvSpPr/>
      </xdr:nvSpPr>
      <xdr:spPr>
        <a:xfrm>
          <a:off x="1968500" y="13739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51308</xdr:rowOff>
    </xdr:from>
    <xdr:to>
      <xdr:col>6</xdr:col>
      <xdr:colOff>38100</xdr:colOff>
      <xdr:row>80</xdr:row>
      <xdr:rowOff>152908</xdr:rowOff>
    </xdr:to>
    <xdr:sp macro="" textlink="">
      <xdr:nvSpPr>
        <xdr:cNvPr id="295" name="フローチャート: 判断 294">
          <a:extLst>
            <a:ext uri="{FF2B5EF4-FFF2-40B4-BE49-F238E27FC236}">
              <a16:creationId xmlns:a16="http://schemas.microsoft.com/office/drawing/2014/main" id="{CB5502E0-8ACA-4329-962D-A6655F985B3D}"/>
            </a:ext>
          </a:extLst>
        </xdr:cNvPr>
        <xdr:cNvSpPr/>
      </xdr:nvSpPr>
      <xdr:spPr>
        <a:xfrm>
          <a:off x="1079500" y="1376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4DB6FBF4-2B9E-451B-9CCF-5AA100E9A70E}"/>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D01A4192-4110-46F1-996E-8043EE5E40F3}"/>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BD0145F8-8AF4-42CF-AB1D-834138A7C481}"/>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6C3C9EF-CD86-45E4-B06F-3C730ABDC51F}"/>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8832C49-FC20-4BF3-B633-063570E0B021}"/>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49022</xdr:rowOff>
    </xdr:from>
    <xdr:to>
      <xdr:col>24</xdr:col>
      <xdr:colOff>114300</xdr:colOff>
      <xdr:row>85</xdr:row>
      <xdr:rowOff>150622</xdr:rowOff>
    </xdr:to>
    <xdr:sp macro="" textlink="">
      <xdr:nvSpPr>
        <xdr:cNvPr id="301" name="楕円 300">
          <a:extLst>
            <a:ext uri="{FF2B5EF4-FFF2-40B4-BE49-F238E27FC236}">
              <a16:creationId xmlns:a16="http://schemas.microsoft.com/office/drawing/2014/main" id="{C67C085D-A3A1-4102-A35B-39B78DD3802B}"/>
            </a:ext>
          </a:extLst>
        </xdr:cNvPr>
        <xdr:cNvSpPr/>
      </xdr:nvSpPr>
      <xdr:spPr>
        <a:xfrm>
          <a:off x="4584700" y="1462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135399</xdr:rowOff>
    </xdr:from>
    <xdr:ext cx="405111" cy="259045"/>
    <xdr:sp macro="" textlink="">
      <xdr:nvSpPr>
        <xdr:cNvPr id="302" name="【福祉施設】&#10;有形固定資産減価償却率該当値テキスト">
          <a:extLst>
            <a:ext uri="{FF2B5EF4-FFF2-40B4-BE49-F238E27FC236}">
              <a16:creationId xmlns:a16="http://schemas.microsoft.com/office/drawing/2014/main" id="{C766A705-DE60-48A0-8BF2-E6C0FA8EF6CE}"/>
            </a:ext>
          </a:extLst>
        </xdr:cNvPr>
        <xdr:cNvSpPr txBox="1"/>
      </xdr:nvSpPr>
      <xdr:spPr>
        <a:xfrm>
          <a:off x="4673600" y="14537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142748</xdr:rowOff>
    </xdr:from>
    <xdr:to>
      <xdr:col>20</xdr:col>
      <xdr:colOff>38100</xdr:colOff>
      <xdr:row>85</xdr:row>
      <xdr:rowOff>72898</xdr:rowOff>
    </xdr:to>
    <xdr:sp macro="" textlink="">
      <xdr:nvSpPr>
        <xdr:cNvPr id="303" name="楕円 302">
          <a:extLst>
            <a:ext uri="{FF2B5EF4-FFF2-40B4-BE49-F238E27FC236}">
              <a16:creationId xmlns:a16="http://schemas.microsoft.com/office/drawing/2014/main" id="{D677740A-EE94-45A1-B7E3-70DF2A95BC01}"/>
            </a:ext>
          </a:extLst>
        </xdr:cNvPr>
        <xdr:cNvSpPr/>
      </xdr:nvSpPr>
      <xdr:spPr>
        <a:xfrm>
          <a:off x="3746500" y="1454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22098</xdr:rowOff>
    </xdr:from>
    <xdr:to>
      <xdr:col>24</xdr:col>
      <xdr:colOff>63500</xdr:colOff>
      <xdr:row>85</xdr:row>
      <xdr:rowOff>99822</xdr:rowOff>
    </xdr:to>
    <xdr:cxnSp macro="">
      <xdr:nvCxnSpPr>
        <xdr:cNvPr id="304" name="直線コネクタ 303">
          <a:extLst>
            <a:ext uri="{FF2B5EF4-FFF2-40B4-BE49-F238E27FC236}">
              <a16:creationId xmlns:a16="http://schemas.microsoft.com/office/drawing/2014/main" id="{4FB9D696-CCB4-4C31-BDD8-77DE097D6A33}"/>
            </a:ext>
          </a:extLst>
        </xdr:cNvPr>
        <xdr:cNvCxnSpPr/>
      </xdr:nvCxnSpPr>
      <xdr:spPr>
        <a:xfrm>
          <a:off x="3797300" y="14595348"/>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65024</xdr:rowOff>
    </xdr:from>
    <xdr:to>
      <xdr:col>15</xdr:col>
      <xdr:colOff>101600</xdr:colOff>
      <xdr:row>84</xdr:row>
      <xdr:rowOff>166624</xdr:rowOff>
    </xdr:to>
    <xdr:sp macro="" textlink="">
      <xdr:nvSpPr>
        <xdr:cNvPr id="305" name="楕円 304">
          <a:extLst>
            <a:ext uri="{FF2B5EF4-FFF2-40B4-BE49-F238E27FC236}">
              <a16:creationId xmlns:a16="http://schemas.microsoft.com/office/drawing/2014/main" id="{547255E3-9E8F-4284-91E5-0349A1FD100B}"/>
            </a:ext>
          </a:extLst>
        </xdr:cNvPr>
        <xdr:cNvSpPr/>
      </xdr:nvSpPr>
      <xdr:spPr>
        <a:xfrm>
          <a:off x="2857500" y="1446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115824</xdr:rowOff>
    </xdr:from>
    <xdr:to>
      <xdr:col>19</xdr:col>
      <xdr:colOff>177800</xdr:colOff>
      <xdr:row>85</xdr:row>
      <xdr:rowOff>22098</xdr:rowOff>
    </xdr:to>
    <xdr:cxnSp macro="">
      <xdr:nvCxnSpPr>
        <xdr:cNvPr id="306" name="直線コネクタ 305">
          <a:extLst>
            <a:ext uri="{FF2B5EF4-FFF2-40B4-BE49-F238E27FC236}">
              <a16:creationId xmlns:a16="http://schemas.microsoft.com/office/drawing/2014/main" id="{C495CECA-9AF3-4B2D-8816-094D66227265}"/>
            </a:ext>
          </a:extLst>
        </xdr:cNvPr>
        <xdr:cNvCxnSpPr/>
      </xdr:nvCxnSpPr>
      <xdr:spPr>
        <a:xfrm>
          <a:off x="2908300" y="14517624"/>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12446</xdr:rowOff>
    </xdr:from>
    <xdr:to>
      <xdr:col>10</xdr:col>
      <xdr:colOff>165100</xdr:colOff>
      <xdr:row>83</xdr:row>
      <xdr:rowOff>114046</xdr:rowOff>
    </xdr:to>
    <xdr:sp macro="" textlink="">
      <xdr:nvSpPr>
        <xdr:cNvPr id="307" name="楕円 306">
          <a:extLst>
            <a:ext uri="{FF2B5EF4-FFF2-40B4-BE49-F238E27FC236}">
              <a16:creationId xmlns:a16="http://schemas.microsoft.com/office/drawing/2014/main" id="{FEAE8EA8-B372-4040-893F-A9BF56AFC82B}"/>
            </a:ext>
          </a:extLst>
        </xdr:cNvPr>
        <xdr:cNvSpPr/>
      </xdr:nvSpPr>
      <xdr:spPr>
        <a:xfrm>
          <a:off x="1968500" y="14242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63246</xdr:rowOff>
    </xdr:from>
    <xdr:to>
      <xdr:col>15</xdr:col>
      <xdr:colOff>50800</xdr:colOff>
      <xdr:row>84</xdr:row>
      <xdr:rowOff>115824</xdr:rowOff>
    </xdr:to>
    <xdr:cxnSp macro="">
      <xdr:nvCxnSpPr>
        <xdr:cNvPr id="308" name="直線コネクタ 307">
          <a:extLst>
            <a:ext uri="{FF2B5EF4-FFF2-40B4-BE49-F238E27FC236}">
              <a16:creationId xmlns:a16="http://schemas.microsoft.com/office/drawing/2014/main" id="{42826EB2-D68B-459B-B888-C214B1F76357}"/>
            </a:ext>
          </a:extLst>
        </xdr:cNvPr>
        <xdr:cNvCxnSpPr/>
      </xdr:nvCxnSpPr>
      <xdr:spPr>
        <a:xfrm>
          <a:off x="2019300" y="14293596"/>
          <a:ext cx="889000" cy="22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142748</xdr:rowOff>
    </xdr:from>
    <xdr:to>
      <xdr:col>6</xdr:col>
      <xdr:colOff>38100</xdr:colOff>
      <xdr:row>83</xdr:row>
      <xdr:rowOff>72898</xdr:rowOff>
    </xdr:to>
    <xdr:sp macro="" textlink="">
      <xdr:nvSpPr>
        <xdr:cNvPr id="309" name="楕円 308">
          <a:extLst>
            <a:ext uri="{FF2B5EF4-FFF2-40B4-BE49-F238E27FC236}">
              <a16:creationId xmlns:a16="http://schemas.microsoft.com/office/drawing/2014/main" id="{D32D3A85-5689-4D7D-8025-8D4DB8C8FEDB}"/>
            </a:ext>
          </a:extLst>
        </xdr:cNvPr>
        <xdr:cNvSpPr/>
      </xdr:nvSpPr>
      <xdr:spPr>
        <a:xfrm>
          <a:off x="1079500" y="14201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22098</xdr:rowOff>
    </xdr:from>
    <xdr:to>
      <xdr:col>10</xdr:col>
      <xdr:colOff>114300</xdr:colOff>
      <xdr:row>83</xdr:row>
      <xdr:rowOff>63246</xdr:rowOff>
    </xdr:to>
    <xdr:cxnSp macro="">
      <xdr:nvCxnSpPr>
        <xdr:cNvPr id="310" name="直線コネクタ 309">
          <a:extLst>
            <a:ext uri="{FF2B5EF4-FFF2-40B4-BE49-F238E27FC236}">
              <a16:creationId xmlns:a16="http://schemas.microsoft.com/office/drawing/2014/main" id="{1B715CDF-9D63-4E4B-A915-275F23DE0DBD}"/>
            </a:ext>
          </a:extLst>
        </xdr:cNvPr>
        <xdr:cNvCxnSpPr/>
      </xdr:nvCxnSpPr>
      <xdr:spPr>
        <a:xfrm>
          <a:off x="1130300" y="1425244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73423</xdr:rowOff>
    </xdr:from>
    <xdr:ext cx="405111" cy="259045"/>
    <xdr:sp macro="" textlink="">
      <xdr:nvSpPr>
        <xdr:cNvPr id="311" name="n_1aveValue【福祉施設】&#10;有形固定資産減価償却率">
          <a:extLst>
            <a:ext uri="{FF2B5EF4-FFF2-40B4-BE49-F238E27FC236}">
              <a16:creationId xmlns:a16="http://schemas.microsoft.com/office/drawing/2014/main" id="{109C3B4A-2130-49F1-8F50-D1F7E12C4D93}"/>
            </a:ext>
          </a:extLst>
        </xdr:cNvPr>
        <xdr:cNvSpPr txBox="1"/>
      </xdr:nvSpPr>
      <xdr:spPr>
        <a:xfrm>
          <a:off x="3582044" y="13617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9414</xdr:rowOff>
    </xdr:from>
    <xdr:ext cx="405111" cy="259045"/>
    <xdr:sp macro="" textlink="">
      <xdr:nvSpPr>
        <xdr:cNvPr id="312" name="n_2aveValue【福祉施設】&#10;有形固定資産減価償却率">
          <a:extLst>
            <a:ext uri="{FF2B5EF4-FFF2-40B4-BE49-F238E27FC236}">
              <a16:creationId xmlns:a16="http://schemas.microsoft.com/office/drawing/2014/main" id="{EFD4A28C-A3F0-48D1-9B6D-89BB8651571F}"/>
            </a:ext>
          </a:extLst>
        </xdr:cNvPr>
        <xdr:cNvSpPr txBox="1"/>
      </xdr:nvSpPr>
      <xdr:spPr>
        <a:xfrm>
          <a:off x="2705744" y="13553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142003</xdr:rowOff>
    </xdr:from>
    <xdr:ext cx="405111" cy="259045"/>
    <xdr:sp macro="" textlink="">
      <xdr:nvSpPr>
        <xdr:cNvPr id="313" name="n_3aveValue【福祉施設】&#10;有形固定資産減価償却率">
          <a:extLst>
            <a:ext uri="{FF2B5EF4-FFF2-40B4-BE49-F238E27FC236}">
              <a16:creationId xmlns:a16="http://schemas.microsoft.com/office/drawing/2014/main" id="{8706C5F9-A4D7-45E6-9D6F-857A9451C487}"/>
            </a:ext>
          </a:extLst>
        </xdr:cNvPr>
        <xdr:cNvSpPr txBox="1"/>
      </xdr:nvSpPr>
      <xdr:spPr>
        <a:xfrm>
          <a:off x="1816744" y="13515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169435</xdr:rowOff>
    </xdr:from>
    <xdr:ext cx="405111" cy="259045"/>
    <xdr:sp macro="" textlink="">
      <xdr:nvSpPr>
        <xdr:cNvPr id="314" name="n_4aveValue【福祉施設】&#10;有形固定資産減価償却率">
          <a:extLst>
            <a:ext uri="{FF2B5EF4-FFF2-40B4-BE49-F238E27FC236}">
              <a16:creationId xmlns:a16="http://schemas.microsoft.com/office/drawing/2014/main" id="{D6036EE4-6289-41D9-A808-9D2EFC73DED3}"/>
            </a:ext>
          </a:extLst>
        </xdr:cNvPr>
        <xdr:cNvSpPr txBox="1"/>
      </xdr:nvSpPr>
      <xdr:spPr>
        <a:xfrm>
          <a:off x="927744" y="13542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64025</xdr:rowOff>
    </xdr:from>
    <xdr:ext cx="405111" cy="259045"/>
    <xdr:sp macro="" textlink="">
      <xdr:nvSpPr>
        <xdr:cNvPr id="315" name="n_1mainValue【福祉施設】&#10;有形固定資産減価償却率">
          <a:extLst>
            <a:ext uri="{FF2B5EF4-FFF2-40B4-BE49-F238E27FC236}">
              <a16:creationId xmlns:a16="http://schemas.microsoft.com/office/drawing/2014/main" id="{0E59B06C-28C6-446F-A13C-CCF0FB9C02BF}"/>
            </a:ext>
          </a:extLst>
        </xdr:cNvPr>
        <xdr:cNvSpPr txBox="1"/>
      </xdr:nvSpPr>
      <xdr:spPr>
        <a:xfrm>
          <a:off x="3582044" y="14637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157751</xdr:rowOff>
    </xdr:from>
    <xdr:ext cx="405111" cy="259045"/>
    <xdr:sp macro="" textlink="">
      <xdr:nvSpPr>
        <xdr:cNvPr id="316" name="n_2mainValue【福祉施設】&#10;有形固定資産減価償却率">
          <a:extLst>
            <a:ext uri="{FF2B5EF4-FFF2-40B4-BE49-F238E27FC236}">
              <a16:creationId xmlns:a16="http://schemas.microsoft.com/office/drawing/2014/main" id="{A8CA2EE6-7F7C-425D-A7BE-99208DFEC76F}"/>
            </a:ext>
          </a:extLst>
        </xdr:cNvPr>
        <xdr:cNvSpPr txBox="1"/>
      </xdr:nvSpPr>
      <xdr:spPr>
        <a:xfrm>
          <a:off x="2705744" y="14559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105173</xdr:rowOff>
    </xdr:from>
    <xdr:ext cx="405111" cy="259045"/>
    <xdr:sp macro="" textlink="">
      <xdr:nvSpPr>
        <xdr:cNvPr id="317" name="n_3mainValue【福祉施設】&#10;有形固定資産減価償却率">
          <a:extLst>
            <a:ext uri="{FF2B5EF4-FFF2-40B4-BE49-F238E27FC236}">
              <a16:creationId xmlns:a16="http://schemas.microsoft.com/office/drawing/2014/main" id="{7F98FEF1-28E6-4735-9A3B-1BD7DC57EB77}"/>
            </a:ext>
          </a:extLst>
        </xdr:cNvPr>
        <xdr:cNvSpPr txBox="1"/>
      </xdr:nvSpPr>
      <xdr:spPr>
        <a:xfrm>
          <a:off x="1816744" y="14335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64025</xdr:rowOff>
    </xdr:from>
    <xdr:ext cx="405111" cy="259045"/>
    <xdr:sp macro="" textlink="">
      <xdr:nvSpPr>
        <xdr:cNvPr id="318" name="n_4mainValue【福祉施設】&#10;有形固定資産減価償却率">
          <a:extLst>
            <a:ext uri="{FF2B5EF4-FFF2-40B4-BE49-F238E27FC236}">
              <a16:creationId xmlns:a16="http://schemas.microsoft.com/office/drawing/2014/main" id="{0624CD48-DBD5-41B0-9C4D-0D6FF7A5AB19}"/>
            </a:ext>
          </a:extLst>
        </xdr:cNvPr>
        <xdr:cNvSpPr txBox="1"/>
      </xdr:nvSpPr>
      <xdr:spPr>
        <a:xfrm>
          <a:off x="927744" y="14294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D94FC026-D19A-4B12-A493-9C3628405DF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742936CA-0BBE-44B3-9F4C-4B48348305F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0DBCAB2B-3E3B-4EDA-8918-35A80992DBB9}"/>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A60540A3-6D26-4596-9CF6-A3390CE64A31}"/>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BBDA962F-94B8-4C11-B6A4-CD6FEF4CD47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F330AB4A-A601-4CEB-9BF4-E4BA46FEDE5B}"/>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1D155039-C35E-44F9-806F-9A9E0774AFE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C60B82CC-DF14-41A3-AA04-1F19E9C59B0E}"/>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60820041-0975-451B-A46C-608E5C4142A7}"/>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9DE425C4-756A-4096-BA3A-BF9B9C4D31A7}"/>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9" name="直線コネクタ 328">
          <a:extLst>
            <a:ext uri="{FF2B5EF4-FFF2-40B4-BE49-F238E27FC236}">
              <a16:creationId xmlns:a16="http://schemas.microsoft.com/office/drawing/2014/main" id="{905F2753-D992-42AC-AA49-A4D8E465EAF6}"/>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0" name="テキスト ボックス 329">
          <a:extLst>
            <a:ext uri="{FF2B5EF4-FFF2-40B4-BE49-F238E27FC236}">
              <a16:creationId xmlns:a16="http://schemas.microsoft.com/office/drawing/2014/main" id="{BA286316-B3CF-49DB-B1F1-0FF610B25B22}"/>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1" name="直線コネクタ 330">
          <a:extLst>
            <a:ext uri="{FF2B5EF4-FFF2-40B4-BE49-F238E27FC236}">
              <a16:creationId xmlns:a16="http://schemas.microsoft.com/office/drawing/2014/main" id="{6A044B6B-A9F6-4BEE-8EDF-1299DEC03ADA}"/>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2" name="テキスト ボックス 331">
          <a:extLst>
            <a:ext uri="{FF2B5EF4-FFF2-40B4-BE49-F238E27FC236}">
              <a16:creationId xmlns:a16="http://schemas.microsoft.com/office/drawing/2014/main" id="{E94767D4-85AF-484C-8BF6-09A5984D5B09}"/>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3" name="直線コネクタ 332">
          <a:extLst>
            <a:ext uri="{FF2B5EF4-FFF2-40B4-BE49-F238E27FC236}">
              <a16:creationId xmlns:a16="http://schemas.microsoft.com/office/drawing/2014/main" id="{CE0B7076-8FB5-41F1-AC99-58E28EE69A41}"/>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4" name="テキスト ボックス 333">
          <a:extLst>
            <a:ext uri="{FF2B5EF4-FFF2-40B4-BE49-F238E27FC236}">
              <a16:creationId xmlns:a16="http://schemas.microsoft.com/office/drawing/2014/main" id="{7C434D8E-9517-4365-9672-CDB5061E6246}"/>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5" name="直線コネクタ 334">
          <a:extLst>
            <a:ext uri="{FF2B5EF4-FFF2-40B4-BE49-F238E27FC236}">
              <a16:creationId xmlns:a16="http://schemas.microsoft.com/office/drawing/2014/main" id="{B19699F5-E3DD-4F26-94F7-D2934F064A6C}"/>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6" name="テキスト ボックス 335">
          <a:extLst>
            <a:ext uri="{FF2B5EF4-FFF2-40B4-BE49-F238E27FC236}">
              <a16:creationId xmlns:a16="http://schemas.microsoft.com/office/drawing/2014/main" id="{227161C7-26DA-432C-8413-5343F4436BDC}"/>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7" name="直線コネクタ 336">
          <a:extLst>
            <a:ext uri="{FF2B5EF4-FFF2-40B4-BE49-F238E27FC236}">
              <a16:creationId xmlns:a16="http://schemas.microsoft.com/office/drawing/2014/main" id="{3624DA42-D66E-4736-8037-8C4DDC01181F}"/>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8" name="テキスト ボックス 337">
          <a:extLst>
            <a:ext uri="{FF2B5EF4-FFF2-40B4-BE49-F238E27FC236}">
              <a16:creationId xmlns:a16="http://schemas.microsoft.com/office/drawing/2014/main" id="{5CC4A48C-424A-49C4-8850-598B637E0B1A}"/>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9" name="直線コネクタ 338">
          <a:extLst>
            <a:ext uri="{FF2B5EF4-FFF2-40B4-BE49-F238E27FC236}">
              <a16:creationId xmlns:a16="http://schemas.microsoft.com/office/drawing/2014/main" id="{DDEED89A-CDE9-47A0-9D18-517544F45F6B}"/>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0" name="テキスト ボックス 339">
          <a:extLst>
            <a:ext uri="{FF2B5EF4-FFF2-40B4-BE49-F238E27FC236}">
              <a16:creationId xmlns:a16="http://schemas.microsoft.com/office/drawing/2014/main" id="{9E61AD4A-E5D7-4779-9D1B-4AAB9431BACF}"/>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B30D178C-BA92-4BE8-BDA4-52B7DCE9E339}"/>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F7F97679-2D54-42B2-8553-102A4AF8CD21}"/>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71EBAACE-2E0E-4736-AA9D-F5B633DA274B}"/>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118111</xdr:rowOff>
    </xdr:from>
    <xdr:to>
      <xdr:col>54</xdr:col>
      <xdr:colOff>189865</xdr:colOff>
      <xdr:row>86</xdr:row>
      <xdr:rowOff>109945</xdr:rowOff>
    </xdr:to>
    <xdr:cxnSp macro="">
      <xdr:nvCxnSpPr>
        <xdr:cNvPr id="344" name="直線コネクタ 343">
          <a:extLst>
            <a:ext uri="{FF2B5EF4-FFF2-40B4-BE49-F238E27FC236}">
              <a16:creationId xmlns:a16="http://schemas.microsoft.com/office/drawing/2014/main" id="{D7D293A5-8466-423D-A784-EBB1F02C5CAD}"/>
            </a:ext>
          </a:extLst>
        </xdr:cNvPr>
        <xdr:cNvCxnSpPr/>
      </xdr:nvCxnSpPr>
      <xdr:spPr>
        <a:xfrm flipV="1">
          <a:off x="10476865" y="13319761"/>
          <a:ext cx="0" cy="1534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113772</xdr:rowOff>
    </xdr:from>
    <xdr:ext cx="469744" cy="259045"/>
    <xdr:sp macro="" textlink="">
      <xdr:nvSpPr>
        <xdr:cNvPr id="345" name="【福祉施設】&#10;一人当たり面積最小値テキスト">
          <a:extLst>
            <a:ext uri="{FF2B5EF4-FFF2-40B4-BE49-F238E27FC236}">
              <a16:creationId xmlns:a16="http://schemas.microsoft.com/office/drawing/2014/main" id="{E711C876-D909-43E0-A86E-56E1AA5C5FA1}"/>
            </a:ext>
          </a:extLst>
        </xdr:cNvPr>
        <xdr:cNvSpPr txBox="1"/>
      </xdr:nvSpPr>
      <xdr:spPr>
        <a:xfrm>
          <a:off x="10515600" y="14858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109945</xdr:rowOff>
    </xdr:from>
    <xdr:to>
      <xdr:col>55</xdr:col>
      <xdr:colOff>88900</xdr:colOff>
      <xdr:row>86</xdr:row>
      <xdr:rowOff>109945</xdr:rowOff>
    </xdr:to>
    <xdr:cxnSp macro="">
      <xdr:nvCxnSpPr>
        <xdr:cNvPr id="346" name="直線コネクタ 345">
          <a:extLst>
            <a:ext uri="{FF2B5EF4-FFF2-40B4-BE49-F238E27FC236}">
              <a16:creationId xmlns:a16="http://schemas.microsoft.com/office/drawing/2014/main" id="{188B7186-1C9C-44F1-B744-BB4C757B8C32}"/>
            </a:ext>
          </a:extLst>
        </xdr:cNvPr>
        <xdr:cNvCxnSpPr/>
      </xdr:nvCxnSpPr>
      <xdr:spPr>
        <a:xfrm>
          <a:off x="10388600" y="14854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64788</xdr:rowOff>
    </xdr:from>
    <xdr:ext cx="469744" cy="259045"/>
    <xdr:sp macro="" textlink="">
      <xdr:nvSpPr>
        <xdr:cNvPr id="347" name="【福祉施設】&#10;一人当たり面積最大値テキスト">
          <a:extLst>
            <a:ext uri="{FF2B5EF4-FFF2-40B4-BE49-F238E27FC236}">
              <a16:creationId xmlns:a16="http://schemas.microsoft.com/office/drawing/2014/main" id="{0B506A49-16B6-43A0-9F29-9C8C98AEDB1F}"/>
            </a:ext>
          </a:extLst>
        </xdr:cNvPr>
        <xdr:cNvSpPr txBox="1"/>
      </xdr:nvSpPr>
      <xdr:spPr>
        <a:xfrm>
          <a:off x="10515600" y="13094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118111</xdr:rowOff>
    </xdr:from>
    <xdr:to>
      <xdr:col>55</xdr:col>
      <xdr:colOff>88900</xdr:colOff>
      <xdr:row>77</xdr:row>
      <xdr:rowOff>118111</xdr:rowOff>
    </xdr:to>
    <xdr:cxnSp macro="">
      <xdr:nvCxnSpPr>
        <xdr:cNvPr id="348" name="直線コネクタ 347">
          <a:extLst>
            <a:ext uri="{FF2B5EF4-FFF2-40B4-BE49-F238E27FC236}">
              <a16:creationId xmlns:a16="http://schemas.microsoft.com/office/drawing/2014/main" id="{9620F640-664A-4A71-B656-5C9DD36A8473}"/>
            </a:ext>
          </a:extLst>
        </xdr:cNvPr>
        <xdr:cNvCxnSpPr/>
      </xdr:nvCxnSpPr>
      <xdr:spPr>
        <a:xfrm>
          <a:off x="10388600" y="13319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71863</xdr:rowOff>
    </xdr:from>
    <xdr:ext cx="469744" cy="259045"/>
    <xdr:sp macro="" textlink="">
      <xdr:nvSpPr>
        <xdr:cNvPr id="349" name="【福祉施設】&#10;一人当たり面積平均値テキスト">
          <a:extLst>
            <a:ext uri="{FF2B5EF4-FFF2-40B4-BE49-F238E27FC236}">
              <a16:creationId xmlns:a16="http://schemas.microsoft.com/office/drawing/2014/main" id="{49FA1429-2337-4D9A-8E5E-219BD9351848}"/>
            </a:ext>
          </a:extLst>
        </xdr:cNvPr>
        <xdr:cNvSpPr txBox="1"/>
      </xdr:nvSpPr>
      <xdr:spPr>
        <a:xfrm>
          <a:off x="10515600" y="143022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93436</xdr:rowOff>
    </xdr:from>
    <xdr:to>
      <xdr:col>55</xdr:col>
      <xdr:colOff>50800</xdr:colOff>
      <xdr:row>84</xdr:row>
      <xdr:rowOff>23586</xdr:rowOff>
    </xdr:to>
    <xdr:sp macro="" textlink="">
      <xdr:nvSpPr>
        <xdr:cNvPr id="350" name="フローチャート: 判断 349">
          <a:extLst>
            <a:ext uri="{FF2B5EF4-FFF2-40B4-BE49-F238E27FC236}">
              <a16:creationId xmlns:a16="http://schemas.microsoft.com/office/drawing/2014/main" id="{91D29C0F-E668-4CFB-882D-4E690BCE0CA5}"/>
            </a:ext>
          </a:extLst>
        </xdr:cNvPr>
        <xdr:cNvSpPr/>
      </xdr:nvSpPr>
      <xdr:spPr>
        <a:xfrm>
          <a:off x="10426700" y="14323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103232</xdr:rowOff>
    </xdr:from>
    <xdr:to>
      <xdr:col>50</xdr:col>
      <xdr:colOff>165100</xdr:colOff>
      <xdr:row>84</xdr:row>
      <xdr:rowOff>33382</xdr:rowOff>
    </xdr:to>
    <xdr:sp macro="" textlink="">
      <xdr:nvSpPr>
        <xdr:cNvPr id="351" name="フローチャート: 判断 350">
          <a:extLst>
            <a:ext uri="{FF2B5EF4-FFF2-40B4-BE49-F238E27FC236}">
              <a16:creationId xmlns:a16="http://schemas.microsoft.com/office/drawing/2014/main" id="{88ED9EC8-6937-47DF-9DA4-CC04ED63A898}"/>
            </a:ext>
          </a:extLst>
        </xdr:cNvPr>
        <xdr:cNvSpPr/>
      </xdr:nvSpPr>
      <xdr:spPr>
        <a:xfrm>
          <a:off x="9588500" y="14333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93436</xdr:rowOff>
    </xdr:from>
    <xdr:to>
      <xdr:col>46</xdr:col>
      <xdr:colOff>38100</xdr:colOff>
      <xdr:row>84</xdr:row>
      <xdr:rowOff>23586</xdr:rowOff>
    </xdr:to>
    <xdr:sp macro="" textlink="">
      <xdr:nvSpPr>
        <xdr:cNvPr id="352" name="フローチャート: 判断 351">
          <a:extLst>
            <a:ext uri="{FF2B5EF4-FFF2-40B4-BE49-F238E27FC236}">
              <a16:creationId xmlns:a16="http://schemas.microsoft.com/office/drawing/2014/main" id="{B8D29C7B-56BD-43FA-BC8A-4C61B93D49C4}"/>
            </a:ext>
          </a:extLst>
        </xdr:cNvPr>
        <xdr:cNvSpPr/>
      </xdr:nvSpPr>
      <xdr:spPr>
        <a:xfrm>
          <a:off x="8699500" y="14323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93436</xdr:rowOff>
    </xdr:from>
    <xdr:to>
      <xdr:col>41</xdr:col>
      <xdr:colOff>101600</xdr:colOff>
      <xdr:row>84</xdr:row>
      <xdr:rowOff>23586</xdr:rowOff>
    </xdr:to>
    <xdr:sp macro="" textlink="">
      <xdr:nvSpPr>
        <xdr:cNvPr id="353" name="フローチャート: 判断 352">
          <a:extLst>
            <a:ext uri="{FF2B5EF4-FFF2-40B4-BE49-F238E27FC236}">
              <a16:creationId xmlns:a16="http://schemas.microsoft.com/office/drawing/2014/main" id="{57379C44-9D39-40CB-80E9-20DBCA309131}"/>
            </a:ext>
          </a:extLst>
        </xdr:cNvPr>
        <xdr:cNvSpPr/>
      </xdr:nvSpPr>
      <xdr:spPr>
        <a:xfrm>
          <a:off x="7810500" y="14323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144055</xdr:rowOff>
    </xdr:from>
    <xdr:to>
      <xdr:col>36</xdr:col>
      <xdr:colOff>165100</xdr:colOff>
      <xdr:row>83</xdr:row>
      <xdr:rowOff>74205</xdr:rowOff>
    </xdr:to>
    <xdr:sp macro="" textlink="">
      <xdr:nvSpPr>
        <xdr:cNvPr id="354" name="フローチャート: 判断 353">
          <a:extLst>
            <a:ext uri="{FF2B5EF4-FFF2-40B4-BE49-F238E27FC236}">
              <a16:creationId xmlns:a16="http://schemas.microsoft.com/office/drawing/2014/main" id="{A10814BF-9C7F-471E-91CD-B7D981809C6B}"/>
            </a:ext>
          </a:extLst>
        </xdr:cNvPr>
        <xdr:cNvSpPr/>
      </xdr:nvSpPr>
      <xdr:spPr>
        <a:xfrm>
          <a:off x="6921500" y="1420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31DACE50-2A5F-45CB-85F8-7C891BDA26A1}"/>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379D33B2-2D7C-4D94-B65D-5B235DD30A7D}"/>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DF6BD3CC-67A0-47EE-B74F-CCBD1CD7A58A}"/>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7C66F881-E7EA-4AAC-9B39-05C80CFEF54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A36D7168-1D50-4A63-86F7-8A6A7E84D457}"/>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162016</xdr:rowOff>
    </xdr:from>
    <xdr:to>
      <xdr:col>55</xdr:col>
      <xdr:colOff>50800</xdr:colOff>
      <xdr:row>82</xdr:row>
      <xdr:rowOff>92166</xdr:rowOff>
    </xdr:to>
    <xdr:sp macro="" textlink="">
      <xdr:nvSpPr>
        <xdr:cNvPr id="360" name="楕円 359">
          <a:extLst>
            <a:ext uri="{FF2B5EF4-FFF2-40B4-BE49-F238E27FC236}">
              <a16:creationId xmlns:a16="http://schemas.microsoft.com/office/drawing/2014/main" id="{42067F82-1D52-4D32-A537-77F59B3F0C57}"/>
            </a:ext>
          </a:extLst>
        </xdr:cNvPr>
        <xdr:cNvSpPr/>
      </xdr:nvSpPr>
      <xdr:spPr>
        <a:xfrm>
          <a:off x="10426700" y="14049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13443</xdr:rowOff>
    </xdr:from>
    <xdr:ext cx="469744" cy="259045"/>
    <xdr:sp macro="" textlink="">
      <xdr:nvSpPr>
        <xdr:cNvPr id="361" name="【福祉施設】&#10;一人当たり面積該当値テキスト">
          <a:extLst>
            <a:ext uri="{FF2B5EF4-FFF2-40B4-BE49-F238E27FC236}">
              <a16:creationId xmlns:a16="http://schemas.microsoft.com/office/drawing/2014/main" id="{C32B866B-D103-4603-AE15-8BD59A3D99F5}"/>
            </a:ext>
          </a:extLst>
        </xdr:cNvPr>
        <xdr:cNvSpPr txBox="1"/>
      </xdr:nvSpPr>
      <xdr:spPr>
        <a:xfrm>
          <a:off x="10515600" y="13900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3629</xdr:rowOff>
    </xdr:from>
    <xdr:to>
      <xdr:col>50</xdr:col>
      <xdr:colOff>165100</xdr:colOff>
      <xdr:row>82</xdr:row>
      <xdr:rowOff>105229</xdr:rowOff>
    </xdr:to>
    <xdr:sp macro="" textlink="">
      <xdr:nvSpPr>
        <xdr:cNvPr id="362" name="楕円 361">
          <a:extLst>
            <a:ext uri="{FF2B5EF4-FFF2-40B4-BE49-F238E27FC236}">
              <a16:creationId xmlns:a16="http://schemas.microsoft.com/office/drawing/2014/main" id="{EED7E5E8-6CAB-487C-856D-520F832E3194}"/>
            </a:ext>
          </a:extLst>
        </xdr:cNvPr>
        <xdr:cNvSpPr/>
      </xdr:nvSpPr>
      <xdr:spPr>
        <a:xfrm>
          <a:off x="9588500" y="14062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41366</xdr:rowOff>
    </xdr:from>
    <xdr:to>
      <xdr:col>55</xdr:col>
      <xdr:colOff>0</xdr:colOff>
      <xdr:row>82</xdr:row>
      <xdr:rowOff>54429</xdr:rowOff>
    </xdr:to>
    <xdr:cxnSp macro="">
      <xdr:nvCxnSpPr>
        <xdr:cNvPr id="363" name="直線コネクタ 362">
          <a:extLst>
            <a:ext uri="{FF2B5EF4-FFF2-40B4-BE49-F238E27FC236}">
              <a16:creationId xmlns:a16="http://schemas.microsoft.com/office/drawing/2014/main" id="{DC445BD2-0726-484D-876E-D28E301BC94C}"/>
            </a:ext>
          </a:extLst>
        </xdr:cNvPr>
        <xdr:cNvCxnSpPr/>
      </xdr:nvCxnSpPr>
      <xdr:spPr>
        <a:xfrm flipV="1">
          <a:off x="9639300" y="14100266"/>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26488</xdr:rowOff>
    </xdr:from>
    <xdr:to>
      <xdr:col>46</xdr:col>
      <xdr:colOff>38100</xdr:colOff>
      <xdr:row>82</xdr:row>
      <xdr:rowOff>128088</xdr:rowOff>
    </xdr:to>
    <xdr:sp macro="" textlink="">
      <xdr:nvSpPr>
        <xdr:cNvPr id="364" name="楕円 363">
          <a:extLst>
            <a:ext uri="{FF2B5EF4-FFF2-40B4-BE49-F238E27FC236}">
              <a16:creationId xmlns:a16="http://schemas.microsoft.com/office/drawing/2014/main" id="{7FDC821F-FF1C-4AD7-8C5B-F48BD61265E4}"/>
            </a:ext>
          </a:extLst>
        </xdr:cNvPr>
        <xdr:cNvSpPr/>
      </xdr:nvSpPr>
      <xdr:spPr>
        <a:xfrm>
          <a:off x="8699500" y="14085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54429</xdr:rowOff>
    </xdr:from>
    <xdr:to>
      <xdr:col>50</xdr:col>
      <xdr:colOff>114300</xdr:colOff>
      <xdr:row>82</xdr:row>
      <xdr:rowOff>77288</xdr:rowOff>
    </xdr:to>
    <xdr:cxnSp macro="">
      <xdr:nvCxnSpPr>
        <xdr:cNvPr id="365" name="直線コネクタ 364">
          <a:extLst>
            <a:ext uri="{FF2B5EF4-FFF2-40B4-BE49-F238E27FC236}">
              <a16:creationId xmlns:a16="http://schemas.microsoft.com/office/drawing/2014/main" id="{F2C28CD1-6EE1-4B15-BA88-5533783EC523}"/>
            </a:ext>
          </a:extLst>
        </xdr:cNvPr>
        <xdr:cNvCxnSpPr/>
      </xdr:nvCxnSpPr>
      <xdr:spPr>
        <a:xfrm flipV="1">
          <a:off x="8750300" y="14113329"/>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80373</xdr:rowOff>
    </xdr:from>
    <xdr:to>
      <xdr:col>41</xdr:col>
      <xdr:colOff>101600</xdr:colOff>
      <xdr:row>82</xdr:row>
      <xdr:rowOff>10523</xdr:rowOff>
    </xdr:to>
    <xdr:sp macro="" textlink="">
      <xdr:nvSpPr>
        <xdr:cNvPr id="366" name="楕円 365">
          <a:extLst>
            <a:ext uri="{FF2B5EF4-FFF2-40B4-BE49-F238E27FC236}">
              <a16:creationId xmlns:a16="http://schemas.microsoft.com/office/drawing/2014/main" id="{FC350569-B6D9-4E7A-9B9D-CBDD8B9D0116}"/>
            </a:ext>
          </a:extLst>
        </xdr:cNvPr>
        <xdr:cNvSpPr/>
      </xdr:nvSpPr>
      <xdr:spPr>
        <a:xfrm>
          <a:off x="7810500" y="13967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131173</xdr:rowOff>
    </xdr:from>
    <xdr:to>
      <xdr:col>45</xdr:col>
      <xdr:colOff>177800</xdr:colOff>
      <xdr:row>82</xdr:row>
      <xdr:rowOff>77288</xdr:rowOff>
    </xdr:to>
    <xdr:cxnSp macro="">
      <xdr:nvCxnSpPr>
        <xdr:cNvPr id="367" name="直線コネクタ 366">
          <a:extLst>
            <a:ext uri="{FF2B5EF4-FFF2-40B4-BE49-F238E27FC236}">
              <a16:creationId xmlns:a16="http://schemas.microsoft.com/office/drawing/2014/main" id="{AF6213F1-970B-4481-A2B7-CA05B7893EB0}"/>
            </a:ext>
          </a:extLst>
        </xdr:cNvPr>
        <xdr:cNvCxnSpPr/>
      </xdr:nvCxnSpPr>
      <xdr:spPr>
        <a:xfrm>
          <a:off x="7861300" y="14018623"/>
          <a:ext cx="889000" cy="117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157118</xdr:rowOff>
    </xdr:from>
    <xdr:to>
      <xdr:col>36</xdr:col>
      <xdr:colOff>165100</xdr:colOff>
      <xdr:row>81</xdr:row>
      <xdr:rowOff>87268</xdr:rowOff>
    </xdr:to>
    <xdr:sp macro="" textlink="">
      <xdr:nvSpPr>
        <xdr:cNvPr id="368" name="楕円 367">
          <a:extLst>
            <a:ext uri="{FF2B5EF4-FFF2-40B4-BE49-F238E27FC236}">
              <a16:creationId xmlns:a16="http://schemas.microsoft.com/office/drawing/2014/main" id="{9E645F66-DC91-4669-952E-6FE4C3C4CF46}"/>
            </a:ext>
          </a:extLst>
        </xdr:cNvPr>
        <xdr:cNvSpPr/>
      </xdr:nvSpPr>
      <xdr:spPr>
        <a:xfrm>
          <a:off x="6921500" y="13873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36468</xdr:rowOff>
    </xdr:from>
    <xdr:to>
      <xdr:col>41</xdr:col>
      <xdr:colOff>50800</xdr:colOff>
      <xdr:row>81</xdr:row>
      <xdr:rowOff>131173</xdr:rowOff>
    </xdr:to>
    <xdr:cxnSp macro="">
      <xdr:nvCxnSpPr>
        <xdr:cNvPr id="369" name="直線コネクタ 368">
          <a:extLst>
            <a:ext uri="{FF2B5EF4-FFF2-40B4-BE49-F238E27FC236}">
              <a16:creationId xmlns:a16="http://schemas.microsoft.com/office/drawing/2014/main" id="{F918DDC3-734E-4AB8-8EC7-0F9CE8B835C6}"/>
            </a:ext>
          </a:extLst>
        </xdr:cNvPr>
        <xdr:cNvCxnSpPr/>
      </xdr:nvCxnSpPr>
      <xdr:spPr>
        <a:xfrm>
          <a:off x="6972300" y="13923918"/>
          <a:ext cx="889000" cy="94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24509</xdr:rowOff>
    </xdr:from>
    <xdr:ext cx="469744" cy="259045"/>
    <xdr:sp macro="" textlink="">
      <xdr:nvSpPr>
        <xdr:cNvPr id="370" name="n_1aveValue【福祉施設】&#10;一人当たり面積">
          <a:extLst>
            <a:ext uri="{FF2B5EF4-FFF2-40B4-BE49-F238E27FC236}">
              <a16:creationId xmlns:a16="http://schemas.microsoft.com/office/drawing/2014/main" id="{18DA835E-FFEC-4C90-B115-63D009C5D047}"/>
            </a:ext>
          </a:extLst>
        </xdr:cNvPr>
        <xdr:cNvSpPr txBox="1"/>
      </xdr:nvSpPr>
      <xdr:spPr>
        <a:xfrm>
          <a:off x="9391727" y="14426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14713</xdr:rowOff>
    </xdr:from>
    <xdr:ext cx="469744" cy="259045"/>
    <xdr:sp macro="" textlink="">
      <xdr:nvSpPr>
        <xdr:cNvPr id="371" name="n_2aveValue【福祉施設】&#10;一人当たり面積">
          <a:extLst>
            <a:ext uri="{FF2B5EF4-FFF2-40B4-BE49-F238E27FC236}">
              <a16:creationId xmlns:a16="http://schemas.microsoft.com/office/drawing/2014/main" id="{75D7154A-0232-4AF2-BF2A-D990329BE6B8}"/>
            </a:ext>
          </a:extLst>
        </xdr:cNvPr>
        <xdr:cNvSpPr txBox="1"/>
      </xdr:nvSpPr>
      <xdr:spPr>
        <a:xfrm>
          <a:off x="8515427" y="14416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14713</xdr:rowOff>
    </xdr:from>
    <xdr:ext cx="469744" cy="259045"/>
    <xdr:sp macro="" textlink="">
      <xdr:nvSpPr>
        <xdr:cNvPr id="372" name="n_3aveValue【福祉施設】&#10;一人当たり面積">
          <a:extLst>
            <a:ext uri="{FF2B5EF4-FFF2-40B4-BE49-F238E27FC236}">
              <a16:creationId xmlns:a16="http://schemas.microsoft.com/office/drawing/2014/main" id="{BB1B7522-DC50-4396-9DC7-E7ED8B88D270}"/>
            </a:ext>
          </a:extLst>
        </xdr:cNvPr>
        <xdr:cNvSpPr txBox="1"/>
      </xdr:nvSpPr>
      <xdr:spPr>
        <a:xfrm>
          <a:off x="7626427" y="14416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65332</xdr:rowOff>
    </xdr:from>
    <xdr:ext cx="469744" cy="259045"/>
    <xdr:sp macro="" textlink="">
      <xdr:nvSpPr>
        <xdr:cNvPr id="373" name="n_4aveValue【福祉施設】&#10;一人当たり面積">
          <a:extLst>
            <a:ext uri="{FF2B5EF4-FFF2-40B4-BE49-F238E27FC236}">
              <a16:creationId xmlns:a16="http://schemas.microsoft.com/office/drawing/2014/main" id="{057BB6CF-75CB-49BF-979A-D1FF7D23A0EF}"/>
            </a:ext>
          </a:extLst>
        </xdr:cNvPr>
        <xdr:cNvSpPr txBox="1"/>
      </xdr:nvSpPr>
      <xdr:spPr>
        <a:xfrm>
          <a:off x="6737427" y="1429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121756</xdr:rowOff>
    </xdr:from>
    <xdr:ext cx="469744" cy="259045"/>
    <xdr:sp macro="" textlink="">
      <xdr:nvSpPr>
        <xdr:cNvPr id="374" name="n_1mainValue【福祉施設】&#10;一人当たり面積">
          <a:extLst>
            <a:ext uri="{FF2B5EF4-FFF2-40B4-BE49-F238E27FC236}">
              <a16:creationId xmlns:a16="http://schemas.microsoft.com/office/drawing/2014/main" id="{8EEA5471-D1B3-402A-8660-3CD138C798CA}"/>
            </a:ext>
          </a:extLst>
        </xdr:cNvPr>
        <xdr:cNvSpPr txBox="1"/>
      </xdr:nvSpPr>
      <xdr:spPr>
        <a:xfrm>
          <a:off x="9391727" y="13837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144615</xdr:rowOff>
    </xdr:from>
    <xdr:ext cx="469744" cy="259045"/>
    <xdr:sp macro="" textlink="">
      <xdr:nvSpPr>
        <xdr:cNvPr id="375" name="n_2mainValue【福祉施設】&#10;一人当たり面積">
          <a:extLst>
            <a:ext uri="{FF2B5EF4-FFF2-40B4-BE49-F238E27FC236}">
              <a16:creationId xmlns:a16="http://schemas.microsoft.com/office/drawing/2014/main" id="{194BE4D6-0CA3-4903-8BAC-B005F3D3075C}"/>
            </a:ext>
          </a:extLst>
        </xdr:cNvPr>
        <xdr:cNvSpPr txBox="1"/>
      </xdr:nvSpPr>
      <xdr:spPr>
        <a:xfrm>
          <a:off x="8515427" y="13860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27050</xdr:rowOff>
    </xdr:from>
    <xdr:ext cx="469744" cy="259045"/>
    <xdr:sp macro="" textlink="">
      <xdr:nvSpPr>
        <xdr:cNvPr id="376" name="n_3mainValue【福祉施設】&#10;一人当たり面積">
          <a:extLst>
            <a:ext uri="{FF2B5EF4-FFF2-40B4-BE49-F238E27FC236}">
              <a16:creationId xmlns:a16="http://schemas.microsoft.com/office/drawing/2014/main" id="{31F33B4C-384E-493B-A6C7-18E7721C7FCE}"/>
            </a:ext>
          </a:extLst>
        </xdr:cNvPr>
        <xdr:cNvSpPr txBox="1"/>
      </xdr:nvSpPr>
      <xdr:spPr>
        <a:xfrm>
          <a:off x="7626427" y="1374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103795</xdr:rowOff>
    </xdr:from>
    <xdr:ext cx="469744" cy="259045"/>
    <xdr:sp macro="" textlink="">
      <xdr:nvSpPr>
        <xdr:cNvPr id="377" name="n_4mainValue【福祉施設】&#10;一人当たり面積">
          <a:extLst>
            <a:ext uri="{FF2B5EF4-FFF2-40B4-BE49-F238E27FC236}">
              <a16:creationId xmlns:a16="http://schemas.microsoft.com/office/drawing/2014/main" id="{07F754CB-7B0C-40F1-A343-F9D858CF6C42}"/>
            </a:ext>
          </a:extLst>
        </xdr:cNvPr>
        <xdr:cNvSpPr txBox="1"/>
      </xdr:nvSpPr>
      <xdr:spPr>
        <a:xfrm>
          <a:off x="6737427" y="13648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B1C2DB7D-DCD7-4570-9E0B-466B4269CC76}"/>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C32B58F6-DEE8-44CA-8F90-D9B63915A6E4}"/>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003DB4B4-68CB-4EC0-BCBE-4BB6D02ACCB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163CC57A-03E2-4DEA-9C74-84BE68C2B21A}"/>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CACFA4EF-6192-4CB3-93DF-022374BD9B3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4F8AB9EE-9A85-4F96-B55F-83337AC56819}"/>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25FFCCD6-D459-4A61-B894-05EE91A067EA}"/>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F2075B76-DE98-494A-9E3F-2F791A5D7475}"/>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0694599E-9D52-4051-9321-C43E773CF937}"/>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A84D8DF5-B4CD-4E04-B64A-8E1D4917150F}"/>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7600A4ED-CD61-40B7-8F77-6C9303DD6F06}"/>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89" name="直線コネクタ 388">
          <a:extLst>
            <a:ext uri="{FF2B5EF4-FFF2-40B4-BE49-F238E27FC236}">
              <a16:creationId xmlns:a16="http://schemas.microsoft.com/office/drawing/2014/main" id="{C1973BD8-A6B4-4AD9-9DC7-0E64239E4131}"/>
            </a:ext>
          </a:extLst>
        </xdr:cNvPr>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390" name="テキスト ボックス 389">
          <a:extLst>
            <a:ext uri="{FF2B5EF4-FFF2-40B4-BE49-F238E27FC236}">
              <a16:creationId xmlns:a16="http://schemas.microsoft.com/office/drawing/2014/main" id="{B0CB9B66-011D-4CC9-836B-FF892C1CBB09}"/>
            </a:ext>
          </a:extLst>
        </xdr:cNvPr>
        <xdr:cNvSpPr txBox="1"/>
      </xdr:nvSpPr>
      <xdr:spPr>
        <a:xfrm>
          <a:off x="294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91" name="直線コネクタ 390">
          <a:extLst>
            <a:ext uri="{FF2B5EF4-FFF2-40B4-BE49-F238E27FC236}">
              <a16:creationId xmlns:a16="http://schemas.microsoft.com/office/drawing/2014/main" id="{DBEA2BE3-D87C-4C64-86E8-88C9D4BCCCF8}"/>
            </a:ext>
          </a:extLst>
        </xdr:cNvPr>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92" name="テキスト ボックス 391">
          <a:extLst>
            <a:ext uri="{FF2B5EF4-FFF2-40B4-BE49-F238E27FC236}">
              <a16:creationId xmlns:a16="http://schemas.microsoft.com/office/drawing/2014/main" id="{E51EBE71-562C-4E24-A5EF-2AA043770538}"/>
            </a:ext>
          </a:extLst>
        </xdr:cNvPr>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3" name="直線コネクタ 392">
          <a:extLst>
            <a:ext uri="{FF2B5EF4-FFF2-40B4-BE49-F238E27FC236}">
              <a16:creationId xmlns:a16="http://schemas.microsoft.com/office/drawing/2014/main" id="{0A3D2144-8344-4A9C-BA09-24AB00DD3071}"/>
            </a:ext>
          </a:extLst>
        </xdr:cNvPr>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4" name="テキスト ボックス 393">
          <a:extLst>
            <a:ext uri="{FF2B5EF4-FFF2-40B4-BE49-F238E27FC236}">
              <a16:creationId xmlns:a16="http://schemas.microsoft.com/office/drawing/2014/main" id="{6E9DA92C-2F3D-4664-BD6C-FA2728865FFE}"/>
            </a:ext>
          </a:extLst>
        </xdr:cNvPr>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5" name="直線コネクタ 394">
          <a:extLst>
            <a:ext uri="{FF2B5EF4-FFF2-40B4-BE49-F238E27FC236}">
              <a16:creationId xmlns:a16="http://schemas.microsoft.com/office/drawing/2014/main" id="{DC599012-BADA-4C81-91CB-1F9FA43F6029}"/>
            </a:ext>
          </a:extLst>
        </xdr:cNvPr>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96" name="テキスト ボックス 395">
          <a:extLst>
            <a:ext uri="{FF2B5EF4-FFF2-40B4-BE49-F238E27FC236}">
              <a16:creationId xmlns:a16="http://schemas.microsoft.com/office/drawing/2014/main" id="{17F5C8F0-A50A-476B-BC48-09758A6A088C}"/>
            </a:ext>
          </a:extLst>
        </xdr:cNvPr>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7" name="直線コネクタ 396">
          <a:extLst>
            <a:ext uri="{FF2B5EF4-FFF2-40B4-BE49-F238E27FC236}">
              <a16:creationId xmlns:a16="http://schemas.microsoft.com/office/drawing/2014/main" id="{D365CCD2-99E4-4763-9154-424C9006CBB9}"/>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8" name="テキスト ボックス 397">
          <a:extLst>
            <a:ext uri="{FF2B5EF4-FFF2-40B4-BE49-F238E27FC236}">
              <a16:creationId xmlns:a16="http://schemas.microsoft.com/office/drawing/2014/main" id="{58C2DE2A-E77E-4BBE-8272-18681332A6B8}"/>
            </a:ext>
          </a:extLst>
        </xdr:cNvPr>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9" name="【市民会館】&#10;有形固定資産減価償却率グラフ枠">
          <a:extLst>
            <a:ext uri="{FF2B5EF4-FFF2-40B4-BE49-F238E27FC236}">
              <a16:creationId xmlns:a16="http://schemas.microsoft.com/office/drawing/2014/main" id="{D4F6D4C6-6393-4963-890E-E219CAEBD961}"/>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121920</xdr:rowOff>
    </xdr:from>
    <xdr:to>
      <xdr:col>24</xdr:col>
      <xdr:colOff>62865</xdr:colOff>
      <xdr:row>107</xdr:row>
      <xdr:rowOff>51054</xdr:rowOff>
    </xdr:to>
    <xdr:cxnSp macro="">
      <xdr:nvCxnSpPr>
        <xdr:cNvPr id="400" name="直線コネクタ 399">
          <a:extLst>
            <a:ext uri="{FF2B5EF4-FFF2-40B4-BE49-F238E27FC236}">
              <a16:creationId xmlns:a16="http://schemas.microsoft.com/office/drawing/2014/main" id="{C94FE7E6-F1B2-4732-9E69-E7BC8FA67D32}"/>
            </a:ext>
          </a:extLst>
        </xdr:cNvPr>
        <xdr:cNvCxnSpPr/>
      </xdr:nvCxnSpPr>
      <xdr:spPr>
        <a:xfrm flipV="1">
          <a:off x="4634865" y="17095470"/>
          <a:ext cx="0" cy="1300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54881</xdr:rowOff>
    </xdr:from>
    <xdr:ext cx="405111" cy="259045"/>
    <xdr:sp macro="" textlink="">
      <xdr:nvSpPr>
        <xdr:cNvPr id="401" name="【市民会館】&#10;有形固定資産減価償却率最小値テキスト">
          <a:extLst>
            <a:ext uri="{FF2B5EF4-FFF2-40B4-BE49-F238E27FC236}">
              <a16:creationId xmlns:a16="http://schemas.microsoft.com/office/drawing/2014/main" id="{0C462DAF-797C-4175-88A5-42D206D89547}"/>
            </a:ext>
          </a:extLst>
        </xdr:cNvPr>
        <xdr:cNvSpPr txBox="1"/>
      </xdr:nvSpPr>
      <xdr:spPr>
        <a:xfrm>
          <a:off x="4673600" y="18400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51054</xdr:rowOff>
    </xdr:from>
    <xdr:to>
      <xdr:col>24</xdr:col>
      <xdr:colOff>152400</xdr:colOff>
      <xdr:row>107</xdr:row>
      <xdr:rowOff>51054</xdr:rowOff>
    </xdr:to>
    <xdr:cxnSp macro="">
      <xdr:nvCxnSpPr>
        <xdr:cNvPr id="402" name="直線コネクタ 401">
          <a:extLst>
            <a:ext uri="{FF2B5EF4-FFF2-40B4-BE49-F238E27FC236}">
              <a16:creationId xmlns:a16="http://schemas.microsoft.com/office/drawing/2014/main" id="{389499A4-3A12-4C88-AADE-15B2C511E8C2}"/>
            </a:ext>
          </a:extLst>
        </xdr:cNvPr>
        <xdr:cNvCxnSpPr/>
      </xdr:nvCxnSpPr>
      <xdr:spPr>
        <a:xfrm>
          <a:off x="4546600" y="18396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68597</xdr:rowOff>
    </xdr:from>
    <xdr:ext cx="405111" cy="259045"/>
    <xdr:sp macro="" textlink="">
      <xdr:nvSpPr>
        <xdr:cNvPr id="403" name="【市民会館】&#10;有形固定資産減価償却率最大値テキスト">
          <a:extLst>
            <a:ext uri="{FF2B5EF4-FFF2-40B4-BE49-F238E27FC236}">
              <a16:creationId xmlns:a16="http://schemas.microsoft.com/office/drawing/2014/main" id="{85D47E08-DE7F-4855-BAED-37700D5A9C8D}"/>
            </a:ext>
          </a:extLst>
        </xdr:cNvPr>
        <xdr:cNvSpPr txBox="1"/>
      </xdr:nvSpPr>
      <xdr:spPr>
        <a:xfrm>
          <a:off x="4673600" y="16870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121920</xdr:rowOff>
    </xdr:from>
    <xdr:to>
      <xdr:col>24</xdr:col>
      <xdr:colOff>152400</xdr:colOff>
      <xdr:row>99</xdr:row>
      <xdr:rowOff>121920</xdr:rowOff>
    </xdr:to>
    <xdr:cxnSp macro="">
      <xdr:nvCxnSpPr>
        <xdr:cNvPr id="404" name="直線コネクタ 403">
          <a:extLst>
            <a:ext uri="{FF2B5EF4-FFF2-40B4-BE49-F238E27FC236}">
              <a16:creationId xmlns:a16="http://schemas.microsoft.com/office/drawing/2014/main" id="{B811EA8C-078D-4719-BF69-FD52CD4FAAE6}"/>
            </a:ext>
          </a:extLst>
        </xdr:cNvPr>
        <xdr:cNvCxnSpPr/>
      </xdr:nvCxnSpPr>
      <xdr:spPr>
        <a:xfrm>
          <a:off x="4546600" y="17095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101</xdr:row>
      <xdr:rowOff>146575</xdr:rowOff>
    </xdr:from>
    <xdr:ext cx="405111" cy="259045"/>
    <xdr:sp macro="" textlink="">
      <xdr:nvSpPr>
        <xdr:cNvPr id="405" name="【市民会館】&#10;有形固定資産減価償却率平均値テキスト">
          <a:extLst>
            <a:ext uri="{FF2B5EF4-FFF2-40B4-BE49-F238E27FC236}">
              <a16:creationId xmlns:a16="http://schemas.microsoft.com/office/drawing/2014/main" id="{E7F1527F-F411-4ABF-92B8-2C20370145DA}"/>
            </a:ext>
          </a:extLst>
        </xdr:cNvPr>
        <xdr:cNvSpPr txBox="1"/>
      </xdr:nvSpPr>
      <xdr:spPr>
        <a:xfrm>
          <a:off x="4673600" y="174630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123698</xdr:rowOff>
    </xdr:from>
    <xdr:to>
      <xdr:col>24</xdr:col>
      <xdr:colOff>114300</xdr:colOff>
      <xdr:row>103</xdr:row>
      <xdr:rowOff>53848</xdr:rowOff>
    </xdr:to>
    <xdr:sp macro="" textlink="">
      <xdr:nvSpPr>
        <xdr:cNvPr id="406" name="フローチャート: 判断 405">
          <a:extLst>
            <a:ext uri="{FF2B5EF4-FFF2-40B4-BE49-F238E27FC236}">
              <a16:creationId xmlns:a16="http://schemas.microsoft.com/office/drawing/2014/main" id="{1C922E44-136B-4AB3-9017-749D454F0789}"/>
            </a:ext>
          </a:extLst>
        </xdr:cNvPr>
        <xdr:cNvSpPr/>
      </xdr:nvSpPr>
      <xdr:spPr>
        <a:xfrm>
          <a:off x="4584700" y="1761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102</xdr:row>
      <xdr:rowOff>87122</xdr:rowOff>
    </xdr:from>
    <xdr:to>
      <xdr:col>20</xdr:col>
      <xdr:colOff>38100</xdr:colOff>
      <xdr:row>103</xdr:row>
      <xdr:rowOff>17272</xdr:rowOff>
    </xdr:to>
    <xdr:sp macro="" textlink="">
      <xdr:nvSpPr>
        <xdr:cNvPr id="407" name="フローチャート: 判断 406">
          <a:extLst>
            <a:ext uri="{FF2B5EF4-FFF2-40B4-BE49-F238E27FC236}">
              <a16:creationId xmlns:a16="http://schemas.microsoft.com/office/drawing/2014/main" id="{0C125F30-A060-4BCC-8A47-4AA424F3843B}"/>
            </a:ext>
          </a:extLst>
        </xdr:cNvPr>
        <xdr:cNvSpPr/>
      </xdr:nvSpPr>
      <xdr:spPr>
        <a:xfrm>
          <a:off x="3746500" y="17575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102</xdr:row>
      <xdr:rowOff>9398</xdr:rowOff>
    </xdr:from>
    <xdr:to>
      <xdr:col>15</xdr:col>
      <xdr:colOff>101600</xdr:colOff>
      <xdr:row>102</xdr:row>
      <xdr:rowOff>110998</xdr:rowOff>
    </xdr:to>
    <xdr:sp macro="" textlink="">
      <xdr:nvSpPr>
        <xdr:cNvPr id="408" name="フローチャート: 判断 407">
          <a:extLst>
            <a:ext uri="{FF2B5EF4-FFF2-40B4-BE49-F238E27FC236}">
              <a16:creationId xmlns:a16="http://schemas.microsoft.com/office/drawing/2014/main" id="{8AA3F5F6-8BD1-4210-8764-2F6B341D1DAC}"/>
            </a:ext>
          </a:extLst>
        </xdr:cNvPr>
        <xdr:cNvSpPr/>
      </xdr:nvSpPr>
      <xdr:spPr>
        <a:xfrm>
          <a:off x="2857500" y="17497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7113</xdr:rowOff>
    </xdr:from>
    <xdr:to>
      <xdr:col>10</xdr:col>
      <xdr:colOff>165100</xdr:colOff>
      <xdr:row>102</xdr:row>
      <xdr:rowOff>108713</xdr:rowOff>
    </xdr:to>
    <xdr:sp macro="" textlink="">
      <xdr:nvSpPr>
        <xdr:cNvPr id="409" name="フローチャート: 判断 408">
          <a:extLst>
            <a:ext uri="{FF2B5EF4-FFF2-40B4-BE49-F238E27FC236}">
              <a16:creationId xmlns:a16="http://schemas.microsoft.com/office/drawing/2014/main" id="{DCDAD2BE-1259-4804-8C01-A9177C5948AA}"/>
            </a:ext>
          </a:extLst>
        </xdr:cNvPr>
        <xdr:cNvSpPr/>
      </xdr:nvSpPr>
      <xdr:spPr>
        <a:xfrm>
          <a:off x="1968500" y="1749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101</xdr:row>
      <xdr:rowOff>103124</xdr:rowOff>
    </xdr:from>
    <xdr:to>
      <xdr:col>6</xdr:col>
      <xdr:colOff>38100</xdr:colOff>
      <xdr:row>102</xdr:row>
      <xdr:rowOff>33274</xdr:rowOff>
    </xdr:to>
    <xdr:sp macro="" textlink="">
      <xdr:nvSpPr>
        <xdr:cNvPr id="410" name="フローチャート: 判断 409">
          <a:extLst>
            <a:ext uri="{FF2B5EF4-FFF2-40B4-BE49-F238E27FC236}">
              <a16:creationId xmlns:a16="http://schemas.microsoft.com/office/drawing/2014/main" id="{41F85788-54EC-45EF-A82B-FF71A9B1FDF5}"/>
            </a:ext>
          </a:extLst>
        </xdr:cNvPr>
        <xdr:cNvSpPr/>
      </xdr:nvSpPr>
      <xdr:spPr>
        <a:xfrm>
          <a:off x="1079500" y="17419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11BB1B55-87FC-41F1-9B31-2A32D5EB6F8B}"/>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F35C060D-A862-4EB9-9B09-64B0EFE323F8}"/>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E7E1DBAE-024A-47B2-A4DA-428684B3DF31}"/>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D847191D-3438-4AD3-B8EC-EF5A6BABE7BA}"/>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BCB14909-26D7-49F8-B270-7A5936515B3A}"/>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155702</xdr:rowOff>
    </xdr:from>
    <xdr:to>
      <xdr:col>24</xdr:col>
      <xdr:colOff>114300</xdr:colOff>
      <xdr:row>103</xdr:row>
      <xdr:rowOff>85852</xdr:rowOff>
    </xdr:to>
    <xdr:sp macro="" textlink="">
      <xdr:nvSpPr>
        <xdr:cNvPr id="416" name="楕円 415">
          <a:extLst>
            <a:ext uri="{FF2B5EF4-FFF2-40B4-BE49-F238E27FC236}">
              <a16:creationId xmlns:a16="http://schemas.microsoft.com/office/drawing/2014/main" id="{1A0B8E6F-F735-4858-99D9-9A9E753C9B23}"/>
            </a:ext>
          </a:extLst>
        </xdr:cNvPr>
        <xdr:cNvSpPr/>
      </xdr:nvSpPr>
      <xdr:spPr>
        <a:xfrm>
          <a:off x="4584700" y="17643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134129</xdr:rowOff>
    </xdr:from>
    <xdr:ext cx="405111" cy="259045"/>
    <xdr:sp macro="" textlink="">
      <xdr:nvSpPr>
        <xdr:cNvPr id="417" name="【市民会館】&#10;有形固定資産減価償却率該当値テキスト">
          <a:extLst>
            <a:ext uri="{FF2B5EF4-FFF2-40B4-BE49-F238E27FC236}">
              <a16:creationId xmlns:a16="http://schemas.microsoft.com/office/drawing/2014/main" id="{2D0FCB76-8946-41E2-997F-2F12B34B7666}"/>
            </a:ext>
          </a:extLst>
        </xdr:cNvPr>
        <xdr:cNvSpPr txBox="1"/>
      </xdr:nvSpPr>
      <xdr:spPr>
        <a:xfrm>
          <a:off x="4673600" y="17622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68835</xdr:rowOff>
    </xdr:from>
    <xdr:to>
      <xdr:col>20</xdr:col>
      <xdr:colOff>38100</xdr:colOff>
      <xdr:row>102</xdr:row>
      <xdr:rowOff>170435</xdr:rowOff>
    </xdr:to>
    <xdr:sp macro="" textlink="">
      <xdr:nvSpPr>
        <xdr:cNvPr id="418" name="楕円 417">
          <a:extLst>
            <a:ext uri="{FF2B5EF4-FFF2-40B4-BE49-F238E27FC236}">
              <a16:creationId xmlns:a16="http://schemas.microsoft.com/office/drawing/2014/main" id="{4E0B3257-2E3D-4DAB-A85D-147B373A05EB}"/>
            </a:ext>
          </a:extLst>
        </xdr:cNvPr>
        <xdr:cNvSpPr/>
      </xdr:nvSpPr>
      <xdr:spPr>
        <a:xfrm>
          <a:off x="3746500" y="17556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119635</xdr:rowOff>
    </xdr:from>
    <xdr:to>
      <xdr:col>24</xdr:col>
      <xdr:colOff>63500</xdr:colOff>
      <xdr:row>103</xdr:row>
      <xdr:rowOff>35052</xdr:rowOff>
    </xdr:to>
    <xdr:cxnSp macro="">
      <xdr:nvCxnSpPr>
        <xdr:cNvPr id="419" name="直線コネクタ 418">
          <a:extLst>
            <a:ext uri="{FF2B5EF4-FFF2-40B4-BE49-F238E27FC236}">
              <a16:creationId xmlns:a16="http://schemas.microsoft.com/office/drawing/2014/main" id="{F84FB3FF-EEE5-468A-8075-68722B600C83}"/>
            </a:ext>
          </a:extLst>
        </xdr:cNvPr>
        <xdr:cNvCxnSpPr/>
      </xdr:nvCxnSpPr>
      <xdr:spPr>
        <a:xfrm>
          <a:off x="3797300" y="17607535"/>
          <a:ext cx="838200" cy="86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144272</xdr:rowOff>
    </xdr:from>
    <xdr:to>
      <xdr:col>15</xdr:col>
      <xdr:colOff>101600</xdr:colOff>
      <xdr:row>103</xdr:row>
      <xdr:rowOff>74422</xdr:rowOff>
    </xdr:to>
    <xdr:sp macro="" textlink="">
      <xdr:nvSpPr>
        <xdr:cNvPr id="420" name="楕円 419">
          <a:extLst>
            <a:ext uri="{FF2B5EF4-FFF2-40B4-BE49-F238E27FC236}">
              <a16:creationId xmlns:a16="http://schemas.microsoft.com/office/drawing/2014/main" id="{662556E0-BC91-4D2B-BC33-3AE027D6A04A}"/>
            </a:ext>
          </a:extLst>
        </xdr:cNvPr>
        <xdr:cNvSpPr/>
      </xdr:nvSpPr>
      <xdr:spPr>
        <a:xfrm>
          <a:off x="2857500" y="17632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119635</xdr:rowOff>
    </xdr:from>
    <xdr:to>
      <xdr:col>19</xdr:col>
      <xdr:colOff>177800</xdr:colOff>
      <xdr:row>103</xdr:row>
      <xdr:rowOff>23622</xdr:rowOff>
    </xdr:to>
    <xdr:cxnSp macro="">
      <xdr:nvCxnSpPr>
        <xdr:cNvPr id="421" name="直線コネクタ 420">
          <a:extLst>
            <a:ext uri="{FF2B5EF4-FFF2-40B4-BE49-F238E27FC236}">
              <a16:creationId xmlns:a16="http://schemas.microsoft.com/office/drawing/2014/main" id="{BAC795F3-29D1-4405-88A1-C128EBCB9C4D}"/>
            </a:ext>
          </a:extLst>
        </xdr:cNvPr>
        <xdr:cNvCxnSpPr/>
      </xdr:nvCxnSpPr>
      <xdr:spPr>
        <a:xfrm flipV="1">
          <a:off x="2908300" y="17607535"/>
          <a:ext cx="889000" cy="75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141987</xdr:rowOff>
    </xdr:from>
    <xdr:to>
      <xdr:col>10</xdr:col>
      <xdr:colOff>165100</xdr:colOff>
      <xdr:row>103</xdr:row>
      <xdr:rowOff>72137</xdr:rowOff>
    </xdr:to>
    <xdr:sp macro="" textlink="">
      <xdr:nvSpPr>
        <xdr:cNvPr id="422" name="楕円 421">
          <a:extLst>
            <a:ext uri="{FF2B5EF4-FFF2-40B4-BE49-F238E27FC236}">
              <a16:creationId xmlns:a16="http://schemas.microsoft.com/office/drawing/2014/main" id="{A56C4209-E17E-4B38-8E5E-D87657B9392B}"/>
            </a:ext>
          </a:extLst>
        </xdr:cNvPr>
        <xdr:cNvSpPr/>
      </xdr:nvSpPr>
      <xdr:spPr>
        <a:xfrm>
          <a:off x="1968500" y="17629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21337</xdr:rowOff>
    </xdr:from>
    <xdr:to>
      <xdr:col>15</xdr:col>
      <xdr:colOff>50800</xdr:colOff>
      <xdr:row>103</xdr:row>
      <xdr:rowOff>23622</xdr:rowOff>
    </xdr:to>
    <xdr:cxnSp macro="">
      <xdr:nvCxnSpPr>
        <xdr:cNvPr id="423" name="直線コネクタ 422">
          <a:extLst>
            <a:ext uri="{FF2B5EF4-FFF2-40B4-BE49-F238E27FC236}">
              <a16:creationId xmlns:a16="http://schemas.microsoft.com/office/drawing/2014/main" id="{D572858A-ADD9-4310-8D98-BE2A46CD888A}"/>
            </a:ext>
          </a:extLst>
        </xdr:cNvPr>
        <xdr:cNvCxnSpPr/>
      </xdr:nvCxnSpPr>
      <xdr:spPr>
        <a:xfrm>
          <a:off x="2019300" y="17680687"/>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75692</xdr:rowOff>
    </xdr:from>
    <xdr:to>
      <xdr:col>6</xdr:col>
      <xdr:colOff>38100</xdr:colOff>
      <xdr:row>103</xdr:row>
      <xdr:rowOff>5842</xdr:rowOff>
    </xdr:to>
    <xdr:sp macro="" textlink="">
      <xdr:nvSpPr>
        <xdr:cNvPr id="424" name="楕円 423">
          <a:extLst>
            <a:ext uri="{FF2B5EF4-FFF2-40B4-BE49-F238E27FC236}">
              <a16:creationId xmlns:a16="http://schemas.microsoft.com/office/drawing/2014/main" id="{0E5C9CBE-FEF1-48BB-B390-D1104D12925C}"/>
            </a:ext>
          </a:extLst>
        </xdr:cNvPr>
        <xdr:cNvSpPr/>
      </xdr:nvSpPr>
      <xdr:spPr>
        <a:xfrm>
          <a:off x="1079500" y="17563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126492</xdr:rowOff>
    </xdr:from>
    <xdr:to>
      <xdr:col>10</xdr:col>
      <xdr:colOff>114300</xdr:colOff>
      <xdr:row>103</xdr:row>
      <xdr:rowOff>21337</xdr:rowOff>
    </xdr:to>
    <xdr:cxnSp macro="">
      <xdr:nvCxnSpPr>
        <xdr:cNvPr id="425" name="直線コネクタ 424">
          <a:extLst>
            <a:ext uri="{FF2B5EF4-FFF2-40B4-BE49-F238E27FC236}">
              <a16:creationId xmlns:a16="http://schemas.microsoft.com/office/drawing/2014/main" id="{8BB4B995-5B85-457C-B973-170BBE27A34C}"/>
            </a:ext>
          </a:extLst>
        </xdr:cNvPr>
        <xdr:cNvCxnSpPr/>
      </xdr:nvCxnSpPr>
      <xdr:spPr>
        <a:xfrm>
          <a:off x="1130300" y="17614392"/>
          <a:ext cx="889000" cy="66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8399</xdr:rowOff>
    </xdr:from>
    <xdr:ext cx="405111" cy="259045"/>
    <xdr:sp macro="" textlink="">
      <xdr:nvSpPr>
        <xdr:cNvPr id="426" name="n_1aveValue【市民会館】&#10;有形固定資産減価償却率">
          <a:extLst>
            <a:ext uri="{FF2B5EF4-FFF2-40B4-BE49-F238E27FC236}">
              <a16:creationId xmlns:a16="http://schemas.microsoft.com/office/drawing/2014/main" id="{719CA63C-A732-46C1-9FF4-2EEE787E68F8}"/>
            </a:ext>
          </a:extLst>
        </xdr:cNvPr>
        <xdr:cNvSpPr txBox="1"/>
      </xdr:nvSpPr>
      <xdr:spPr>
        <a:xfrm>
          <a:off x="3582044" y="17667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127525</xdr:rowOff>
    </xdr:from>
    <xdr:ext cx="405111" cy="259045"/>
    <xdr:sp macro="" textlink="">
      <xdr:nvSpPr>
        <xdr:cNvPr id="427" name="n_2aveValue【市民会館】&#10;有形固定資産減価償却率">
          <a:extLst>
            <a:ext uri="{FF2B5EF4-FFF2-40B4-BE49-F238E27FC236}">
              <a16:creationId xmlns:a16="http://schemas.microsoft.com/office/drawing/2014/main" id="{747F9624-E845-4543-83C4-49E2ED47DEA9}"/>
            </a:ext>
          </a:extLst>
        </xdr:cNvPr>
        <xdr:cNvSpPr txBox="1"/>
      </xdr:nvSpPr>
      <xdr:spPr>
        <a:xfrm>
          <a:off x="2705744" y="17272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125240</xdr:rowOff>
    </xdr:from>
    <xdr:ext cx="405111" cy="259045"/>
    <xdr:sp macro="" textlink="">
      <xdr:nvSpPr>
        <xdr:cNvPr id="428" name="n_3aveValue【市民会館】&#10;有形固定資産減価償却率">
          <a:extLst>
            <a:ext uri="{FF2B5EF4-FFF2-40B4-BE49-F238E27FC236}">
              <a16:creationId xmlns:a16="http://schemas.microsoft.com/office/drawing/2014/main" id="{2B5FD1CE-704C-4627-85A4-BA93D0C66BF1}"/>
            </a:ext>
          </a:extLst>
        </xdr:cNvPr>
        <xdr:cNvSpPr txBox="1"/>
      </xdr:nvSpPr>
      <xdr:spPr>
        <a:xfrm>
          <a:off x="1816744" y="17270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49801</xdr:rowOff>
    </xdr:from>
    <xdr:ext cx="405111" cy="259045"/>
    <xdr:sp macro="" textlink="">
      <xdr:nvSpPr>
        <xdr:cNvPr id="429" name="n_4aveValue【市民会館】&#10;有形固定資産減価償却率">
          <a:extLst>
            <a:ext uri="{FF2B5EF4-FFF2-40B4-BE49-F238E27FC236}">
              <a16:creationId xmlns:a16="http://schemas.microsoft.com/office/drawing/2014/main" id="{B061B638-277F-46BD-840F-298FFC74B0EE}"/>
            </a:ext>
          </a:extLst>
        </xdr:cNvPr>
        <xdr:cNvSpPr txBox="1"/>
      </xdr:nvSpPr>
      <xdr:spPr>
        <a:xfrm>
          <a:off x="927744" y="17194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15512</xdr:rowOff>
    </xdr:from>
    <xdr:ext cx="405111" cy="259045"/>
    <xdr:sp macro="" textlink="">
      <xdr:nvSpPr>
        <xdr:cNvPr id="430" name="n_1mainValue【市民会館】&#10;有形固定資産減価償却率">
          <a:extLst>
            <a:ext uri="{FF2B5EF4-FFF2-40B4-BE49-F238E27FC236}">
              <a16:creationId xmlns:a16="http://schemas.microsoft.com/office/drawing/2014/main" id="{D25DAB91-FA30-4ACE-8977-4D3C3F8E36B1}"/>
            </a:ext>
          </a:extLst>
        </xdr:cNvPr>
        <xdr:cNvSpPr txBox="1"/>
      </xdr:nvSpPr>
      <xdr:spPr>
        <a:xfrm>
          <a:off x="3582044" y="17331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65549</xdr:rowOff>
    </xdr:from>
    <xdr:ext cx="405111" cy="259045"/>
    <xdr:sp macro="" textlink="">
      <xdr:nvSpPr>
        <xdr:cNvPr id="431" name="n_2mainValue【市民会館】&#10;有形固定資産減価償却率">
          <a:extLst>
            <a:ext uri="{FF2B5EF4-FFF2-40B4-BE49-F238E27FC236}">
              <a16:creationId xmlns:a16="http://schemas.microsoft.com/office/drawing/2014/main" id="{AD982794-DA08-452F-8EA6-F4573D324E65}"/>
            </a:ext>
          </a:extLst>
        </xdr:cNvPr>
        <xdr:cNvSpPr txBox="1"/>
      </xdr:nvSpPr>
      <xdr:spPr>
        <a:xfrm>
          <a:off x="2705744" y="17724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63264</xdr:rowOff>
    </xdr:from>
    <xdr:ext cx="405111" cy="259045"/>
    <xdr:sp macro="" textlink="">
      <xdr:nvSpPr>
        <xdr:cNvPr id="432" name="n_3mainValue【市民会館】&#10;有形固定資産減価償却率">
          <a:extLst>
            <a:ext uri="{FF2B5EF4-FFF2-40B4-BE49-F238E27FC236}">
              <a16:creationId xmlns:a16="http://schemas.microsoft.com/office/drawing/2014/main" id="{DBDE6A83-CA42-442E-932D-8C4A0864C33D}"/>
            </a:ext>
          </a:extLst>
        </xdr:cNvPr>
        <xdr:cNvSpPr txBox="1"/>
      </xdr:nvSpPr>
      <xdr:spPr>
        <a:xfrm>
          <a:off x="1816744" y="17722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168419</xdr:rowOff>
    </xdr:from>
    <xdr:ext cx="405111" cy="259045"/>
    <xdr:sp macro="" textlink="">
      <xdr:nvSpPr>
        <xdr:cNvPr id="433" name="n_4mainValue【市民会館】&#10;有形固定資産減価償却率">
          <a:extLst>
            <a:ext uri="{FF2B5EF4-FFF2-40B4-BE49-F238E27FC236}">
              <a16:creationId xmlns:a16="http://schemas.microsoft.com/office/drawing/2014/main" id="{F8B6DE16-D138-4AFD-B4B3-0F45645DAA66}"/>
            </a:ext>
          </a:extLst>
        </xdr:cNvPr>
        <xdr:cNvSpPr txBox="1"/>
      </xdr:nvSpPr>
      <xdr:spPr>
        <a:xfrm>
          <a:off x="927744" y="17656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55A11B39-DB36-4AEC-83B3-82D44DECA09C}"/>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8C509E67-38C8-4CDF-BFE7-AF51B9809C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E7A6A787-ECF8-48F8-A852-ABE781E8E5B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CB69A711-173B-4A7D-88E0-AB242EB1E8D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0CE95C6D-7823-4C76-B48C-0904F310F7B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8D88D9EC-33E3-4C3D-876B-20311F0A7D7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D1953AD1-4766-469A-B90C-92AAC8623F29}"/>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2A0D7B3A-13A3-412B-8C5A-85EDC425C778}"/>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ED772B8C-A94F-42B4-AF23-436850458488}"/>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13B19E58-FEE3-4E67-94EA-99C085D67267}"/>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44" name="直線コネクタ 443">
          <a:extLst>
            <a:ext uri="{FF2B5EF4-FFF2-40B4-BE49-F238E27FC236}">
              <a16:creationId xmlns:a16="http://schemas.microsoft.com/office/drawing/2014/main" id="{EDFDD304-C84D-481C-AF03-F96BCB7C0CF9}"/>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445" name="テキスト ボックス 444">
          <a:extLst>
            <a:ext uri="{FF2B5EF4-FFF2-40B4-BE49-F238E27FC236}">
              <a16:creationId xmlns:a16="http://schemas.microsoft.com/office/drawing/2014/main" id="{17DAA421-7EE5-4890-9970-72CB017511C9}"/>
            </a:ext>
          </a:extLst>
        </xdr:cNvPr>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46" name="直線コネクタ 445">
          <a:extLst>
            <a:ext uri="{FF2B5EF4-FFF2-40B4-BE49-F238E27FC236}">
              <a16:creationId xmlns:a16="http://schemas.microsoft.com/office/drawing/2014/main" id="{115670FB-8536-4866-B952-61CA257FAD26}"/>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447" name="テキスト ボックス 446">
          <a:extLst>
            <a:ext uri="{FF2B5EF4-FFF2-40B4-BE49-F238E27FC236}">
              <a16:creationId xmlns:a16="http://schemas.microsoft.com/office/drawing/2014/main" id="{8A5408D8-1CEE-458F-A82E-0522330E6C57}"/>
            </a:ext>
          </a:extLst>
        </xdr:cNvPr>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48" name="直線コネクタ 447">
          <a:extLst>
            <a:ext uri="{FF2B5EF4-FFF2-40B4-BE49-F238E27FC236}">
              <a16:creationId xmlns:a16="http://schemas.microsoft.com/office/drawing/2014/main" id="{62A610D2-42C9-4BD9-91F2-FE24A1489F67}"/>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449" name="テキスト ボックス 448">
          <a:extLst>
            <a:ext uri="{FF2B5EF4-FFF2-40B4-BE49-F238E27FC236}">
              <a16:creationId xmlns:a16="http://schemas.microsoft.com/office/drawing/2014/main" id="{13E7773D-3E8D-426D-B1E0-FC2D2279719C}"/>
            </a:ext>
          </a:extLst>
        </xdr:cNvPr>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0" name="直線コネクタ 449">
          <a:extLst>
            <a:ext uri="{FF2B5EF4-FFF2-40B4-BE49-F238E27FC236}">
              <a16:creationId xmlns:a16="http://schemas.microsoft.com/office/drawing/2014/main" id="{82F58482-0D55-49BF-AE32-641641BCB370}"/>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451" name="テキスト ボックス 450">
          <a:extLst>
            <a:ext uri="{FF2B5EF4-FFF2-40B4-BE49-F238E27FC236}">
              <a16:creationId xmlns:a16="http://schemas.microsoft.com/office/drawing/2014/main" id="{7359352A-D0E5-4BAB-8C5F-DAE5C72CCA0D}"/>
            </a:ext>
          </a:extLst>
        </xdr:cNvPr>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2" name="直線コネクタ 451">
          <a:extLst>
            <a:ext uri="{FF2B5EF4-FFF2-40B4-BE49-F238E27FC236}">
              <a16:creationId xmlns:a16="http://schemas.microsoft.com/office/drawing/2014/main" id="{982192AF-7612-4B39-86AF-0C0E4261B738}"/>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453" name="テキスト ボックス 452">
          <a:extLst>
            <a:ext uri="{FF2B5EF4-FFF2-40B4-BE49-F238E27FC236}">
              <a16:creationId xmlns:a16="http://schemas.microsoft.com/office/drawing/2014/main" id="{74E0F65D-5580-4131-AF25-38EFE0962673}"/>
            </a:ext>
          </a:extLst>
        </xdr:cNvPr>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54" name="直線コネクタ 453">
          <a:extLst>
            <a:ext uri="{FF2B5EF4-FFF2-40B4-BE49-F238E27FC236}">
              <a16:creationId xmlns:a16="http://schemas.microsoft.com/office/drawing/2014/main" id="{0532AA41-AEB7-4E75-9258-87C45DD0E99A}"/>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455" name="テキスト ボックス 454">
          <a:extLst>
            <a:ext uri="{FF2B5EF4-FFF2-40B4-BE49-F238E27FC236}">
              <a16:creationId xmlns:a16="http://schemas.microsoft.com/office/drawing/2014/main" id="{55BE3395-C8B1-4864-8053-39E127A90F20}"/>
            </a:ext>
          </a:extLst>
        </xdr:cNvPr>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DB3812A7-D1C4-423B-906A-C8B2E9B01F73}"/>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7" name="テキスト ボックス 456">
          <a:extLst>
            <a:ext uri="{FF2B5EF4-FFF2-40B4-BE49-F238E27FC236}">
              <a16:creationId xmlns:a16="http://schemas.microsoft.com/office/drawing/2014/main" id="{56497615-3161-4C38-83E7-FBB9A3A8CFBC}"/>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a:extLst>
            <a:ext uri="{FF2B5EF4-FFF2-40B4-BE49-F238E27FC236}">
              <a16:creationId xmlns:a16="http://schemas.microsoft.com/office/drawing/2014/main" id="{2BB4CAB5-1955-428B-A12E-D18F3E55286A}"/>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69669</xdr:rowOff>
    </xdr:from>
    <xdr:to>
      <xdr:col>54</xdr:col>
      <xdr:colOff>189865</xdr:colOff>
      <xdr:row>108</xdr:row>
      <xdr:rowOff>66402</xdr:rowOff>
    </xdr:to>
    <xdr:cxnSp macro="">
      <xdr:nvCxnSpPr>
        <xdr:cNvPr id="459" name="直線コネクタ 458">
          <a:extLst>
            <a:ext uri="{FF2B5EF4-FFF2-40B4-BE49-F238E27FC236}">
              <a16:creationId xmlns:a16="http://schemas.microsoft.com/office/drawing/2014/main" id="{F7ECED6F-7382-47A6-A523-FFE85771DA17}"/>
            </a:ext>
          </a:extLst>
        </xdr:cNvPr>
        <xdr:cNvCxnSpPr/>
      </xdr:nvCxnSpPr>
      <xdr:spPr>
        <a:xfrm flipV="1">
          <a:off x="10476865" y="17214669"/>
          <a:ext cx="0" cy="1368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70229</xdr:rowOff>
    </xdr:from>
    <xdr:ext cx="469744" cy="259045"/>
    <xdr:sp macro="" textlink="">
      <xdr:nvSpPr>
        <xdr:cNvPr id="460" name="【市民会館】&#10;一人当たり面積最小値テキスト">
          <a:extLst>
            <a:ext uri="{FF2B5EF4-FFF2-40B4-BE49-F238E27FC236}">
              <a16:creationId xmlns:a16="http://schemas.microsoft.com/office/drawing/2014/main" id="{6612C801-3A4D-4157-A69F-AA4A6DDE5133}"/>
            </a:ext>
          </a:extLst>
        </xdr:cNvPr>
        <xdr:cNvSpPr txBox="1"/>
      </xdr:nvSpPr>
      <xdr:spPr>
        <a:xfrm>
          <a:off x="10515600" y="18586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66402</xdr:rowOff>
    </xdr:from>
    <xdr:to>
      <xdr:col>55</xdr:col>
      <xdr:colOff>88900</xdr:colOff>
      <xdr:row>108</xdr:row>
      <xdr:rowOff>66402</xdr:rowOff>
    </xdr:to>
    <xdr:cxnSp macro="">
      <xdr:nvCxnSpPr>
        <xdr:cNvPr id="461" name="直線コネクタ 460">
          <a:extLst>
            <a:ext uri="{FF2B5EF4-FFF2-40B4-BE49-F238E27FC236}">
              <a16:creationId xmlns:a16="http://schemas.microsoft.com/office/drawing/2014/main" id="{4BCB5E08-552C-4BB6-B8CC-5E4E91BCB5B3}"/>
            </a:ext>
          </a:extLst>
        </xdr:cNvPr>
        <xdr:cNvCxnSpPr/>
      </xdr:nvCxnSpPr>
      <xdr:spPr>
        <a:xfrm>
          <a:off x="10388600" y="1858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16346</xdr:rowOff>
    </xdr:from>
    <xdr:ext cx="469744" cy="259045"/>
    <xdr:sp macro="" textlink="">
      <xdr:nvSpPr>
        <xdr:cNvPr id="462" name="【市民会館】&#10;一人当たり面積最大値テキスト">
          <a:extLst>
            <a:ext uri="{FF2B5EF4-FFF2-40B4-BE49-F238E27FC236}">
              <a16:creationId xmlns:a16="http://schemas.microsoft.com/office/drawing/2014/main" id="{03CCF41D-B574-4B57-AA52-E16D944FDFBC}"/>
            </a:ext>
          </a:extLst>
        </xdr:cNvPr>
        <xdr:cNvSpPr txBox="1"/>
      </xdr:nvSpPr>
      <xdr:spPr>
        <a:xfrm>
          <a:off x="10515600" y="16989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69669</xdr:rowOff>
    </xdr:from>
    <xdr:to>
      <xdr:col>55</xdr:col>
      <xdr:colOff>88900</xdr:colOff>
      <xdr:row>100</xdr:row>
      <xdr:rowOff>69669</xdr:rowOff>
    </xdr:to>
    <xdr:cxnSp macro="">
      <xdr:nvCxnSpPr>
        <xdr:cNvPr id="463" name="直線コネクタ 462">
          <a:extLst>
            <a:ext uri="{FF2B5EF4-FFF2-40B4-BE49-F238E27FC236}">
              <a16:creationId xmlns:a16="http://schemas.microsoft.com/office/drawing/2014/main" id="{0CB50F40-DF99-452A-9D12-6588488A158C}"/>
            </a:ext>
          </a:extLst>
        </xdr:cNvPr>
        <xdr:cNvCxnSpPr/>
      </xdr:nvCxnSpPr>
      <xdr:spPr>
        <a:xfrm>
          <a:off x="10388600" y="17214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87465</xdr:rowOff>
    </xdr:from>
    <xdr:ext cx="469744" cy="259045"/>
    <xdr:sp macro="" textlink="">
      <xdr:nvSpPr>
        <xdr:cNvPr id="464" name="【市民会館】&#10;一人当たり面積平均値テキスト">
          <a:extLst>
            <a:ext uri="{FF2B5EF4-FFF2-40B4-BE49-F238E27FC236}">
              <a16:creationId xmlns:a16="http://schemas.microsoft.com/office/drawing/2014/main" id="{EBED983D-7C43-4DDA-AE5A-84CF8070C53F}"/>
            </a:ext>
          </a:extLst>
        </xdr:cNvPr>
        <xdr:cNvSpPr txBox="1"/>
      </xdr:nvSpPr>
      <xdr:spPr>
        <a:xfrm>
          <a:off x="10515600" y="177468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64588</xdr:rowOff>
    </xdr:from>
    <xdr:to>
      <xdr:col>55</xdr:col>
      <xdr:colOff>50800</xdr:colOff>
      <xdr:row>104</xdr:row>
      <xdr:rowOff>166188</xdr:rowOff>
    </xdr:to>
    <xdr:sp macro="" textlink="">
      <xdr:nvSpPr>
        <xdr:cNvPr id="465" name="フローチャート: 判断 464">
          <a:extLst>
            <a:ext uri="{FF2B5EF4-FFF2-40B4-BE49-F238E27FC236}">
              <a16:creationId xmlns:a16="http://schemas.microsoft.com/office/drawing/2014/main" id="{3DC417FF-E1BB-4CE1-BAF0-13504D2C6222}"/>
            </a:ext>
          </a:extLst>
        </xdr:cNvPr>
        <xdr:cNvSpPr/>
      </xdr:nvSpPr>
      <xdr:spPr>
        <a:xfrm>
          <a:off x="10426700" y="1789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84182</xdr:rowOff>
    </xdr:from>
    <xdr:to>
      <xdr:col>50</xdr:col>
      <xdr:colOff>165100</xdr:colOff>
      <xdr:row>105</xdr:row>
      <xdr:rowOff>14332</xdr:rowOff>
    </xdr:to>
    <xdr:sp macro="" textlink="">
      <xdr:nvSpPr>
        <xdr:cNvPr id="466" name="フローチャート: 判断 465">
          <a:extLst>
            <a:ext uri="{FF2B5EF4-FFF2-40B4-BE49-F238E27FC236}">
              <a16:creationId xmlns:a16="http://schemas.microsoft.com/office/drawing/2014/main" id="{9E5A353E-F47E-465A-AC9D-737FC2C4A931}"/>
            </a:ext>
          </a:extLst>
        </xdr:cNvPr>
        <xdr:cNvSpPr/>
      </xdr:nvSpPr>
      <xdr:spPr>
        <a:xfrm>
          <a:off x="9588500" y="1791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136434</xdr:rowOff>
    </xdr:from>
    <xdr:to>
      <xdr:col>46</xdr:col>
      <xdr:colOff>38100</xdr:colOff>
      <xdr:row>105</xdr:row>
      <xdr:rowOff>66584</xdr:rowOff>
    </xdr:to>
    <xdr:sp macro="" textlink="">
      <xdr:nvSpPr>
        <xdr:cNvPr id="467" name="フローチャート: 判断 466">
          <a:extLst>
            <a:ext uri="{FF2B5EF4-FFF2-40B4-BE49-F238E27FC236}">
              <a16:creationId xmlns:a16="http://schemas.microsoft.com/office/drawing/2014/main" id="{53A3A9F8-5681-4BB7-A48A-FF31BE3C3B29}"/>
            </a:ext>
          </a:extLst>
        </xdr:cNvPr>
        <xdr:cNvSpPr/>
      </xdr:nvSpPr>
      <xdr:spPr>
        <a:xfrm>
          <a:off x="8699500" y="1796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146231</xdr:rowOff>
    </xdr:from>
    <xdr:to>
      <xdr:col>41</xdr:col>
      <xdr:colOff>101600</xdr:colOff>
      <xdr:row>105</xdr:row>
      <xdr:rowOff>76381</xdr:rowOff>
    </xdr:to>
    <xdr:sp macro="" textlink="">
      <xdr:nvSpPr>
        <xdr:cNvPr id="468" name="フローチャート: 判断 467">
          <a:extLst>
            <a:ext uri="{FF2B5EF4-FFF2-40B4-BE49-F238E27FC236}">
              <a16:creationId xmlns:a16="http://schemas.microsoft.com/office/drawing/2014/main" id="{E93DB59A-B1A1-4F35-BF60-FB1C2BAE453A}"/>
            </a:ext>
          </a:extLst>
        </xdr:cNvPr>
        <xdr:cNvSpPr/>
      </xdr:nvSpPr>
      <xdr:spPr>
        <a:xfrm>
          <a:off x="7810500" y="1797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149498</xdr:rowOff>
    </xdr:from>
    <xdr:to>
      <xdr:col>36</xdr:col>
      <xdr:colOff>165100</xdr:colOff>
      <xdr:row>105</xdr:row>
      <xdr:rowOff>79648</xdr:rowOff>
    </xdr:to>
    <xdr:sp macro="" textlink="">
      <xdr:nvSpPr>
        <xdr:cNvPr id="469" name="フローチャート: 判断 468">
          <a:extLst>
            <a:ext uri="{FF2B5EF4-FFF2-40B4-BE49-F238E27FC236}">
              <a16:creationId xmlns:a16="http://schemas.microsoft.com/office/drawing/2014/main" id="{B5D9835D-7904-4FCF-9B17-E6DE8308CC8F}"/>
            </a:ext>
          </a:extLst>
        </xdr:cNvPr>
        <xdr:cNvSpPr/>
      </xdr:nvSpPr>
      <xdr:spPr>
        <a:xfrm>
          <a:off x="6921500" y="1798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F6217A04-01A8-4136-B50F-40BF9A0D1AF1}"/>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6471A8FE-82C0-41B6-AFAD-E9AFE064170C}"/>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62A3805E-6F84-46C8-B7FA-E3D05CDCB098}"/>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42B10920-6D07-4BC9-B1B3-C19504B7744E}"/>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6443DF1F-D0D1-4624-8F47-5B6454AD8018}"/>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144599</xdr:rowOff>
    </xdr:from>
    <xdr:to>
      <xdr:col>55</xdr:col>
      <xdr:colOff>50800</xdr:colOff>
      <xdr:row>106</xdr:row>
      <xdr:rowOff>74749</xdr:rowOff>
    </xdr:to>
    <xdr:sp macro="" textlink="">
      <xdr:nvSpPr>
        <xdr:cNvPr id="475" name="楕円 474">
          <a:extLst>
            <a:ext uri="{FF2B5EF4-FFF2-40B4-BE49-F238E27FC236}">
              <a16:creationId xmlns:a16="http://schemas.microsoft.com/office/drawing/2014/main" id="{0100A455-9C1E-4DD8-94AF-B17D1580C114}"/>
            </a:ext>
          </a:extLst>
        </xdr:cNvPr>
        <xdr:cNvSpPr/>
      </xdr:nvSpPr>
      <xdr:spPr>
        <a:xfrm>
          <a:off x="10426700" y="1814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123026</xdr:rowOff>
    </xdr:from>
    <xdr:ext cx="469744" cy="259045"/>
    <xdr:sp macro="" textlink="">
      <xdr:nvSpPr>
        <xdr:cNvPr id="476" name="【市民会館】&#10;一人当たり面積該当値テキスト">
          <a:extLst>
            <a:ext uri="{FF2B5EF4-FFF2-40B4-BE49-F238E27FC236}">
              <a16:creationId xmlns:a16="http://schemas.microsoft.com/office/drawing/2014/main" id="{61E614EB-D16F-45C7-B039-58D37A0F263B}"/>
            </a:ext>
          </a:extLst>
        </xdr:cNvPr>
        <xdr:cNvSpPr txBox="1"/>
      </xdr:nvSpPr>
      <xdr:spPr>
        <a:xfrm>
          <a:off x="10515600" y="18125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154395</xdr:rowOff>
    </xdr:from>
    <xdr:to>
      <xdr:col>50</xdr:col>
      <xdr:colOff>165100</xdr:colOff>
      <xdr:row>106</xdr:row>
      <xdr:rowOff>84545</xdr:rowOff>
    </xdr:to>
    <xdr:sp macro="" textlink="">
      <xdr:nvSpPr>
        <xdr:cNvPr id="477" name="楕円 476">
          <a:extLst>
            <a:ext uri="{FF2B5EF4-FFF2-40B4-BE49-F238E27FC236}">
              <a16:creationId xmlns:a16="http://schemas.microsoft.com/office/drawing/2014/main" id="{975F8C5F-6798-41F7-BBAE-0FEC550B9D19}"/>
            </a:ext>
          </a:extLst>
        </xdr:cNvPr>
        <xdr:cNvSpPr/>
      </xdr:nvSpPr>
      <xdr:spPr>
        <a:xfrm>
          <a:off x="9588500" y="1815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23949</xdr:rowOff>
    </xdr:from>
    <xdr:to>
      <xdr:col>55</xdr:col>
      <xdr:colOff>0</xdr:colOff>
      <xdr:row>106</xdr:row>
      <xdr:rowOff>33745</xdr:rowOff>
    </xdr:to>
    <xdr:cxnSp macro="">
      <xdr:nvCxnSpPr>
        <xdr:cNvPr id="478" name="直線コネクタ 477">
          <a:extLst>
            <a:ext uri="{FF2B5EF4-FFF2-40B4-BE49-F238E27FC236}">
              <a16:creationId xmlns:a16="http://schemas.microsoft.com/office/drawing/2014/main" id="{4425CB16-4904-4E21-B512-476B0E2F2A6C}"/>
            </a:ext>
          </a:extLst>
        </xdr:cNvPr>
        <xdr:cNvCxnSpPr/>
      </xdr:nvCxnSpPr>
      <xdr:spPr>
        <a:xfrm flipV="1">
          <a:off x="9639300" y="18197649"/>
          <a:ext cx="8382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167458</xdr:rowOff>
    </xdr:from>
    <xdr:to>
      <xdr:col>46</xdr:col>
      <xdr:colOff>38100</xdr:colOff>
      <xdr:row>106</xdr:row>
      <xdr:rowOff>97608</xdr:rowOff>
    </xdr:to>
    <xdr:sp macro="" textlink="">
      <xdr:nvSpPr>
        <xdr:cNvPr id="479" name="楕円 478">
          <a:extLst>
            <a:ext uri="{FF2B5EF4-FFF2-40B4-BE49-F238E27FC236}">
              <a16:creationId xmlns:a16="http://schemas.microsoft.com/office/drawing/2014/main" id="{EDC81224-956C-4D9F-B901-7064D38F1616}"/>
            </a:ext>
          </a:extLst>
        </xdr:cNvPr>
        <xdr:cNvSpPr/>
      </xdr:nvSpPr>
      <xdr:spPr>
        <a:xfrm>
          <a:off x="8699500" y="18169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33745</xdr:rowOff>
    </xdr:from>
    <xdr:to>
      <xdr:col>50</xdr:col>
      <xdr:colOff>114300</xdr:colOff>
      <xdr:row>106</xdr:row>
      <xdr:rowOff>46808</xdr:rowOff>
    </xdr:to>
    <xdr:cxnSp macro="">
      <xdr:nvCxnSpPr>
        <xdr:cNvPr id="480" name="直線コネクタ 479">
          <a:extLst>
            <a:ext uri="{FF2B5EF4-FFF2-40B4-BE49-F238E27FC236}">
              <a16:creationId xmlns:a16="http://schemas.microsoft.com/office/drawing/2014/main" id="{2E5761EC-9F13-48EC-B479-E9EBA7182935}"/>
            </a:ext>
          </a:extLst>
        </xdr:cNvPr>
        <xdr:cNvCxnSpPr/>
      </xdr:nvCxnSpPr>
      <xdr:spPr>
        <a:xfrm flipV="1">
          <a:off x="8750300" y="18207445"/>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5806</xdr:rowOff>
    </xdr:from>
    <xdr:to>
      <xdr:col>41</xdr:col>
      <xdr:colOff>101600</xdr:colOff>
      <xdr:row>106</xdr:row>
      <xdr:rowOff>107406</xdr:rowOff>
    </xdr:to>
    <xdr:sp macro="" textlink="">
      <xdr:nvSpPr>
        <xdr:cNvPr id="481" name="楕円 480">
          <a:extLst>
            <a:ext uri="{FF2B5EF4-FFF2-40B4-BE49-F238E27FC236}">
              <a16:creationId xmlns:a16="http://schemas.microsoft.com/office/drawing/2014/main" id="{124A98DE-1A7B-425E-B66A-B344D9B60135}"/>
            </a:ext>
          </a:extLst>
        </xdr:cNvPr>
        <xdr:cNvSpPr/>
      </xdr:nvSpPr>
      <xdr:spPr>
        <a:xfrm>
          <a:off x="7810500" y="1817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46808</xdr:rowOff>
    </xdr:from>
    <xdr:to>
      <xdr:col>45</xdr:col>
      <xdr:colOff>177800</xdr:colOff>
      <xdr:row>106</xdr:row>
      <xdr:rowOff>56606</xdr:rowOff>
    </xdr:to>
    <xdr:cxnSp macro="">
      <xdr:nvCxnSpPr>
        <xdr:cNvPr id="482" name="直線コネクタ 481">
          <a:extLst>
            <a:ext uri="{FF2B5EF4-FFF2-40B4-BE49-F238E27FC236}">
              <a16:creationId xmlns:a16="http://schemas.microsoft.com/office/drawing/2014/main" id="{91613636-2936-4BB8-BBB8-89C9195CEBAF}"/>
            </a:ext>
          </a:extLst>
        </xdr:cNvPr>
        <xdr:cNvCxnSpPr/>
      </xdr:nvCxnSpPr>
      <xdr:spPr>
        <a:xfrm flipV="1">
          <a:off x="7861300" y="18220508"/>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12337</xdr:rowOff>
    </xdr:from>
    <xdr:to>
      <xdr:col>36</xdr:col>
      <xdr:colOff>165100</xdr:colOff>
      <xdr:row>106</xdr:row>
      <xdr:rowOff>113937</xdr:rowOff>
    </xdr:to>
    <xdr:sp macro="" textlink="">
      <xdr:nvSpPr>
        <xdr:cNvPr id="483" name="楕円 482">
          <a:extLst>
            <a:ext uri="{FF2B5EF4-FFF2-40B4-BE49-F238E27FC236}">
              <a16:creationId xmlns:a16="http://schemas.microsoft.com/office/drawing/2014/main" id="{C7E1F004-A1A8-4C0F-8588-EC89FCF569BE}"/>
            </a:ext>
          </a:extLst>
        </xdr:cNvPr>
        <xdr:cNvSpPr/>
      </xdr:nvSpPr>
      <xdr:spPr>
        <a:xfrm>
          <a:off x="6921500" y="1818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56606</xdr:rowOff>
    </xdr:from>
    <xdr:to>
      <xdr:col>41</xdr:col>
      <xdr:colOff>50800</xdr:colOff>
      <xdr:row>106</xdr:row>
      <xdr:rowOff>63137</xdr:rowOff>
    </xdr:to>
    <xdr:cxnSp macro="">
      <xdr:nvCxnSpPr>
        <xdr:cNvPr id="484" name="直線コネクタ 483">
          <a:extLst>
            <a:ext uri="{FF2B5EF4-FFF2-40B4-BE49-F238E27FC236}">
              <a16:creationId xmlns:a16="http://schemas.microsoft.com/office/drawing/2014/main" id="{CDF2D68C-5C79-4318-A63E-3C1B87C78AD7}"/>
            </a:ext>
          </a:extLst>
        </xdr:cNvPr>
        <xdr:cNvCxnSpPr/>
      </xdr:nvCxnSpPr>
      <xdr:spPr>
        <a:xfrm flipV="1">
          <a:off x="6972300" y="1823030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30859</xdr:rowOff>
    </xdr:from>
    <xdr:ext cx="469744" cy="259045"/>
    <xdr:sp macro="" textlink="">
      <xdr:nvSpPr>
        <xdr:cNvPr id="485" name="n_1aveValue【市民会館】&#10;一人当たり面積">
          <a:extLst>
            <a:ext uri="{FF2B5EF4-FFF2-40B4-BE49-F238E27FC236}">
              <a16:creationId xmlns:a16="http://schemas.microsoft.com/office/drawing/2014/main" id="{7352F139-9538-496E-B850-2FC25ADCDC38}"/>
            </a:ext>
          </a:extLst>
        </xdr:cNvPr>
        <xdr:cNvSpPr txBox="1"/>
      </xdr:nvSpPr>
      <xdr:spPr>
        <a:xfrm>
          <a:off x="9391727" y="17690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83111</xdr:rowOff>
    </xdr:from>
    <xdr:ext cx="469744" cy="259045"/>
    <xdr:sp macro="" textlink="">
      <xdr:nvSpPr>
        <xdr:cNvPr id="486" name="n_2aveValue【市民会館】&#10;一人当たり面積">
          <a:extLst>
            <a:ext uri="{FF2B5EF4-FFF2-40B4-BE49-F238E27FC236}">
              <a16:creationId xmlns:a16="http://schemas.microsoft.com/office/drawing/2014/main" id="{5523455E-3828-46BA-BEDD-68A550FF3337}"/>
            </a:ext>
          </a:extLst>
        </xdr:cNvPr>
        <xdr:cNvSpPr txBox="1"/>
      </xdr:nvSpPr>
      <xdr:spPr>
        <a:xfrm>
          <a:off x="8515427" y="17742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92908</xdr:rowOff>
    </xdr:from>
    <xdr:ext cx="469744" cy="259045"/>
    <xdr:sp macro="" textlink="">
      <xdr:nvSpPr>
        <xdr:cNvPr id="487" name="n_3aveValue【市民会館】&#10;一人当たり面積">
          <a:extLst>
            <a:ext uri="{FF2B5EF4-FFF2-40B4-BE49-F238E27FC236}">
              <a16:creationId xmlns:a16="http://schemas.microsoft.com/office/drawing/2014/main" id="{D5C8241B-A831-441F-816D-D6ABAF4164F0}"/>
            </a:ext>
          </a:extLst>
        </xdr:cNvPr>
        <xdr:cNvSpPr txBox="1"/>
      </xdr:nvSpPr>
      <xdr:spPr>
        <a:xfrm>
          <a:off x="7626427" y="17752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96175</xdr:rowOff>
    </xdr:from>
    <xdr:ext cx="469744" cy="259045"/>
    <xdr:sp macro="" textlink="">
      <xdr:nvSpPr>
        <xdr:cNvPr id="488" name="n_4aveValue【市民会館】&#10;一人当たり面積">
          <a:extLst>
            <a:ext uri="{FF2B5EF4-FFF2-40B4-BE49-F238E27FC236}">
              <a16:creationId xmlns:a16="http://schemas.microsoft.com/office/drawing/2014/main" id="{F4CAF57D-6350-49DB-8DA5-DB13BBC799AF}"/>
            </a:ext>
          </a:extLst>
        </xdr:cNvPr>
        <xdr:cNvSpPr txBox="1"/>
      </xdr:nvSpPr>
      <xdr:spPr>
        <a:xfrm>
          <a:off x="6737427" y="17755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75672</xdr:rowOff>
    </xdr:from>
    <xdr:ext cx="469744" cy="259045"/>
    <xdr:sp macro="" textlink="">
      <xdr:nvSpPr>
        <xdr:cNvPr id="489" name="n_1mainValue【市民会館】&#10;一人当たり面積">
          <a:extLst>
            <a:ext uri="{FF2B5EF4-FFF2-40B4-BE49-F238E27FC236}">
              <a16:creationId xmlns:a16="http://schemas.microsoft.com/office/drawing/2014/main" id="{49D6ECA3-1AB9-4806-AADB-A031CEF7067B}"/>
            </a:ext>
          </a:extLst>
        </xdr:cNvPr>
        <xdr:cNvSpPr txBox="1"/>
      </xdr:nvSpPr>
      <xdr:spPr>
        <a:xfrm>
          <a:off x="9391727" y="18249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88735</xdr:rowOff>
    </xdr:from>
    <xdr:ext cx="469744" cy="259045"/>
    <xdr:sp macro="" textlink="">
      <xdr:nvSpPr>
        <xdr:cNvPr id="490" name="n_2mainValue【市民会館】&#10;一人当たり面積">
          <a:extLst>
            <a:ext uri="{FF2B5EF4-FFF2-40B4-BE49-F238E27FC236}">
              <a16:creationId xmlns:a16="http://schemas.microsoft.com/office/drawing/2014/main" id="{0ED74DCA-F15A-4759-A8BF-C0F46DFD50F2}"/>
            </a:ext>
          </a:extLst>
        </xdr:cNvPr>
        <xdr:cNvSpPr txBox="1"/>
      </xdr:nvSpPr>
      <xdr:spPr>
        <a:xfrm>
          <a:off x="8515427" y="18262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98533</xdr:rowOff>
    </xdr:from>
    <xdr:ext cx="469744" cy="259045"/>
    <xdr:sp macro="" textlink="">
      <xdr:nvSpPr>
        <xdr:cNvPr id="491" name="n_3mainValue【市民会館】&#10;一人当たり面積">
          <a:extLst>
            <a:ext uri="{FF2B5EF4-FFF2-40B4-BE49-F238E27FC236}">
              <a16:creationId xmlns:a16="http://schemas.microsoft.com/office/drawing/2014/main" id="{1C888F13-893D-400B-BF83-8DE8B7554DC8}"/>
            </a:ext>
          </a:extLst>
        </xdr:cNvPr>
        <xdr:cNvSpPr txBox="1"/>
      </xdr:nvSpPr>
      <xdr:spPr>
        <a:xfrm>
          <a:off x="7626427" y="18272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105064</xdr:rowOff>
    </xdr:from>
    <xdr:ext cx="469744" cy="259045"/>
    <xdr:sp macro="" textlink="">
      <xdr:nvSpPr>
        <xdr:cNvPr id="492" name="n_4mainValue【市民会館】&#10;一人当たり面積">
          <a:extLst>
            <a:ext uri="{FF2B5EF4-FFF2-40B4-BE49-F238E27FC236}">
              <a16:creationId xmlns:a16="http://schemas.microsoft.com/office/drawing/2014/main" id="{B38F863D-3AE0-43F8-BE4B-B518AA9EBB20}"/>
            </a:ext>
          </a:extLst>
        </xdr:cNvPr>
        <xdr:cNvSpPr txBox="1"/>
      </xdr:nvSpPr>
      <xdr:spPr>
        <a:xfrm>
          <a:off x="6737427" y="18278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a:extLst>
            <a:ext uri="{FF2B5EF4-FFF2-40B4-BE49-F238E27FC236}">
              <a16:creationId xmlns:a16="http://schemas.microsoft.com/office/drawing/2014/main" id="{321AE5F2-819A-4BF0-9770-C936271B0BB1}"/>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a:extLst>
            <a:ext uri="{FF2B5EF4-FFF2-40B4-BE49-F238E27FC236}">
              <a16:creationId xmlns:a16="http://schemas.microsoft.com/office/drawing/2014/main" id="{23F38416-42AB-4CC3-8B4D-519E2084F20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a:extLst>
            <a:ext uri="{FF2B5EF4-FFF2-40B4-BE49-F238E27FC236}">
              <a16:creationId xmlns:a16="http://schemas.microsoft.com/office/drawing/2014/main" id="{06BD9582-1AC5-4CE6-AE4C-E2DD5323159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a:extLst>
            <a:ext uri="{FF2B5EF4-FFF2-40B4-BE49-F238E27FC236}">
              <a16:creationId xmlns:a16="http://schemas.microsoft.com/office/drawing/2014/main" id="{52ED2A9B-DB7A-458E-ABEF-B368C1D166AE}"/>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a:extLst>
            <a:ext uri="{FF2B5EF4-FFF2-40B4-BE49-F238E27FC236}">
              <a16:creationId xmlns:a16="http://schemas.microsoft.com/office/drawing/2014/main" id="{DFFD5F76-07B9-41AF-A446-B5D96E26602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a:extLst>
            <a:ext uri="{FF2B5EF4-FFF2-40B4-BE49-F238E27FC236}">
              <a16:creationId xmlns:a16="http://schemas.microsoft.com/office/drawing/2014/main" id="{857D04C9-690D-406D-8A54-12C28206B5B1}"/>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a:extLst>
            <a:ext uri="{FF2B5EF4-FFF2-40B4-BE49-F238E27FC236}">
              <a16:creationId xmlns:a16="http://schemas.microsoft.com/office/drawing/2014/main" id="{D8FCA3AC-7413-495B-BCB5-CB2F09B0D8CC}"/>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a:extLst>
            <a:ext uri="{FF2B5EF4-FFF2-40B4-BE49-F238E27FC236}">
              <a16:creationId xmlns:a16="http://schemas.microsoft.com/office/drawing/2014/main" id="{0B8FDC64-5A23-4C61-806E-EE4F2EBFD758}"/>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501" name="正方形/長方形 500">
          <a:extLst>
            <a:ext uri="{FF2B5EF4-FFF2-40B4-BE49-F238E27FC236}">
              <a16:creationId xmlns:a16="http://schemas.microsoft.com/office/drawing/2014/main" id="{54C9E828-55B0-4F32-A148-FEEE68985331}"/>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02" name="正方形/長方形 501">
          <a:extLst>
            <a:ext uri="{FF2B5EF4-FFF2-40B4-BE49-F238E27FC236}">
              <a16:creationId xmlns:a16="http://schemas.microsoft.com/office/drawing/2014/main" id="{8385E7EC-C15E-46FD-9C1C-B50D9A24415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3" name="正方形/長方形 502">
          <a:extLst>
            <a:ext uri="{FF2B5EF4-FFF2-40B4-BE49-F238E27FC236}">
              <a16:creationId xmlns:a16="http://schemas.microsoft.com/office/drawing/2014/main" id="{BCD7409C-0414-40EB-B07A-C9E6C436D02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4" name="正方形/長方形 503">
          <a:extLst>
            <a:ext uri="{FF2B5EF4-FFF2-40B4-BE49-F238E27FC236}">
              <a16:creationId xmlns:a16="http://schemas.microsoft.com/office/drawing/2014/main" id="{2419B9B1-6A01-48C6-A18C-43BC97A118E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5" name="正方形/長方形 504">
          <a:extLst>
            <a:ext uri="{FF2B5EF4-FFF2-40B4-BE49-F238E27FC236}">
              <a16:creationId xmlns:a16="http://schemas.microsoft.com/office/drawing/2014/main" id="{B02834C9-9877-4142-A9D8-5F6D7FBE085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6" name="正方形/長方形 505">
          <a:extLst>
            <a:ext uri="{FF2B5EF4-FFF2-40B4-BE49-F238E27FC236}">
              <a16:creationId xmlns:a16="http://schemas.microsoft.com/office/drawing/2014/main" id="{C311F255-A217-40B2-B335-89683D6C4FA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7" name="正方形/長方形 506">
          <a:extLst>
            <a:ext uri="{FF2B5EF4-FFF2-40B4-BE49-F238E27FC236}">
              <a16:creationId xmlns:a16="http://schemas.microsoft.com/office/drawing/2014/main" id="{F0104C25-D962-40BE-A729-36253724013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8" name="正方形/長方形 507">
          <a:extLst>
            <a:ext uri="{FF2B5EF4-FFF2-40B4-BE49-F238E27FC236}">
              <a16:creationId xmlns:a16="http://schemas.microsoft.com/office/drawing/2014/main" id="{6920DD17-DB5C-47CB-9975-6B315894DE08}"/>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46FD26DB-EEF0-4F80-852B-58F2BF337C45}"/>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257A8D71-393C-4C6A-9681-387A0C163F5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C39C1CE7-419A-4972-BFC6-59ECAF1CB1F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1CD8E71E-A960-4C25-93A2-0FEA44ABF36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6BB4694A-5766-409A-B250-58A5F766E07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F258175C-7044-4E22-B224-AF4A8017F54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BF407EBC-E8F3-4400-B19E-41D334D7191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36EB4F9D-C79D-4BD8-9156-EDA6517047C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289AFDDC-7035-4F78-95A9-0BFC62FC5793}"/>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DFA8B743-D974-4554-A67F-285E2237F03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645AF872-5DC6-4CF6-91FD-F0C606C3453C}"/>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0" name="直線コネクタ 519">
          <a:extLst>
            <a:ext uri="{FF2B5EF4-FFF2-40B4-BE49-F238E27FC236}">
              <a16:creationId xmlns:a16="http://schemas.microsoft.com/office/drawing/2014/main" id="{A8CDC920-BEBC-4BD3-88C9-1934CE24A20C}"/>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1" name="テキスト ボックス 520">
          <a:extLst>
            <a:ext uri="{FF2B5EF4-FFF2-40B4-BE49-F238E27FC236}">
              <a16:creationId xmlns:a16="http://schemas.microsoft.com/office/drawing/2014/main" id="{B125CC5E-B541-415D-93E8-F96AA64D741E}"/>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2" name="直線コネクタ 521">
          <a:extLst>
            <a:ext uri="{FF2B5EF4-FFF2-40B4-BE49-F238E27FC236}">
              <a16:creationId xmlns:a16="http://schemas.microsoft.com/office/drawing/2014/main" id="{4991B27C-1420-458F-962E-D3954440875D}"/>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3" name="テキスト ボックス 522">
          <a:extLst>
            <a:ext uri="{FF2B5EF4-FFF2-40B4-BE49-F238E27FC236}">
              <a16:creationId xmlns:a16="http://schemas.microsoft.com/office/drawing/2014/main" id="{FD31A7C5-53AD-47F4-A585-E1937592C5C8}"/>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4" name="直線コネクタ 523">
          <a:extLst>
            <a:ext uri="{FF2B5EF4-FFF2-40B4-BE49-F238E27FC236}">
              <a16:creationId xmlns:a16="http://schemas.microsoft.com/office/drawing/2014/main" id="{D178B5AA-AFFA-4726-B421-EC77DAB1A00B}"/>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5" name="テキスト ボックス 524">
          <a:extLst>
            <a:ext uri="{FF2B5EF4-FFF2-40B4-BE49-F238E27FC236}">
              <a16:creationId xmlns:a16="http://schemas.microsoft.com/office/drawing/2014/main" id="{4DB628E3-2FA3-4E01-B8A5-7314BCF3CE34}"/>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6" name="直線コネクタ 525">
          <a:extLst>
            <a:ext uri="{FF2B5EF4-FFF2-40B4-BE49-F238E27FC236}">
              <a16:creationId xmlns:a16="http://schemas.microsoft.com/office/drawing/2014/main" id="{C9898C20-3695-4F66-89F7-AE81768E59F8}"/>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7" name="テキスト ボックス 526">
          <a:extLst>
            <a:ext uri="{FF2B5EF4-FFF2-40B4-BE49-F238E27FC236}">
              <a16:creationId xmlns:a16="http://schemas.microsoft.com/office/drawing/2014/main" id="{EC20F5D6-00FC-42C6-B5EB-C967089CF759}"/>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8" name="直線コネクタ 527">
          <a:extLst>
            <a:ext uri="{FF2B5EF4-FFF2-40B4-BE49-F238E27FC236}">
              <a16:creationId xmlns:a16="http://schemas.microsoft.com/office/drawing/2014/main" id="{424F6E19-68F7-4A07-B4CB-0D4564337B57}"/>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9" name="テキスト ボックス 528">
          <a:extLst>
            <a:ext uri="{FF2B5EF4-FFF2-40B4-BE49-F238E27FC236}">
              <a16:creationId xmlns:a16="http://schemas.microsoft.com/office/drawing/2014/main" id="{0D803D61-4D8B-43B0-B283-8DBA79D1B5A7}"/>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BD392DDB-7672-45E3-9111-262EA82B119E}"/>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1" name="テキスト ボックス 530">
          <a:extLst>
            <a:ext uri="{FF2B5EF4-FFF2-40B4-BE49-F238E27FC236}">
              <a16:creationId xmlns:a16="http://schemas.microsoft.com/office/drawing/2014/main" id="{3C97EEE1-FC4F-4727-B9D8-0CA73DF9FF8B}"/>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保健センター・保健所】&#10;有形固定資産減価償却率グラフ枠">
          <a:extLst>
            <a:ext uri="{FF2B5EF4-FFF2-40B4-BE49-F238E27FC236}">
              <a16:creationId xmlns:a16="http://schemas.microsoft.com/office/drawing/2014/main" id="{39BFA9D9-E472-4BAE-B4FD-FDF21966E42E}"/>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139065</xdr:rowOff>
    </xdr:from>
    <xdr:to>
      <xdr:col>85</xdr:col>
      <xdr:colOff>126364</xdr:colOff>
      <xdr:row>64</xdr:row>
      <xdr:rowOff>51435</xdr:rowOff>
    </xdr:to>
    <xdr:cxnSp macro="">
      <xdr:nvCxnSpPr>
        <xdr:cNvPr id="533" name="直線コネクタ 532">
          <a:extLst>
            <a:ext uri="{FF2B5EF4-FFF2-40B4-BE49-F238E27FC236}">
              <a16:creationId xmlns:a16="http://schemas.microsoft.com/office/drawing/2014/main" id="{82DBC7DF-81DE-4EE3-A7EC-C512EB1C5E19}"/>
            </a:ext>
          </a:extLst>
        </xdr:cNvPr>
        <xdr:cNvCxnSpPr/>
      </xdr:nvCxnSpPr>
      <xdr:spPr>
        <a:xfrm flipV="1">
          <a:off x="16318864" y="9740265"/>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55262</xdr:rowOff>
    </xdr:from>
    <xdr:ext cx="405111" cy="259045"/>
    <xdr:sp macro="" textlink="">
      <xdr:nvSpPr>
        <xdr:cNvPr id="534" name="【保健センター・保健所】&#10;有形固定資産減価償却率最小値テキスト">
          <a:extLst>
            <a:ext uri="{FF2B5EF4-FFF2-40B4-BE49-F238E27FC236}">
              <a16:creationId xmlns:a16="http://schemas.microsoft.com/office/drawing/2014/main" id="{5EF73D52-0EF5-48B6-AA17-580F6C50453D}"/>
            </a:ext>
          </a:extLst>
        </xdr:cNvPr>
        <xdr:cNvSpPr txBox="1"/>
      </xdr:nvSpPr>
      <xdr:spPr>
        <a:xfrm>
          <a:off x="16357600" y="1102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51435</xdr:rowOff>
    </xdr:from>
    <xdr:to>
      <xdr:col>86</xdr:col>
      <xdr:colOff>25400</xdr:colOff>
      <xdr:row>64</xdr:row>
      <xdr:rowOff>51435</xdr:rowOff>
    </xdr:to>
    <xdr:cxnSp macro="">
      <xdr:nvCxnSpPr>
        <xdr:cNvPr id="535" name="直線コネクタ 534">
          <a:extLst>
            <a:ext uri="{FF2B5EF4-FFF2-40B4-BE49-F238E27FC236}">
              <a16:creationId xmlns:a16="http://schemas.microsoft.com/office/drawing/2014/main" id="{0909A41D-12A1-44EE-B7AC-F828CCC0E647}"/>
            </a:ext>
          </a:extLst>
        </xdr:cNvPr>
        <xdr:cNvCxnSpPr/>
      </xdr:nvCxnSpPr>
      <xdr:spPr>
        <a:xfrm>
          <a:off x="16230600" y="1102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85742</xdr:rowOff>
    </xdr:from>
    <xdr:ext cx="405111" cy="259045"/>
    <xdr:sp macro="" textlink="">
      <xdr:nvSpPr>
        <xdr:cNvPr id="536" name="【保健センター・保健所】&#10;有形固定資産減価償却率最大値テキスト">
          <a:extLst>
            <a:ext uri="{FF2B5EF4-FFF2-40B4-BE49-F238E27FC236}">
              <a16:creationId xmlns:a16="http://schemas.microsoft.com/office/drawing/2014/main" id="{BED1B6EE-88EE-4555-83FB-9EE47E231AB2}"/>
            </a:ext>
          </a:extLst>
        </xdr:cNvPr>
        <xdr:cNvSpPr txBox="1"/>
      </xdr:nvSpPr>
      <xdr:spPr>
        <a:xfrm>
          <a:off x="16357600" y="9515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139065</xdr:rowOff>
    </xdr:from>
    <xdr:to>
      <xdr:col>86</xdr:col>
      <xdr:colOff>25400</xdr:colOff>
      <xdr:row>56</xdr:row>
      <xdr:rowOff>139065</xdr:rowOff>
    </xdr:to>
    <xdr:cxnSp macro="">
      <xdr:nvCxnSpPr>
        <xdr:cNvPr id="537" name="直線コネクタ 536">
          <a:extLst>
            <a:ext uri="{FF2B5EF4-FFF2-40B4-BE49-F238E27FC236}">
              <a16:creationId xmlns:a16="http://schemas.microsoft.com/office/drawing/2014/main" id="{186B1C32-7B0B-46D7-BB24-6C36BB38B430}"/>
            </a:ext>
          </a:extLst>
        </xdr:cNvPr>
        <xdr:cNvCxnSpPr/>
      </xdr:nvCxnSpPr>
      <xdr:spPr>
        <a:xfrm>
          <a:off x="16230600" y="9740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106697</xdr:rowOff>
    </xdr:from>
    <xdr:ext cx="405111" cy="259045"/>
    <xdr:sp macro="" textlink="">
      <xdr:nvSpPr>
        <xdr:cNvPr id="538" name="【保健センター・保健所】&#10;有形固定資産減価償却率平均値テキスト">
          <a:extLst>
            <a:ext uri="{FF2B5EF4-FFF2-40B4-BE49-F238E27FC236}">
              <a16:creationId xmlns:a16="http://schemas.microsoft.com/office/drawing/2014/main" id="{0760539D-922D-4E96-8021-7D57C037B9CD}"/>
            </a:ext>
          </a:extLst>
        </xdr:cNvPr>
        <xdr:cNvSpPr txBox="1"/>
      </xdr:nvSpPr>
      <xdr:spPr>
        <a:xfrm>
          <a:off x="16357600" y="102222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128270</xdr:rowOff>
    </xdr:from>
    <xdr:to>
      <xdr:col>85</xdr:col>
      <xdr:colOff>177800</xdr:colOff>
      <xdr:row>60</xdr:row>
      <xdr:rowOff>58420</xdr:rowOff>
    </xdr:to>
    <xdr:sp macro="" textlink="">
      <xdr:nvSpPr>
        <xdr:cNvPr id="539" name="フローチャート: 判断 538">
          <a:extLst>
            <a:ext uri="{FF2B5EF4-FFF2-40B4-BE49-F238E27FC236}">
              <a16:creationId xmlns:a16="http://schemas.microsoft.com/office/drawing/2014/main" id="{18999E40-0802-4647-9DD9-8201FDA2FB42}"/>
            </a:ext>
          </a:extLst>
        </xdr:cNvPr>
        <xdr:cNvSpPr/>
      </xdr:nvSpPr>
      <xdr:spPr>
        <a:xfrm>
          <a:off x="16268700" y="1024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99695</xdr:rowOff>
    </xdr:from>
    <xdr:to>
      <xdr:col>81</xdr:col>
      <xdr:colOff>101600</xdr:colOff>
      <xdr:row>60</xdr:row>
      <xdr:rowOff>29845</xdr:rowOff>
    </xdr:to>
    <xdr:sp macro="" textlink="">
      <xdr:nvSpPr>
        <xdr:cNvPr id="540" name="フローチャート: 判断 539">
          <a:extLst>
            <a:ext uri="{FF2B5EF4-FFF2-40B4-BE49-F238E27FC236}">
              <a16:creationId xmlns:a16="http://schemas.microsoft.com/office/drawing/2014/main" id="{48CC2E48-7B30-4EF4-A44A-91C36A545C88}"/>
            </a:ext>
          </a:extLst>
        </xdr:cNvPr>
        <xdr:cNvSpPr/>
      </xdr:nvSpPr>
      <xdr:spPr>
        <a:xfrm>
          <a:off x="15430500" y="1021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80645</xdr:rowOff>
    </xdr:from>
    <xdr:to>
      <xdr:col>76</xdr:col>
      <xdr:colOff>165100</xdr:colOff>
      <xdr:row>60</xdr:row>
      <xdr:rowOff>10795</xdr:rowOff>
    </xdr:to>
    <xdr:sp macro="" textlink="">
      <xdr:nvSpPr>
        <xdr:cNvPr id="541" name="フローチャート: 判断 540">
          <a:extLst>
            <a:ext uri="{FF2B5EF4-FFF2-40B4-BE49-F238E27FC236}">
              <a16:creationId xmlns:a16="http://schemas.microsoft.com/office/drawing/2014/main" id="{54F39631-B512-4EEA-A4E4-0E986809420A}"/>
            </a:ext>
          </a:extLst>
        </xdr:cNvPr>
        <xdr:cNvSpPr/>
      </xdr:nvSpPr>
      <xdr:spPr>
        <a:xfrm>
          <a:off x="14541500" y="1019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48260</xdr:rowOff>
    </xdr:from>
    <xdr:to>
      <xdr:col>72</xdr:col>
      <xdr:colOff>38100</xdr:colOff>
      <xdr:row>59</xdr:row>
      <xdr:rowOff>149860</xdr:rowOff>
    </xdr:to>
    <xdr:sp macro="" textlink="">
      <xdr:nvSpPr>
        <xdr:cNvPr id="542" name="フローチャート: 判断 541">
          <a:extLst>
            <a:ext uri="{FF2B5EF4-FFF2-40B4-BE49-F238E27FC236}">
              <a16:creationId xmlns:a16="http://schemas.microsoft.com/office/drawing/2014/main" id="{8D5DC8BA-0D9C-4FE9-B30D-53E953FA2415}"/>
            </a:ext>
          </a:extLst>
        </xdr:cNvPr>
        <xdr:cNvSpPr/>
      </xdr:nvSpPr>
      <xdr:spPr>
        <a:xfrm>
          <a:off x="13652500" y="1016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153035</xdr:rowOff>
    </xdr:from>
    <xdr:to>
      <xdr:col>67</xdr:col>
      <xdr:colOff>101600</xdr:colOff>
      <xdr:row>59</xdr:row>
      <xdr:rowOff>83185</xdr:rowOff>
    </xdr:to>
    <xdr:sp macro="" textlink="">
      <xdr:nvSpPr>
        <xdr:cNvPr id="543" name="フローチャート: 判断 542">
          <a:extLst>
            <a:ext uri="{FF2B5EF4-FFF2-40B4-BE49-F238E27FC236}">
              <a16:creationId xmlns:a16="http://schemas.microsoft.com/office/drawing/2014/main" id="{8D802C1A-B75D-4B54-8D77-9F7F70AB5ADC}"/>
            </a:ext>
          </a:extLst>
        </xdr:cNvPr>
        <xdr:cNvSpPr/>
      </xdr:nvSpPr>
      <xdr:spPr>
        <a:xfrm>
          <a:off x="1276350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2C80970E-F9C1-4B5C-98BE-87BAB9DF1B0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F57CCFA-7740-46F8-A57D-758BECC7609C}"/>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DEAE518A-1913-4D47-9D57-1DEAD2B0C3CB}"/>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AC625D42-66B8-468D-92CA-688BFF05A492}"/>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8F79F917-3C3B-4DE0-8B47-5365DDB026FE}"/>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86360</xdr:rowOff>
    </xdr:from>
    <xdr:to>
      <xdr:col>85</xdr:col>
      <xdr:colOff>177800</xdr:colOff>
      <xdr:row>59</xdr:row>
      <xdr:rowOff>16510</xdr:rowOff>
    </xdr:to>
    <xdr:sp macro="" textlink="">
      <xdr:nvSpPr>
        <xdr:cNvPr id="549" name="楕円 548">
          <a:extLst>
            <a:ext uri="{FF2B5EF4-FFF2-40B4-BE49-F238E27FC236}">
              <a16:creationId xmlns:a16="http://schemas.microsoft.com/office/drawing/2014/main" id="{45ADE33F-2CBB-43E7-BE87-5A80DD838175}"/>
            </a:ext>
          </a:extLst>
        </xdr:cNvPr>
        <xdr:cNvSpPr/>
      </xdr:nvSpPr>
      <xdr:spPr>
        <a:xfrm>
          <a:off x="16268700" y="1003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109237</xdr:rowOff>
    </xdr:from>
    <xdr:ext cx="405111" cy="259045"/>
    <xdr:sp macro="" textlink="">
      <xdr:nvSpPr>
        <xdr:cNvPr id="550" name="【保健センター・保健所】&#10;有形固定資産減価償却率該当値テキスト">
          <a:extLst>
            <a:ext uri="{FF2B5EF4-FFF2-40B4-BE49-F238E27FC236}">
              <a16:creationId xmlns:a16="http://schemas.microsoft.com/office/drawing/2014/main" id="{A9FB5CF6-373F-460B-B21A-592186BCFDD8}"/>
            </a:ext>
          </a:extLst>
        </xdr:cNvPr>
        <xdr:cNvSpPr txBox="1"/>
      </xdr:nvSpPr>
      <xdr:spPr>
        <a:xfrm>
          <a:off x="16357600" y="9881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84455</xdr:rowOff>
    </xdr:from>
    <xdr:to>
      <xdr:col>81</xdr:col>
      <xdr:colOff>101600</xdr:colOff>
      <xdr:row>59</xdr:row>
      <xdr:rowOff>14605</xdr:rowOff>
    </xdr:to>
    <xdr:sp macro="" textlink="">
      <xdr:nvSpPr>
        <xdr:cNvPr id="551" name="楕円 550">
          <a:extLst>
            <a:ext uri="{FF2B5EF4-FFF2-40B4-BE49-F238E27FC236}">
              <a16:creationId xmlns:a16="http://schemas.microsoft.com/office/drawing/2014/main" id="{9144FBC0-3A22-4880-80CE-50FE9D12A5A8}"/>
            </a:ext>
          </a:extLst>
        </xdr:cNvPr>
        <xdr:cNvSpPr/>
      </xdr:nvSpPr>
      <xdr:spPr>
        <a:xfrm>
          <a:off x="15430500" y="10028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135255</xdr:rowOff>
    </xdr:from>
    <xdr:to>
      <xdr:col>85</xdr:col>
      <xdr:colOff>127000</xdr:colOff>
      <xdr:row>58</xdr:row>
      <xdr:rowOff>137160</xdr:rowOff>
    </xdr:to>
    <xdr:cxnSp macro="">
      <xdr:nvCxnSpPr>
        <xdr:cNvPr id="552" name="直線コネクタ 551">
          <a:extLst>
            <a:ext uri="{FF2B5EF4-FFF2-40B4-BE49-F238E27FC236}">
              <a16:creationId xmlns:a16="http://schemas.microsoft.com/office/drawing/2014/main" id="{FE6445F5-F222-4CCE-821D-3E1C8D266CC3}"/>
            </a:ext>
          </a:extLst>
        </xdr:cNvPr>
        <xdr:cNvCxnSpPr/>
      </xdr:nvCxnSpPr>
      <xdr:spPr>
        <a:xfrm>
          <a:off x="15481300" y="1007935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80645</xdr:rowOff>
    </xdr:from>
    <xdr:to>
      <xdr:col>76</xdr:col>
      <xdr:colOff>165100</xdr:colOff>
      <xdr:row>59</xdr:row>
      <xdr:rowOff>10795</xdr:rowOff>
    </xdr:to>
    <xdr:sp macro="" textlink="">
      <xdr:nvSpPr>
        <xdr:cNvPr id="553" name="楕円 552">
          <a:extLst>
            <a:ext uri="{FF2B5EF4-FFF2-40B4-BE49-F238E27FC236}">
              <a16:creationId xmlns:a16="http://schemas.microsoft.com/office/drawing/2014/main" id="{0880CEAE-3217-4D7D-980E-43758D653E91}"/>
            </a:ext>
          </a:extLst>
        </xdr:cNvPr>
        <xdr:cNvSpPr/>
      </xdr:nvSpPr>
      <xdr:spPr>
        <a:xfrm>
          <a:off x="14541500" y="1002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131445</xdr:rowOff>
    </xdr:from>
    <xdr:to>
      <xdr:col>81</xdr:col>
      <xdr:colOff>50800</xdr:colOff>
      <xdr:row>58</xdr:row>
      <xdr:rowOff>135255</xdr:rowOff>
    </xdr:to>
    <xdr:cxnSp macro="">
      <xdr:nvCxnSpPr>
        <xdr:cNvPr id="554" name="直線コネクタ 553">
          <a:extLst>
            <a:ext uri="{FF2B5EF4-FFF2-40B4-BE49-F238E27FC236}">
              <a16:creationId xmlns:a16="http://schemas.microsoft.com/office/drawing/2014/main" id="{EC446CA6-9727-4129-9B14-132E30A89B29}"/>
            </a:ext>
          </a:extLst>
        </xdr:cNvPr>
        <xdr:cNvCxnSpPr/>
      </xdr:nvCxnSpPr>
      <xdr:spPr>
        <a:xfrm>
          <a:off x="14592300" y="1007554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42545</xdr:rowOff>
    </xdr:from>
    <xdr:to>
      <xdr:col>72</xdr:col>
      <xdr:colOff>38100</xdr:colOff>
      <xdr:row>58</xdr:row>
      <xdr:rowOff>144145</xdr:rowOff>
    </xdr:to>
    <xdr:sp macro="" textlink="">
      <xdr:nvSpPr>
        <xdr:cNvPr id="555" name="楕円 554">
          <a:extLst>
            <a:ext uri="{FF2B5EF4-FFF2-40B4-BE49-F238E27FC236}">
              <a16:creationId xmlns:a16="http://schemas.microsoft.com/office/drawing/2014/main" id="{4583D100-4037-46AF-A0B9-52BF9BDE0797}"/>
            </a:ext>
          </a:extLst>
        </xdr:cNvPr>
        <xdr:cNvSpPr/>
      </xdr:nvSpPr>
      <xdr:spPr>
        <a:xfrm>
          <a:off x="13652500" y="998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93345</xdr:rowOff>
    </xdr:from>
    <xdr:to>
      <xdr:col>76</xdr:col>
      <xdr:colOff>114300</xdr:colOff>
      <xdr:row>58</xdr:row>
      <xdr:rowOff>131445</xdr:rowOff>
    </xdr:to>
    <xdr:cxnSp macro="">
      <xdr:nvCxnSpPr>
        <xdr:cNvPr id="556" name="直線コネクタ 555">
          <a:extLst>
            <a:ext uri="{FF2B5EF4-FFF2-40B4-BE49-F238E27FC236}">
              <a16:creationId xmlns:a16="http://schemas.microsoft.com/office/drawing/2014/main" id="{9BB4E603-A411-4F09-976E-465FF2681073}"/>
            </a:ext>
          </a:extLst>
        </xdr:cNvPr>
        <xdr:cNvCxnSpPr/>
      </xdr:nvCxnSpPr>
      <xdr:spPr>
        <a:xfrm>
          <a:off x="13703300" y="1003744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4445</xdr:rowOff>
    </xdr:from>
    <xdr:to>
      <xdr:col>67</xdr:col>
      <xdr:colOff>101600</xdr:colOff>
      <xdr:row>58</xdr:row>
      <xdr:rowOff>106045</xdr:rowOff>
    </xdr:to>
    <xdr:sp macro="" textlink="">
      <xdr:nvSpPr>
        <xdr:cNvPr id="557" name="楕円 556">
          <a:extLst>
            <a:ext uri="{FF2B5EF4-FFF2-40B4-BE49-F238E27FC236}">
              <a16:creationId xmlns:a16="http://schemas.microsoft.com/office/drawing/2014/main" id="{3A86C3D2-67C3-45FD-A0FE-21678BBDB856}"/>
            </a:ext>
          </a:extLst>
        </xdr:cNvPr>
        <xdr:cNvSpPr/>
      </xdr:nvSpPr>
      <xdr:spPr>
        <a:xfrm>
          <a:off x="12763500" y="9948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55245</xdr:rowOff>
    </xdr:from>
    <xdr:to>
      <xdr:col>71</xdr:col>
      <xdr:colOff>177800</xdr:colOff>
      <xdr:row>58</xdr:row>
      <xdr:rowOff>93345</xdr:rowOff>
    </xdr:to>
    <xdr:cxnSp macro="">
      <xdr:nvCxnSpPr>
        <xdr:cNvPr id="558" name="直線コネクタ 557">
          <a:extLst>
            <a:ext uri="{FF2B5EF4-FFF2-40B4-BE49-F238E27FC236}">
              <a16:creationId xmlns:a16="http://schemas.microsoft.com/office/drawing/2014/main" id="{BCF11119-6CA2-434F-8E2C-916BC10021C7}"/>
            </a:ext>
          </a:extLst>
        </xdr:cNvPr>
        <xdr:cNvCxnSpPr/>
      </xdr:nvCxnSpPr>
      <xdr:spPr>
        <a:xfrm>
          <a:off x="12814300" y="999934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20972</xdr:rowOff>
    </xdr:from>
    <xdr:ext cx="405111" cy="259045"/>
    <xdr:sp macro="" textlink="">
      <xdr:nvSpPr>
        <xdr:cNvPr id="559" name="n_1aveValue【保健センター・保健所】&#10;有形固定資産減価償却率">
          <a:extLst>
            <a:ext uri="{FF2B5EF4-FFF2-40B4-BE49-F238E27FC236}">
              <a16:creationId xmlns:a16="http://schemas.microsoft.com/office/drawing/2014/main" id="{45559E92-8C71-418B-8E3B-E5119390817A}"/>
            </a:ext>
          </a:extLst>
        </xdr:cNvPr>
        <xdr:cNvSpPr txBox="1"/>
      </xdr:nvSpPr>
      <xdr:spPr>
        <a:xfrm>
          <a:off x="15266044" y="1030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1922</xdr:rowOff>
    </xdr:from>
    <xdr:ext cx="405111" cy="259045"/>
    <xdr:sp macro="" textlink="">
      <xdr:nvSpPr>
        <xdr:cNvPr id="560" name="n_2aveValue【保健センター・保健所】&#10;有形固定資産減価償却率">
          <a:extLst>
            <a:ext uri="{FF2B5EF4-FFF2-40B4-BE49-F238E27FC236}">
              <a16:creationId xmlns:a16="http://schemas.microsoft.com/office/drawing/2014/main" id="{A64374AE-B628-4F81-AF10-E8042B3A7CDE}"/>
            </a:ext>
          </a:extLst>
        </xdr:cNvPr>
        <xdr:cNvSpPr txBox="1"/>
      </xdr:nvSpPr>
      <xdr:spPr>
        <a:xfrm>
          <a:off x="14389744" y="1028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140987</xdr:rowOff>
    </xdr:from>
    <xdr:ext cx="405111" cy="259045"/>
    <xdr:sp macro="" textlink="">
      <xdr:nvSpPr>
        <xdr:cNvPr id="561" name="n_3aveValue【保健センター・保健所】&#10;有形固定資産減価償却率">
          <a:extLst>
            <a:ext uri="{FF2B5EF4-FFF2-40B4-BE49-F238E27FC236}">
              <a16:creationId xmlns:a16="http://schemas.microsoft.com/office/drawing/2014/main" id="{5A8A05D8-F6BD-42AF-A1E5-B5F2B443952F}"/>
            </a:ext>
          </a:extLst>
        </xdr:cNvPr>
        <xdr:cNvSpPr txBox="1"/>
      </xdr:nvSpPr>
      <xdr:spPr>
        <a:xfrm>
          <a:off x="13500744" y="10256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74312</xdr:rowOff>
    </xdr:from>
    <xdr:ext cx="405111" cy="259045"/>
    <xdr:sp macro="" textlink="">
      <xdr:nvSpPr>
        <xdr:cNvPr id="562" name="n_4aveValue【保健センター・保健所】&#10;有形固定資産減価償却率">
          <a:extLst>
            <a:ext uri="{FF2B5EF4-FFF2-40B4-BE49-F238E27FC236}">
              <a16:creationId xmlns:a16="http://schemas.microsoft.com/office/drawing/2014/main" id="{EA135BFF-EC9E-4915-B515-51F5E761ECFB}"/>
            </a:ext>
          </a:extLst>
        </xdr:cNvPr>
        <xdr:cNvSpPr txBox="1"/>
      </xdr:nvSpPr>
      <xdr:spPr>
        <a:xfrm>
          <a:off x="12611744" y="10189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31132</xdr:rowOff>
    </xdr:from>
    <xdr:ext cx="405111" cy="259045"/>
    <xdr:sp macro="" textlink="">
      <xdr:nvSpPr>
        <xdr:cNvPr id="563" name="n_1mainValue【保健センター・保健所】&#10;有形固定資産減価償却率">
          <a:extLst>
            <a:ext uri="{FF2B5EF4-FFF2-40B4-BE49-F238E27FC236}">
              <a16:creationId xmlns:a16="http://schemas.microsoft.com/office/drawing/2014/main" id="{550FF56F-CA68-466B-8C9C-0CE55CA3C749}"/>
            </a:ext>
          </a:extLst>
        </xdr:cNvPr>
        <xdr:cNvSpPr txBox="1"/>
      </xdr:nvSpPr>
      <xdr:spPr>
        <a:xfrm>
          <a:off x="15266044" y="9803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27322</xdr:rowOff>
    </xdr:from>
    <xdr:ext cx="405111" cy="259045"/>
    <xdr:sp macro="" textlink="">
      <xdr:nvSpPr>
        <xdr:cNvPr id="564" name="n_2mainValue【保健センター・保健所】&#10;有形固定資産減価償却率">
          <a:extLst>
            <a:ext uri="{FF2B5EF4-FFF2-40B4-BE49-F238E27FC236}">
              <a16:creationId xmlns:a16="http://schemas.microsoft.com/office/drawing/2014/main" id="{87BDC68D-A786-4EBB-A835-8847D3C7839B}"/>
            </a:ext>
          </a:extLst>
        </xdr:cNvPr>
        <xdr:cNvSpPr txBox="1"/>
      </xdr:nvSpPr>
      <xdr:spPr>
        <a:xfrm>
          <a:off x="14389744" y="979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160672</xdr:rowOff>
    </xdr:from>
    <xdr:ext cx="405111" cy="259045"/>
    <xdr:sp macro="" textlink="">
      <xdr:nvSpPr>
        <xdr:cNvPr id="565" name="n_3mainValue【保健センター・保健所】&#10;有形固定資産減価償却率">
          <a:extLst>
            <a:ext uri="{FF2B5EF4-FFF2-40B4-BE49-F238E27FC236}">
              <a16:creationId xmlns:a16="http://schemas.microsoft.com/office/drawing/2014/main" id="{6E74610C-4667-4B90-9D64-0F98951A473B}"/>
            </a:ext>
          </a:extLst>
        </xdr:cNvPr>
        <xdr:cNvSpPr txBox="1"/>
      </xdr:nvSpPr>
      <xdr:spPr>
        <a:xfrm>
          <a:off x="13500744" y="976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122572</xdr:rowOff>
    </xdr:from>
    <xdr:ext cx="405111" cy="259045"/>
    <xdr:sp macro="" textlink="">
      <xdr:nvSpPr>
        <xdr:cNvPr id="566" name="n_4mainValue【保健センター・保健所】&#10;有形固定資産減価償却率">
          <a:extLst>
            <a:ext uri="{FF2B5EF4-FFF2-40B4-BE49-F238E27FC236}">
              <a16:creationId xmlns:a16="http://schemas.microsoft.com/office/drawing/2014/main" id="{D53C7F8D-38FE-4F93-8F31-53F85791000E}"/>
            </a:ext>
          </a:extLst>
        </xdr:cNvPr>
        <xdr:cNvSpPr txBox="1"/>
      </xdr:nvSpPr>
      <xdr:spPr>
        <a:xfrm>
          <a:off x="12611744" y="972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C8B663BC-B684-4284-8C39-23FCFC8D7D5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95800C9B-DA4D-41C8-8593-FC911C8C3D59}"/>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4CF844F5-E777-4908-B3C4-E3FC96309FF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8281A8BC-CE57-4664-87C5-06F993AD8C04}"/>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CE3E7821-EEEA-4420-A4AC-3A871E2C8B8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07A4C875-7C23-4FDB-A17A-A9870F3FEE4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620606E8-0538-49A0-A72A-F0C4460E854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FCD497F7-D8F2-4042-826D-C9EFCEAA110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6BAD49EE-BF60-4172-8753-46FD6F8A89A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B538A570-86F6-430D-9BA1-70D096776DCD}"/>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7" name="直線コネクタ 576">
          <a:extLst>
            <a:ext uri="{FF2B5EF4-FFF2-40B4-BE49-F238E27FC236}">
              <a16:creationId xmlns:a16="http://schemas.microsoft.com/office/drawing/2014/main" id="{961A1CF2-FAD5-449C-B79E-8E01316063FC}"/>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8" name="テキスト ボックス 577">
          <a:extLst>
            <a:ext uri="{FF2B5EF4-FFF2-40B4-BE49-F238E27FC236}">
              <a16:creationId xmlns:a16="http://schemas.microsoft.com/office/drawing/2014/main" id="{E38EFF63-C205-47DB-85C8-D90D85EFE7CB}"/>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9" name="直線コネクタ 578">
          <a:extLst>
            <a:ext uri="{FF2B5EF4-FFF2-40B4-BE49-F238E27FC236}">
              <a16:creationId xmlns:a16="http://schemas.microsoft.com/office/drawing/2014/main" id="{61EEB689-A0DB-415B-B650-84008E925466}"/>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0" name="テキスト ボックス 579">
          <a:extLst>
            <a:ext uri="{FF2B5EF4-FFF2-40B4-BE49-F238E27FC236}">
              <a16:creationId xmlns:a16="http://schemas.microsoft.com/office/drawing/2014/main" id="{AAA66525-9741-44DD-95BA-D8FB6293D20C}"/>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1" name="直線コネクタ 580">
          <a:extLst>
            <a:ext uri="{FF2B5EF4-FFF2-40B4-BE49-F238E27FC236}">
              <a16:creationId xmlns:a16="http://schemas.microsoft.com/office/drawing/2014/main" id="{B0FB9AAA-F115-4716-999D-479CF18E9A14}"/>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2" name="テキスト ボックス 581">
          <a:extLst>
            <a:ext uri="{FF2B5EF4-FFF2-40B4-BE49-F238E27FC236}">
              <a16:creationId xmlns:a16="http://schemas.microsoft.com/office/drawing/2014/main" id="{58C96C4B-EFC8-4E80-A27D-9B43626D3BF8}"/>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3" name="直線コネクタ 582">
          <a:extLst>
            <a:ext uri="{FF2B5EF4-FFF2-40B4-BE49-F238E27FC236}">
              <a16:creationId xmlns:a16="http://schemas.microsoft.com/office/drawing/2014/main" id="{FA75AAB3-6C76-43FB-9B5F-5CA022F86AF5}"/>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4" name="テキスト ボックス 583">
          <a:extLst>
            <a:ext uri="{FF2B5EF4-FFF2-40B4-BE49-F238E27FC236}">
              <a16:creationId xmlns:a16="http://schemas.microsoft.com/office/drawing/2014/main" id="{95495F39-C65F-42A7-8DEA-5523B922436D}"/>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5" name="直線コネクタ 584">
          <a:extLst>
            <a:ext uri="{FF2B5EF4-FFF2-40B4-BE49-F238E27FC236}">
              <a16:creationId xmlns:a16="http://schemas.microsoft.com/office/drawing/2014/main" id="{F7087E34-A52A-4E10-9BC9-57CD155899D2}"/>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6" name="テキスト ボックス 585">
          <a:extLst>
            <a:ext uri="{FF2B5EF4-FFF2-40B4-BE49-F238E27FC236}">
              <a16:creationId xmlns:a16="http://schemas.microsoft.com/office/drawing/2014/main" id="{ED476152-1193-4C7A-BA20-A9E135109348}"/>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6E3DFA35-CE02-43B2-9F8F-E2667D3E4FB8}"/>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6C80A588-0734-4958-9A56-78D979003AD7}"/>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保健センター・保健所】&#10;一人当たり面積グラフ枠">
          <a:extLst>
            <a:ext uri="{FF2B5EF4-FFF2-40B4-BE49-F238E27FC236}">
              <a16:creationId xmlns:a16="http://schemas.microsoft.com/office/drawing/2014/main" id="{27AE95FD-E99C-4A9C-A387-70FFC42E1ACB}"/>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38100</xdr:rowOff>
    </xdr:from>
    <xdr:to>
      <xdr:col>116</xdr:col>
      <xdr:colOff>62864</xdr:colOff>
      <xdr:row>63</xdr:row>
      <xdr:rowOff>144780</xdr:rowOff>
    </xdr:to>
    <xdr:cxnSp macro="">
      <xdr:nvCxnSpPr>
        <xdr:cNvPr id="590" name="直線コネクタ 589">
          <a:extLst>
            <a:ext uri="{FF2B5EF4-FFF2-40B4-BE49-F238E27FC236}">
              <a16:creationId xmlns:a16="http://schemas.microsoft.com/office/drawing/2014/main" id="{D39A2622-78E6-4801-B846-4FD34340CBCB}"/>
            </a:ext>
          </a:extLst>
        </xdr:cNvPr>
        <xdr:cNvCxnSpPr/>
      </xdr:nvCxnSpPr>
      <xdr:spPr>
        <a:xfrm flipV="1">
          <a:off x="22160864" y="9467850"/>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148607</xdr:rowOff>
    </xdr:from>
    <xdr:ext cx="469744" cy="259045"/>
    <xdr:sp macro="" textlink="">
      <xdr:nvSpPr>
        <xdr:cNvPr id="591" name="【保健センター・保健所】&#10;一人当たり面積最小値テキスト">
          <a:extLst>
            <a:ext uri="{FF2B5EF4-FFF2-40B4-BE49-F238E27FC236}">
              <a16:creationId xmlns:a16="http://schemas.microsoft.com/office/drawing/2014/main" id="{3A9568F0-8397-4FDE-AEB7-B082E7DFA027}"/>
            </a:ext>
          </a:extLst>
        </xdr:cNvPr>
        <xdr:cNvSpPr txBox="1"/>
      </xdr:nvSpPr>
      <xdr:spPr>
        <a:xfrm>
          <a:off x="22199600" y="1094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144780</xdr:rowOff>
    </xdr:from>
    <xdr:to>
      <xdr:col>116</xdr:col>
      <xdr:colOff>152400</xdr:colOff>
      <xdr:row>63</xdr:row>
      <xdr:rowOff>144780</xdr:rowOff>
    </xdr:to>
    <xdr:cxnSp macro="">
      <xdr:nvCxnSpPr>
        <xdr:cNvPr id="592" name="直線コネクタ 591">
          <a:extLst>
            <a:ext uri="{FF2B5EF4-FFF2-40B4-BE49-F238E27FC236}">
              <a16:creationId xmlns:a16="http://schemas.microsoft.com/office/drawing/2014/main" id="{7C4ACEA5-2EB5-4B48-92DD-BFCAC4ED1579}"/>
            </a:ext>
          </a:extLst>
        </xdr:cNvPr>
        <xdr:cNvCxnSpPr/>
      </xdr:nvCxnSpPr>
      <xdr:spPr>
        <a:xfrm>
          <a:off x="22072600" y="10946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156227</xdr:rowOff>
    </xdr:from>
    <xdr:ext cx="469744" cy="259045"/>
    <xdr:sp macro="" textlink="">
      <xdr:nvSpPr>
        <xdr:cNvPr id="593" name="【保健センター・保健所】&#10;一人当たり面積最大値テキスト">
          <a:extLst>
            <a:ext uri="{FF2B5EF4-FFF2-40B4-BE49-F238E27FC236}">
              <a16:creationId xmlns:a16="http://schemas.microsoft.com/office/drawing/2014/main" id="{D02838E2-0AAF-43F3-8879-486F3DEC3C4E}"/>
            </a:ext>
          </a:extLst>
        </xdr:cNvPr>
        <xdr:cNvSpPr txBox="1"/>
      </xdr:nvSpPr>
      <xdr:spPr>
        <a:xfrm>
          <a:off x="22199600" y="924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38100</xdr:rowOff>
    </xdr:from>
    <xdr:to>
      <xdr:col>116</xdr:col>
      <xdr:colOff>152400</xdr:colOff>
      <xdr:row>55</xdr:row>
      <xdr:rowOff>38100</xdr:rowOff>
    </xdr:to>
    <xdr:cxnSp macro="">
      <xdr:nvCxnSpPr>
        <xdr:cNvPr id="594" name="直線コネクタ 593">
          <a:extLst>
            <a:ext uri="{FF2B5EF4-FFF2-40B4-BE49-F238E27FC236}">
              <a16:creationId xmlns:a16="http://schemas.microsoft.com/office/drawing/2014/main" id="{BB6EDBA2-1A48-4A5E-9AD4-AB96B4A94D9F}"/>
            </a:ext>
          </a:extLst>
        </xdr:cNvPr>
        <xdr:cNvCxnSpPr/>
      </xdr:nvCxnSpPr>
      <xdr:spPr>
        <a:xfrm>
          <a:off x="22072600" y="946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72407</xdr:rowOff>
    </xdr:from>
    <xdr:ext cx="469744" cy="259045"/>
    <xdr:sp macro="" textlink="">
      <xdr:nvSpPr>
        <xdr:cNvPr id="595" name="【保健センター・保健所】&#10;一人当たり面積平均値テキスト">
          <a:extLst>
            <a:ext uri="{FF2B5EF4-FFF2-40B4-BE49-F238E27FC236}">
              <a16:creationId xmlns:a16="http://schemas.microsoft.com/office/drawing/2014/main" id="{A27D5B43-0F10-482D-9A6E-C9DA4E5B355C}"/>
            </a:ext>
          </a:extLst>
        </xdr:cNvPr>
        <xdr:cNvSpPr txBox="1"/>
      </xdr:nvSpPr>
      <xdr:spPr>
        <a:xfrm>
          <a:off x="22199600" y="105308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93980</xdr:rowOff>
    </xdr:from>
    <xdr:to>
      <xdr:col>116</xdr:col>
      <xdr:colOff>114300</xdr:colOff>
      <xdr:row>62</xdr:row>
      <xdr:rowOff>24130</xdr:rowOff>
    </xdr:to>
    <xdr:sp macro="" textlink="">
      <xdr:nvSpPr>
        <xdr:cNvPr id="596" name="フローチャート: 判断 595">
          <a:extLst>
            <a:ext uri="{FF2B5EF4-FFF2-40B4-BE49-F238E27FC236}">
              <a16:creationId xmlns:a16="http://schemas.microsoft.com/office/drawing/2014/main" id="{156C3925-D41B-41D1-BA6F-545855E44B50}"/>
            </a:ext>
          </a:extLst>
        </xdr:cNvPr>
        <xdr:cNvSpPr/>
      </xdr:nvSpPr>
      <xdr:spPr>
        <a:xfrm>
          <a:off x="22110700" y="1055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116840</xdr:rowOff>
    </xdr:from>
    <xdr:to>
      <xdr:col>112</xdr:col>
      <xdr:colOff>38100</xdr:colOff>
      <xdr:row>62</xdr:row>
      <xdr:rowOff>46990</xdr:rowOff>
    </xdr:to>
    <xdr:sp macro="" textlink="">
      <xdr:nvSpPr>
        <xdr:cNvPr id="597" name="フローチャート: 判断 596">
          <a:extLst>
            <a:ext uri="{FF2B5EF4-FFF2-40B4-BE49-F238E27FC236}">
              <a16:creationId xmlns:a16="http://schemas.microsoft.com/office/drawing/2014/main" id="{239A341D-7F34-45A3-BFE8-B66956AFEE7B}"/>
            </a:ext>
          </a:extLst>
        </xdr:cNvPr>
        <xdr:cNvSpPr/>
      </xdr:nvSpPr>
      <xdr:spPr>
        <a:xfrm>
          <a:off x="212725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113030</xdr:rowOff>
    </xdr:from>
    <xdr:to>
      <xdr:col>107</xdr:col>
      <xdr:colOff>101600</xdr:colOff>
      <xdr:row>62</xdr:row>
      <xdr:rowOff>43180</xdr:rowOff>
    </xdr:to>
    <xdr:sp macro="" textlink="">
      <xdr:nvSpPr>
        <xdr:cNvPr id="598" name="フローチャート: 判断 597">
          <a:extLst>
            <a:ext uri="{FF2B5EF4-FFF2-40B4-BE49-F238E27FC236}">
              <a16:creationId xmlns:a16="http://schemas.microsoft.com/office/drawing/2014/main" id="{0210B9A0-B7D3-47DD-A981-60211B48A6D7}"/>
            </a:ext>
          </a:extLst>
        </xdr:cNvPr>
        <xdr:cNvSpPr/>
      </xdr:nvSpPr>
      <xdr:spPr>
        <a:xfrm>
          <a:off x="20383500" y="1057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120650</xdr:rowOff>
    </xdr:from>
    <xdr:to>
      <xdr:col>102</xdr:col>
      <xdr:colOff>165100</xdr:colOff>
      <xdr:row>62</xdr:row>
      <xdr:rowOff>50800</xdr:rowOff>
    </xdr:to>
    <xdr:sp macro="" textlink="">
      <xdr:nvSpPr>
        <xdr:cNvPr id="599" name="フローチャート: 判断 598">
          <a:extLst>
            <a:ext uri="{FF2B5EF4-FFF2-40B4-BE49-F238E27FC236}">
              <a16:creationId xmlns:a16="http://schemas.microsoft.com/office/drawing/2014/main" id="{F1ED7697-FDDD-476A-9007-A281252DFE5D}"/>
            </a:ext>
          </a:extLst>
        </xdr:cNvPr>
        <xdr:cNvSpPr/>
      </xdr:nvSpPr>
      <xdr:spPr>
        <a:xfrm>
          <a:off x="19494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147320</xdr:rowOff>
    </xdr:from>
    <xdr:to>
      <xdr:col>98</xdr:col>
      <xdr:colOff>38100</xdr:colOff>
      <xdr:row>62</xdr:row>
      <xdr:rowOff>77470</xdr:rowOff>
    </xdr:to>
    <xdr:sp macro="" textlink="">
      <xdr:nvSpPr>
        <xdr:cNvPr id="600" name="フローチャート: 判断 599">
          <a:extLst>
            <a:ext uri="{FF2B5EF4-FFF2-40B4-BE49-F238E27FC236}">
              <a16:creationId xmlns:a16="http://schemas.microsoft.com/office/drawing/2014/main" id="{57E0203A-7659-42ED-9D88-712F6466147B}"/>
            </a:ext>
          </a:extLst>
        </xdr:cNvPr>
        <xdr:cNvSpPr/>
      </xdr:nvSpPr>
      <xdr:spPr>
        <a:xfrm>
          <a:off x="18605500" y="1060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C6330B2F-0BFD-4F06-AE8A-454F101729BA}"/>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7D845DA3-6F5D-4DCC-B1A4-34BDD7E1C7B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762A7C8D-A75E-4799-963D-183D7BB18DFA}"/>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3B26A5DF-11DB-43FE-B39A-91A5B7D445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95052C06-8660-4EC0-8AC6-64426F9D4F03}"/>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52070</xdr:rowOff>
    </xdr:from>
    <xdr:to>
      <xdr:col>116</xdr:col>
      <xdr:colOff>114300</xdr:colOff>
      <xdr:row>55</xdr:row>
      <xdr:rowOff>153670</xdr:rowOff>
    </xdr:to>
    <xdr:sp macro="" textlink="">
      <xdr:nvSpPr>
        <xdr:cNvPr id="606" name="楕円 605">
          <a:extLst>
            <a:ext uri="{FF2B5EF4-FFF2-40B4-BE49-F238E27FC236}">
              <a16:creationId xmlns:a16="http://schemas.microsoft.com/office/drawing/2014/main" id="{13ABAA22-C9D4-4831-8C1B-C3770C5DD9C6}"/>
            </a:ext>
          </a:extLst>
        </xdr:cNvPr>
        <xdr:cNvSpPr/>
      </xdr:nvSpPr>
      <xdr:spPr>
        <a:xfrm>
          <a:off x="22110700" y="9481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54</xdr:row>
      <xdr:rowOff>138447</xdr:rowOff>
    </xdr:from>
    <xdr:ext cx="469744" cy="259045"/>
    <xdr:sp macro="" textlink="">
      <xdr:nvSpPr>
        <xdr:cNvPr id="607" name="【保健センター・保健所】&#10;一人当たり面積該当値テキスト">
          <a:extLst>
            <a:ext uri="{FF2B5EF4-FFF2-40B4-BE49-F238E27FC236}">
              <a16:creationId xmlns:a16="http://schemas.microsoft.com/office/drawing/2014/main" id="{68E42787-5546-4AE9-8C17-CB8B2D6D4D9E}"/>
            </a:ext>
          </a:extLst>
        </xdr:cNvPr>
        <xdr:cNvSpPr txBox="1"/>
      </xdr:nvSpPr>
      <xdr:spPr>
        <a:xfrm>
          <a:off x="22199600" y="9396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82550</xdr:rowOff>
    </xdr:from>
    <xdr:to>
      <xdr:col>112</xdr:col>
      <xdr:colOff>38100</xdr:colOff>
      <xdr:row>56</xdr:row>
      <xdr:rowOff>12700</xdr:rowOff>
    </xdr:to>
    <xdr:sp macro="" textlink="">
      <xdr:nvSpPr>
        <xdr:cNvPr id="608" name="楕円 607">
          <a:extLst>
            <a:ext uri="{FF2B5EF4-FFF2-40B4-BE49-F238E27FC236}">
              <a16:creationId xmlns:a16="http://schemas.microsoft.com/office/drawing/2014/main" id="{7C4361C6-DE0E-485C-BC56-FF29ACADF7E3}"/>
            </a:ext>
          </a:extLst>
        </xdr:cNvPr>
        <xdr:cNvSpPr/>
      </xdr:nvSpPr>
      <xdr:spPr>
        <a:xfrm>
          <a:off x="21272500" y="951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55</xdr:row>
      <xdr:rowOff>102870</xdr:rowOff>
    </xdr:from>
    <xdr:to>
      <xdr:col>116</xdr:col>
      <xdr:colOff>63500</xdr:colOff>
      <xdr:row>55</xdr:row>
      <xdr:rowOff>133350</xdr:rowOff>
    </xdr:to>
    <xdr:cxnSp macro="">
      <xdr:nvCxnSpPr>
        <xdr:cNvPr id="609" name="直線コネクタ 608">
          <a:extLst>
            <a:ext uri="{FF2B5EF4-FFF2-40B4-BE49-F238E27FC236}">
              <a16:creationId xmlns:a16="http://schemas.microsoft.com/office/drawing/2014/main" id="{972861BF-68A5-402C-A950-7FC3A8FB3BC5}"/>
            </a:ext>
          </a:extLst>
        </xdr:cNvPr>
        <xdr:cNvCxnSpPr/>
      </xdr:nvCxnSpPr>
      <xdr:spPr>
        <a:xfrm flipV="1">
          <a:off x="21323300" y="953262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55</xdr:row>
      <xdr:rowOff>120650</xdr:rowOff>
    </xdr:from>
    <xdr:to>
      <xdr:col>107</xdr:col>
      <xdr:colOff>101600</xdr:colOff>
      <xdr:row>56</xdr:row>
      <xdr:rowOff>50800</xdr:rowOff>
    </xdr:to>
    <xdr:sp macro="" textlink="">
      <xdr:nvSpPr>
        <xdr:cNvPr id="610" name="楕円 609">
          <a:extLst>
            <a:ext uri="{FF2B5EF4-FFF2-40B4-BE49-F238E27FC236}">
              <a16:creationId xmlns:a16="http://schemas.microsoft.com/office/drawing/2014/main" id="{D21E1623-BEED-4AC9-BB01-AD3F402799E5}"/>
            </a:ext>
          </a:extLst>
        </xdr:cNvPr>
        <xdr:cNvSpPr/>
      </xdr:nvSpPr>
      <xdr:spPr>
        <a:xfrm>
          <a:off x="20383500" y="955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133350</xdr:rowOff>
    </xdr:from>
    <xdr:to>
      <xdr:col>111</xdr:col>
      <xdr:colOff>177800</xdr:colOff>
      <xdr:row>56</xdr:row>
      <xdr:rowOff>0</xdr:rowOff>
    </xdr:to>
    <xdr:cxnSp macro="">
      <xdr:nvCxnSpPr>
        <xdr:cNvPr id="611" name="直線コネクタ 610">
          <a:extLst>
            <a:ext uri="{FF2B5EF4-FFF2-40B4-BE49-F238E27FC236}">
              <a16:creationId xmlns:a16="http://schemas.microsoft.com/office/drawing/2014/main" id="{980F1B45-D675-429E-A13C-D8D4F9F09FEF}"/>
            </a:ext>
          </a:extLst>
        </xdr:cNvPr>
        <xdr:cNvCxnSpPr/>
      </xdr:nvCxnSpPr>
      <xdr:spPr>
        <a:xfrm flipV="1">
          <a:off x="20434300" y="95631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55</xdr:row>
      <xdr:rowOff>143510</xdr:rowOff>
    </xdr:from>
    <xdr:to>
      <xdr:col>102</xdr:col>
      <xdr:colOff>165100</xdr:colOff>
      <xdr:row>56</xdr:row>
      <xdr:rowOff>73660</xdr:rowOff>
    </xdr:to>
    <xdr:sp macro="" textlink="">
      <xdr:nvSpPr>
        <xdr:cNvPr id="612" name="楕円 611">
          <a:extLst>
            <a:ext uri="{FF2B5EF4-FFF2-40B4-BE49-F238E27FC236}">
              <a16:creationId xmlns:a16="http://schemas.microsoft.com/office/drawing/2014/main" id="{A731C19A-3A14-4730-AE15-FBF9786A8E13}"/>
            </a:ext>
          </a:extLst>
        </xdr:cNvPr>
        <xdr:cNvSpPr/>
      </xdr:nvSpPr>
      <xdr:spPr>
        <a:xfrm>
          <a:off x="19494500" y="9573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56</xdr:row>
      <xdr:rowOff>0</xdr:rowOff>
    </xdr:from>
    <xdr:to>
      <xdr:col>107</xdr:col>
      <xdr:colOff>50800</xdr:colOff>
      <xdr:row>56</xdr:row>
      <xdr:rowOff>22860</xdr:rowOff>
    </xdr:to>
    <xdr:cxnSp macro="">
      <xdr:nvCxnSpPr>
        <xdr:cNvPr id="613" name="直線コネクタ 612">
          <a:extLst>
            <a:ext uri="{FF2B5EF4-FFF2-40B4-BE49-F238E27FC236}">
              <a16:creationId xmlns:a16="http://schemas.microsoft.com/office/drawing/2014/main" id="{95D89A53-565D-4A4C-A626-CDB16BCE2C6D}"/>
            </a:ext>
          </a:extLst>
        </xdr:cNvPr>
        <xdr:cNvCxnSpPr/>
      </xdr:nvCxnSpPr>
      <xdr:spPr>
        <a:xfrm flipV="1">
          <a:off x="19545300" y="96012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55</xdr:row>
      <xdr:rowOff>170180</xdr:rowOff>
    </xdr:from>
    <xdr:to>
      <xdr:col>98</xdr:col>
      <xdr:colOff>38100</xdr:colOff>
      <xdr:row>56</xdr:row>
      <xdr:rowOff>100330</xdr:rowOff>
    </xdr:to>
    <xdr:sp macro="" textlink="">
      <xdr:nvSpPr>
        <xdr:cNvPr id="614" name="楕円 613">
          <a:extLst>
            <a:ext uri="{FF2B5EF4-FFF2-40B4-BE49-F238E27FC236}">
              <a16:creationId xmlns:a16="http://schemas.microsoft.com/office/drawing/2014/main" id="{094D57E1-1A40-4EE6-BAC1-E629954335E3}"/>
            </a:ext>
          </a:extLst>
        </xdr:cNvPr>
        <xdr:cNvSpPr/>
      </xdr:nvSpPr>
      <xdr:spPr>
        <a:xfrm>
          <a:off x="18605500" y="959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56</xdr:row>
      <xdr:rowOff>22860</xdr:rowOff>
    </xdr:from>
    <xdr:to>
      <xdr:col>102</xdr:col>
      <xdr:colOff>114300</xdr:colOff>
      <xdr:row>56</xdr:row>
      <xdr:rowOff>49530</xdr:rowOff>
    </xdr:to>
    <xdr:cxnSp macro="">
      <xdr:nvCxnSpPr>
        <xdr:cNvPr id="615" name="直線コネクタ 614">
          <a:extLst>
            <a:ext uri="{FF2B5EF4-FFF2-40B4-BE49-F238E27FC236}">
              <a16:creationId xmlns:a16="http://schemas.microsoft.com/office/drawing/2014/main" id="{B6B9E195-C4FE-4832-BA61-D76BAB49CDF6}"/>
            </a:ext>
          </a:extLst>
        </xdr:cNvPr>
        <xdr:cNvCxnSpPr/>
      </xdr:nvCxnSpPr>
      <xdr:spPr>
        <a:xfrm flipV="1">
          <a:off x="18656300" y="962406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38117</xdr:rowOff>
    </xdr:from>
    <xdr:ext cx="469744" cy="259045"/>
    <xdr:sp macro="" textlink="">
      <xdr:nvSpPr>
        <xdr:cNvPr id="616" name="n_1aveValue【保健センター・保健所】&#10;一人当たり面積">
          <a:extLst>
            <a:ext uri="{FF2B5EF4-FFF2-40B4-BE49-F238E27FC236}">
              <a16:creationId xmlns:a16="http://schemas.microsoft.com/office/drawing/2014/main" id="{F5570219-FBE6-46CD-989E-FE64D8E95332}"/>
            </a:ext>
          </a:extLst>
        </xdr:cNvPr>
        <xdr:cNvSpPr txBox="1"/>
      </xdr:nvSpPr>
      <xdr:spPr>
        <a:xfrm>
          <a:off x="21075727" y="10668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34307</xdr:rowOff>
    </xdr:from>
    <xdr:ext cx="469744" cy="259045"/>
    <xdr:sp macro="" textlink="">
      <xdr:nvSpPr>
        <xdr:cNvPr id="617" name="n_2aveValue【保健センター・保健所】&#10;一人当たり面積">
          <a:extLst>
            <a:ext uri="{FF2B5EF4-FFF2-40B4-BE49-F238E27FC236}">
              <a16:creationId xmlns:a16="http://schemas.microsoft.com/office/drawing/2014/main" id="{8D4D3B2A-D29C-4C38-935B-FB6FB42FDE9E}"/>
            </a:ext>
          </a:extLst>
        </xdr:cNvPr>
        <xdr:cNvSpPr txBox="1"/>
      </xdr:nvSpPr>
      <xdr:spPr>
        <a:xfrm>
          <a:off x="20199427" y="1066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41927</xdr:rowOff>
    </xdr:from>
    <xdr:ext cx="469744" cy="259045"/>
    <xdr:sp macro="" textlink="">
      <xdr:nvSpPr>
        <xdr:cNvPr id="618" name="n_3aveValue【保健センター・保健所】&#10;一人当たり面積">
          <a:extLst>
            <a:ext uri="{FF2B5EF4-FFF2-40B4-BE49-F238E27FC236}">
              <a16:creationId xmlns:a16="http://schemas.microsoft.com/office/drawing/2014/main" id="{038E7E5E-CC19-44C8-B2D7-6EDCBA365CA8}"/>
            </a:ext>
          </a:extLst>
        </xdr:cNvPr>
        <xdr:cNvSpPr txBox="1"/>
      </xdr:nvSpPr>
      <xdr:spPr>
        <a:xfrm>
          <a:off x="19310427" y="106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68597</xdr:rowOff>
    </xdr:from>
    <xdr:ext cx="469744" cy="259045"/>
    <xdr:sp macro="" textlink="">
      <xdr:nvSpPr>
        <xdr:cNvPr id="619" name="n_4aveValue【保健センター・保健所】&#10;一人当たり面積">
          <a:extLst>
            <a:ext uri="{FF2B5EF4-FFF2-40B4-BE49-F238E27FC236}">
              <a16:creationId xmlns:a16="http://schemas.microsoft.com/office/drawing/2014/main" id="{1D857979-97B2-4957-8DCA-04DF036AC0F5}"/>
            </a:ext>
          </a:extLst>
        </xdr:cNvPr>
        <xdr:cNvSpPr txBox="1"/>
      </xdr:nvSpPr>
      <xdr:spPr>
        <a:xfrm>
          <a:off x="18421427" y="1069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54</xdr:row>
      <xdr:rowOff>29227</xdr:rowOff>
    </xdr:from>
    <xdr:ext cx="469744" cy="259045"/>
    <xdr:sp macro="" textlink="">
      <xdr:nvSpPr>
        <xdr:cNvPr id="620" name="n_1mainValue【保健センター・保健所】&#10;一人当たり面積">
          <a:extLst>
            <a:ext uri="{FF2B5EF4-FFF2-40B4-BE49-F238E27FC236}">
              <a16:creationId xmlns:a16="http://schemas.microsoft.com/office/drawing/2014/main" id="{7F1AD857-7039-4548-B392-DE0C565D3B6E}"/>
            </a:ext>
          </a:extLst>
        </xdr:cNvPr>
        <xdr:cNvSpPr txBox="1"/>
      </xdr:nvSpPr>
      <xdr:spPr>
        <a:xfrm>
          <a:off x="21075727" y="928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54</xdr:row>
      <xdr:rowOff>67327</xdr:rowOff>
    </xdr:from>
    <xdr:ext cx="469744" cy="259045"/>
    <xdr:sp macro="" textlink="">
      <xdr:nvSpPr>
        <xdr:cNvPr id="621" name="n_2mainValue【保健センター・保健所】&#10;一人当たり面積">
          <a:extLst>
            <a:ext uri="{FF2B5EF4-FFF2-40B4-BE49-F238E27FC236}">
              <a16:creationId xmlns:a16="http://schemas.microsoft.com/office/drawing/2014/main" id="{2D57F15E-2D0C-45FE-81DA-D02D16615898}"/>
            </a:ext>
          </a:extLst>
        </xdr:cNvPr>
        <xdr:cNvSpPr txBox="1"/>
      </xdr:nvSpPr>
      <xdr:spPr>
        <a:xfrm>
          <a:off x="20199427" y="932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54</xdr:row>
      <xdr:rowOff>90187</xdr:rowOff>
    </xdr:from>
    <xdr:ext cx="469744" cy="259045"/>
    <xdr:sp macro="" textlink="">
      <xdr:nvSpPr>
        <xdr:cNvPr id="622" name="n_3mainValue【保健センター・保健所】&#10;一人当たり面積">
          <a:extLst>
            <a:ext uri="{FF2B5EF4-FFF2-40B4-BE49-F238E27FC236}">
              <a16:creationId xmlns:a16="http://schemas.microsoft.com/office/drawing/2014/main" id="{3BA478CA-9948-4078-8B0F-614F50FA050C}"/>
            </a:ext>
          </a:extLst>
        </xdr:cNvPr>
        <xdr:cNvSpPr txBox="1"/>
      </xdr:nvSpPr>
      <xdr:spPr>
        <a:xfrm>
          <a:off x="19310427" y="9348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54</xdr:row>
      <xdr:rowOff>116857</xdr:rowOff>
    </xdr:from>
    <xdr:ext cx="469744" cy="259045"/>
    <xdr:sp macro="" textlink="">
      <xdr:nvSpPr>
        <xdr:cNvPr id="623" name="n_4mainValue【保健センター・保健所】&#10;一人当たり面積">
          <a:extLst>
            <a:ext uri="{FF2B5EF4-FFF2-40B4-BE49-F238E27FC236}">
              <a16:creationId xmlns:a16="http://schemas.microsoft.com/office/drawing/2014/main" id="{B6D7DE98-9B23-4DB6-B585-093E1A29F398}"/>
            </a:ext>
          </a:extLst>
        </xdr:cNvPr>
        <xdr:cNvSpPr txBox="1"/>
      </xdr:nvSpPr>
      <xdr:spPr>
        <a:xfrm>
          <a:off x="18421427" y="937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B3A2803D-EF35-41E0-BD5F-48779096A86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3A45770D-CDDF-4607-9273-6167DE3C1CF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75227F69-7F6A-4648-B985-C6DF25E0DB7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BE9D0F2D-8167-4AC9-AC20-A462695308EE}"/>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949EC01F-2734-4854-9474-6F0C88C38AFC}"/>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56BAC310-5630-4A12-BC39-265E4C9DF48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41CE74B0-DB65-47BC-A5AB-EA7A6B98745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E5A14524-A99E-4AE5-BA38-961B2B8CE23B}"/>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a:extLst>
            <a:ext uri="{FF2B5EF4-FFF2-40B4-BE49-F238E27FC236}">
              <a16:creationId xmlns:a16="http://schemas.microsoft.com/office/drawing/2014/main" id="{6A2F0A1B-B5E9-4D52-A61B-CE9FACAB83D8}"/>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a:extLst>
            <a:ext uri="{FF2B5EF4-FFF2-40B4-BE49-F238E27FC236}">
              <a16:creationId xmlns:a16="http://schemas.microsoft.com/office/drawing/2014/main" id="{256571AE-B8C0-43F3-84A6-727B77B69A93}"/>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4" name="テキスト ボックス 633">
          <a:extLst>
            <a:ext uri="{FF2B5EF4-FFF2-40B4-BE49-F238E27FC236}">
              <a16:creationId xmlns:a16="http://schemas.microsoft.com/office/drawing/2014/main" id="{C958FFD2-32EB-46C7-838B-68219B2D96A3}"/>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5" name="直線コネクタ 634">
          <a:extLst>
            <a:ext uri="{FF2B5EF4-FFF2-40B4-BE49-F238E27FC236}">
              <a16:creationId xmlns:a16="http://schemas.microsoft.com/office/drawing/2014/main" id="{E9551E19-F8CA-44A9-9B68-57C3B9A625CA}"/>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6" name="テキスト ボックス 635">
          <a:extLst>
            <a:ext uri="{FF2B5EF4-FFF2-40B4-BE49-F238E27FC236}">
              <a16:creationId xmlns:a16="http://schemas.microsoft.com/office/drawing/2014/main" id="{8ADD0A98-6546-45BE-9CC4-BCDF805FC6FB}"/>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7" name="直線コネクタ 636">
          <a:extLst>
            <a:ext uri="{FF2B5EF4-FFF2-40B4-BE49-F238E27FC236}">
              <a16:creationId xmlns:a16="http://schemas.microsoft.com/office/drawing/2014/main" id="{C4534D36-6BBD-4D4E-BC09-7652446FFE37}"/>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8" name="テキスト ボックス 637">
          <a:extLst>
            <a:ext uri="{FF2B5EF4-FFF2-40B4-BE49-F238E27FC236}">
              <a16:creationId xmlns:a16="http://schemas.microsoft.com/office/drawing/2014/main" id="{B8E83271-41B0-4B9D-85BA-08AD3519D63A}"/>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9" name="直線コネクタ 638">
          <a:extLst>
            <a:ext uri="{FF2B5EF4-FFF2-40B4-BE49-F238E27FC236}">
              <a16:creationId xmlns:a16="http://schemas.microsoft.com/office/drawing/2014/main" id="{E88220F0-E59F-4129-A23F-056AAEC3AC6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0" name="テキスト ボックス 639">
          <a:extLst>
            <a:ext uri="{FF2B5EF4-FFF2-40B4-BE49-F238E27FC236}">
              <a16:creationId xmlns:a16="http://schemas.microsoft.com/office/drawing/2014/main" id="{9E3136C8-1624-44F6-9694-8B39F928A43F}"/>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1" name="直線コネクタ 640">
          <a:extLst>
            <a:ext uri="{FF2B5EF4-FFF2-40B4-BE49-F238E27FC236}">
              <a16:creationId xmlns:a16="http://schemas.microsoft.com/office/drawing/2014/main" id="{1F01D603-1A2A-46F8-AD23-5A921B47D44B}"/>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2" name="テキスト ボックス 641">
          <a:extLst>
            <a:ext uri="{FF2B5EF4-FFF2-40B4-BE49-F238E27FC236}">
              <a16:creationId xmlns:a16="http://schemas.microsoft.com/office/drawing/2014/main" id="{5EEFFB93-01AC-496B-96DA-A09749996D71}"/>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3" name="直線コネクタ 642">
          <a:extLst>
            <a:ext uri="{FF2B5EF4-FFF2-40B4-BE49-F238E27FC236}">
              <a16:creationId xmlns:a16="http://schemas.microsoft.com/office/drawing/2014/main" id="{6BC91E93-8F7D-4F3A-80E5-A1008EAFD296}"/>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4" name="テキスト ボックス 643">
          <a:extLst>
            <a:ext uri="{FF2B5EF4-FFF2-40B4-BE49-F238E27FC236}">
              <a16:creationId xmlns:a16="http://schemas.microsoft.com/office/drawing/2014/main" id="{2812C5B0-96D0-4F86-B55F-0EE6EEF4233F}"/>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5" name="直線コネクタ 644">
          <a:extLst>
            <a:ext uri="{FF2B5EF4-FFF2-40B4-BE49-F238E27FC236}">
              <a16:creationId xmlns:a16="http://schemas.microsoft.com/office/drawing/2014/main" id="{1B8A4D5D-DE81-440A-AF52-F471012B08A9}"/>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6" name="テキスト ボックス 645">
          <a:extLst>
            <a:ext uri="{FF2B5EF4-FFF2-40B4-BE49-F238E27FC236}">
              <a16:creationId xmlns:a16="http://schemas.microsoft.com/office/drawing/2014/main" id="{0D6FD84E-A247-41FC-9162-D9F996211E75}"/>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7" name="【消防施設】&#10;有形固定資産減価償却率グラフ枠">
          <a:extLst>
            <a:ext uri="{FF2B5EF4-FFF2-40B4-BE49-F238E27FC236}">
              <a16:creationId xmlns:a16="http://schemas.microsoft.com/office/drawing/2014/main" id="{1B926B10-4226-4EBE-AE31-621D126FCAB3}"/>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51436</xdr:rowOff>
    </xdr:from>
    <xdr:to>
      <xdr:col>85</xdr:col>
      <xdr:colOff>126364</xdr:colOff>
      <xdr:row>86</xdr:row>
      <xdr:rowOff>34289</xdr:rowOff>
    </xdr:to>
    <xdr:cxnSp macro="">
      <xdr:nvCxnSpPr>
        <xdr:cNvPr id="648" name="直線コネクタ 647">
          <a:extLst>
            <a:ext uri="{FF2B5EF4-FFF2-40B4-BE49-F238E27FC236}">
              <a16:creationId xmlns:a16="http://schemas.microsoft.com/office/drawing/2014/main" id="{97F8E428-5854-4C44-A79C-42C7ACFC042C}"/>
            </a:ext>
          </a:extLst>
        </xdr:cNvPr>
        <xdr:cNvCxnSpPr/>
      </xdr:nvCxnSpPr>
      <xdr:spPr>
        <a:xfrm flipV="1">
          <a:off x="16318864" y="13424536"/>
          <a:ext cx="0" cy="1354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649" name="【消防施設】&#10;有形固定資産減価償却率最小値テキスト">
          <a:extLst>
            <a:ext uri="{FF2B5EF4-FFF2-40B4-BE49-F238E27FC236}">
              <a16:creationId xmlns:a16="http://schemas.microsoft.com/office/drawing/2014/main" id="{EC1CC871-E1C9-4BD0-80C4-68CDE5D10149}"/>
            </a:ext>
          </a:extLst>
        </xdr:cNvPr>
        <xdr:cNvSpPr txBox="1"/>
      </xdr:nvSpPr>
      <xdr:spPr>
        <a:xfrm>
          <a:off x="16357600" y="1478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650" name="直線コネクタ 649">
          <a:extLst>
            <a:ext uri="{FF2B5EF4-FFF2-40B4-BE49-F238E27FC236}">
              <a16:creationId xmlns:a16="http://schemas.microsoft.com/office/drawing/2014/main" id="{3D1DBE47-40C9-4A5C-821C-F33EC20C4BFA}"/>
            </a:ext>
          </a:extLst>
        </xdr:cNvPr>
        <xdr:cNvCxnSpPr/>
      </xdr:nvCxnSpPr>
      <xdr:spPr>
        <a:xfrm>
          <a:off x="16230600" y="14778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169563</xdr:rowOff>
    </xdr:from>
    <xdr:ext cx="405111" cy="259045"/>
    <xdr:sp macro="" textlink="">
      <xdr:nvSpPr>
        <xdr:cNvPr id="651" name="【消防施設】&#10;有形固定資産減価償却率最大値テキスト">
          <a:extLst>
            <a:ext uri="{FF2B5EF4-FFF2-40B4-BE49-F238E27FC236}">
              <a16:creationId xmlns:a16="http://schemas.microsoft.com/office/drawing/2014/main" id="{E57BDC3C-2726-4C93-A233-DE66C4C02F74}"/>
            </a:ext>
          </a:extLst>
        </xdr:cNvPr>
        <xdr:cNvSpPr txBox="1"/>
      </xdr:nvSpPr>
      <xdr:spPr>
        <a:xfrm>
          <a:off x="16357600" y="13199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51436</xdr:rowOff>
    </xdr:from>
    <xdr:to>
      <xdr:col>86</xdr:col>
      <xdr:colOff>25400</xdr:colOff>
      <xdr:row>78</xdr:row>
      <xdr:rowOff>51436</xdr:rowOff>
    </xdr:to>
    <xdr:cxnSp macro="">
      <xdr:nvCxnSpPr>
        <xdr:cNvPr id="652" name="直線コネクタ 651">
          <a:extLst>
            <a:ext uri="{FF2B5EF4-FFF2-40B4-BE49-F238E27FC236}">
              <a16:creationId xmlns:a16="http://schemas.microsoft.com/office/drawing/2014/main" id="{F41E9FC9-622D-4D1C-A97F-9AEA08291E9B}"/>
            </a:ext>
          </a:extLst>
        </xdr:cNvPr>
        <xdr:cNvCxnSpPr/>
      </xdr:nvCxnSpPr>
      <xdr:spPr>
        <a:xfrm>
          <a:off x="16230600" y="134245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70502</xdr:rowOff>
    </xdr:from>
    <xdr:ext cx="405111" cy="259045"/>
    <xdr:sp macro="" textlink="">
      <xdr:nvSpPr>
        <xdr:cNvPr id="653" name="【消防施設】&#10;有形固定資産減価償却率平均値テキスト">
          <a:extLst>
            <a:ext uri="{FF2B5EF4-FFF2-40B4-BE49-F238E27FC236}">
              <a16:creationId xmlns:a16="http://schemas.microsoft.com/office/drawing/2014/main" id="{7877E6C5-B51A-4572-AF92-D791964820CA}"/>
            </a:ext>
          </a:extLst>
        </xdr:cNvPr>
        <xdr:cNvSpPr txBox="1"/>
      </xdr:nvSpPr>
      <xdr:spPr>
        <a:xfrm>
          <a:off x="16357600" y="141294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92075</xdr:rowOff>
    </xdr:from>
    <xdr:to>
      <xdr:col>85</xdr:col>
      <xdr:colOff>177800</xdr:colOff>
      <xdr:row>83</xdr:row>
      <xdr:rowOff>22225</xdr:rowOff>
    </xdr:to>
    <xdr:sp macro="" textlink="">
      <xdr:nvSpPr>
        <xdr:cNvPr id="654" name="フローチャート: 判断 653">
          <a:extLst>
            <a:ext uri="{FF2B5EF4-FFF2-40B4-BE49-F238E27FC236}">
              <a16:creationId xmlns:a16="http://schemas.microsoft.com/office/drawing/2014/main" id="{871A0768-C49A-4199-934F-D451D3288D43}"/>
            </a:ext>
          </a:extLst>
        </xdr:cNvPr>
        <xdr:cNvSpPr/>
      </xdr:nvSpPr>
      <xdr:spPr>
        <a:xfrm>
          <a:off x="16268700" y="1415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151130</xdr:rowOff>
    </xdr:from>
    <xdr:to>
      <xdr:col>81</xdr:col>
      <xdr:colOff>101600</xdr:colOff>
      <xdr:row>83</xdr:row>
      <xdr:rowOff>81280</xdr:rowOff>
    </xdr:to>
    <xdr:sp macro="" textlink="">
      <xdr:nvSpPr>
        <xdr:cNvPr id="655" name="フローチャート: 判断 654">
          <a:extLst>
            <a:ext uri="{FF2B5EF4-FFF2-40B4-BE49-F238E27FC236}">
              <a16:creationId xmlns:a16="http://schemas.microsoft.com/office/drawing/2014/main" id="{EEB04FDF-BB51-4D59-B868-D98296119875}"/>
            </a:ext>
          </a:extLst>
        </xdr:cNvPr>
        <xdr:cNvSpPr/>
      </xdr:nvSpPr>
      <xdr:spPr>
        <a:xfrm>
          <a:off x="15430500" y="1421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120650</xdr:rowOff>
    </xdr:from>
    <xdr:to>
      <xdr:col>76</xdr:col>
      <xdr:colOff>165100</xdr:colOff>
      <xdr:row>83</xdr:row>
      <xdr:rowOff>50800</xdr:rowOff>
    </xdr:to>
    <xdr:sp macro="" textlink="">
      <xdr:nvSpPr>
        <xdr:cNvPr id="656" name="フローチャート: 判断 655">
          <a:extLst>
            <a:ext uri="{FF2B5EF4-FFF2-40B4-BE49-F238E27FC236}">
              <a16:creationId xmlns:a16="http://schemas.microsoft.com/office/drawing/2014/main" id="{21B3FCB2-CAAD-4A6C-93AF-3447B44B87FF}"/>
            </a:ext>
          </a:extLst>
        </xdr:cNvPr>
        <xdr:cNvSpPr/>
      </xdr:nvSpPr>
      <xdr:spPr>
        <a:xfrm>
          <a:off x="14541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92075</xdr:rowOff>
    </xdr:from>
    <xdr:to>
      <xdr:col>72</xdr:col>
      <xdr:colOff>38100</xdr:colOff>
      <xdr:row>83</xdr:row>
      <xdr:rowOff>22225</xdr:rowOff>
    </xdr:to>
    <xdr:sp macro="" textlink="">
      <xdr:nvSpPr>
        <xdr:cNvPr id="657" name="フローチャート: 判断 656">
          <a:extLst>
            <a:ext uri="{FF2B5EF4-FFF2-40B4-BE49-F238E27FC236}">
              <a16:creationId xmlns:a16="http://schemas.microsoft.com/office/drawing/2014/main" id="{8DAEBFDC-F899-4FE8-97FB-FEDF43505C42}"/>
            </a:ext>
          </a:extLst>
        </xdr:cNvPr>
        <xdr:cNvSpPr/>
      </xdr:nvSpPr>
      <xdr:spPr>
        <a:xfrm>
          <a:off x="13652500" y="1415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40639</xdr:rowOff>
    </xdr:from>
    <xdr:to>
      <xdr:col>67</xdr:col>
      <xdr:colOff>101600</xdr:colOff>
      <xdr:row>82</xdr:row>
      <xdr:rowOff>142239</xdr:rowOff>
    </xdr:to>
    <xdr:sp macro="" textlink="">
      <xdr:nvSpPr>
        <xdr:cNvPr id="658" name="フローチャート: 判断 657">
          <a:extLst>
            <a:ext uri="{FF2B5EF4-FFF2-40B4-BE49-F238E27FC236}">
              <a16:creationId xmlns:a16="http://schemas.microsoft.com/office/drawing/2014/main" id="{838AE5D6-BE96-4206-B66D-FEE1EB7E67CF}"/>
            </a:ext>
          </a:extLst>
        </xdr:cNvPr>
        <xdr:cNvSpPr/>
      </xdr:nvSpPr>
      <xdr:spPr>
        <a:xfrm>
          <a:off x="12763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991CCB1C-3B38-4B2A-9C2A-42E94535105A}"/>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D3C78F00-CC6E-4FDB-9A05-B9D4280F22F9}"/>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8C0AADCE-33DC-4067-A5C9-1827995BD08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5DF63C2C-A8E8-4C74-B665-D6F0D84172AD}"/>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490D5A82-CAAA-4999-A24E-269F9DC10316}"/>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636</xdr:rowOff>
    </xdr:from>
    <xdr:to>
      <xdr:col>85</xdr:col>
      <xdr:colOff>177800</xdr:colOff>
      <xdr:row>78</xdr:row>
      <xdr:rowOff>102236</xdr:rowOff>
    </xdr:to>
    <xdr:sp macro="" textlink="">
      <xdr:nvSpPr>
        <xdr:cNvPr id="664" name="楕円 663">
          <a:extLst>
            <a:ext uri="{FF2B5EF4-FFF2-40B4-BE49-F238E27FC236}">
              <a16:creationId xmlns:a16="http://schemas.microsoft.com/office/drawing/2014/main" id="{B2198557-EEFA-4DB9-91FB-9F6CE10E54E0}"/>
            </a:ext>
          </a:extLst>
        </xdr:cNvPr>
        <xdr:cNvSpPr/>
      </xdr:nvSpPr>
      <xdr:spPr>
        <a:xfrm>
          <a:off x="16268700" y="13373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125113</xdr:rowOff>
    </xdr:from>
    <xdr:ext cx="405111" cy="259045"/>
    <xdr:sp macro="" textlink="">
      <xdr:nvSpPr>
        <xdr:cNvPr id="665" name="【消防施設】&#10;有形固定資産減価償却率該当値テキスト">
          <a:extLst>
            <a:ext uri="{FF2B5EF4-FFF2-40B4-BE49-F238E27FC236}">
              <a16:creationId xmlns:a16="http://schemas.microsoft.com/office/drawing/2014/main" id="{29894DF1-3EDF-45F1-910D-FDEF70FB0162}"/>
            </a:ext>
          </a:extLst>
        </xdr:cNvPr>
        <xdr:cNvSpPr txBox="1"/>
      </xdr:nvSpPr>
      <xdr:spPr>
        <a:xfrm>
          <a:off x="16357600" y="13326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128270</xdr:rowOff>
    </xdr:from>
    <xdr:to>
      <xdr:col>81</xdr:col>
      <xdr:colOff>101600</xdr:colOff>
      <xdr:row>78</xdr:row>
      <xdr:rowOff>58420</xdr:rowOff>
    </xdr:to>
    <xdr:sp macro="" textlink="">
      <xdr:nvSpPr>
        <xdr:cNvPr id="666" name="楕円 665">
          <a:extLst>
            <a:ext uri="{FF2B5EF4-FFF2-40B4-BE49-F238E27FC236}">
              <a16:creationId xmlns:a16="http://schemas.microsoft.com/office/drawing/2014/main" id="{831D1846-6F71-4C04-AE73-C5383545241D}"/>
            </a:ext>
          </a:extLst>
        </xdr:cNvPr>
        <xdr:cNvSpPr/>
      </xdr:nvSpPr>
      <xdr:spPr>
        <a:xfrm>
          <a:off x="15430500" y="13329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7620</xdr:rowOff>
    </xdr:from>
    <xdr:to>
      <xdr:col>85</xdr:col>
      <xdr:colOff>127000</xdr:colOff>
      <xdr:row>78</xdr:row>
      <xdr:rowOff>51436</xdr:rowOff>
    </xdr:to>
    <xdr:cxnSp macro="">
      <xdr:nvCxnSpPr>
        <xdr:cNvPr id="667" name="直線コネクタ 666">
          <a:extLst>
            <a:ext uri="{FF2B5EF4-FFF2-40B4-BE49-F238E27FC236}">
              <a16:creationId xmlns:a16="http://schemas.microsoft.com/office/drawing/2014/main" id="{6BF842D5-0E37-47C0-9AF0-1636BEB5272E}"/>
            </a:ext>
          </a:extLst>
        </xdr:cNvPr>
        <xdr:cNvCxnSpPr/>
      </xdr:nvCxnSpPr>
      <xdr:spPr>
        <a:xfrm>
          <a:off x="15481300" y="13380720"/>
          <a:ext cx="8382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82550</xdr:rowOff>
    </xdr:from>
    <xdr:to>
      <xdr:col>76</xdr:col>
      <xdr:colOff>165100</xdr:colOff>
      <xdr:row>78</xdr:row>
      <xdr:rowOff>12700</xdr:rowOff>
    </xdr:to>
    <xdr:sp macro="" textlink="">
      <xdr:nvSpPr>
        <xdr:cNvPr id="668" name="楕円 667">
          <a:extLst>
            <a:ext uri="{FF2B5EF4-FFF2-40B4-BE49-F238E27FC236}">
              <a16:creationId xmlns:a16="http://schemas.microsoft.com/office/drawing/2014/main" id="{48F0968B-1ACE-4FCF-90AB-E1103186E36C}"/>
            </a:ext>
          </a:extLst>
        </xdr:cNvPr>
        <xdr:cNvSpPr/>
      </xdr:nvSpPr>
      <xdr:spPr>
        <a:xfrm>
          <a:off x="14541500" y="1328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133350</xdr:rowOff>
    </xdr:from>
    <xdr:to>
      <xdr:col>81</xdr:col>
      <xdr:colOff>50800</xdr:colOff>
      <xdr:row>78</xdr:row>
      <xdr:rowOff>7620</xdr:rowOff>
    </xdr:to>
    <xdr:cxnSp macro="">
      <xdr:nvCxnSpPr>
        <xdr:cNvPr id="669" name="直線コネクタ 668">
          <a:extLst>
            <a:ext uri="{FF2B5EF4-FFF2-40B4-BE49-F238E27FC236}">
              <a16:creationId xmlns:a16="http://schemas.microsoft.com/office/drawing/2014/main" id="{ED14D392-14CF-49A1-9475-ABA4E84414EA}"/>
            </a:ext>
          </a:extLst>
        </xdr:cNvPr>
        <xdr:cNvCxnSpPr/>
      </xdr:nvCxnSpPr>
      <xdr:spPr>
        <a:xfrm>
          <a:off x="14592300" y="133350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38736</xdr:rowOff>
    </xdr:from>
    <xdr:to>
      <xdr:col>72</xdr:col>
      <xdr:colOff>38100</xdr:colOff>
      <xdr:row>77</xdr:row>
      <xdr:rowOff>140336</xdr:rowOff>
    </xdr:to>
    <xdr:sp macro="" textlink="">
      <xdr:nvSpPr>
        <xdr:cNvPr id="670" name="楕円 669">
          <a:extLst>
            <a:ext uri="{FF2B5EF4-FFF2-40B4-BE49-F238E27FC236}">
              <a16:creationId xmlns:a16="http://schemas.microsoft.com/office/drawing/2014/main" id="{C663E75D-721D-44C0-8245-BCD91CFDD613}"/>
            </a:ext>
          </a:extLst>
        </xdr:cNvPr>
        <xdr:cNvSpPr/>
      </xdr:nvSpPr>
      <xdr:spPr>
        <a:xfrm>
          <a:off x="13652500" y="13240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77</xdr:row>
      <xdr:rowOff>89536</xdr:rowOff>
    </xdr:from>
    <xdr:to>
      <xdr:col>76</xdr:col>
      <xdr:colOff>114300</xdr:colOff>
      <xdr:row>77</xdr:row>
      <xdr:rowOff>133350</xdr:rowOff>
    </xdr:to>
    <xdr:cxnSp macro="">
      <xdr:nvCxnSpPr>
        <xdr:cNvPr id="671" name="直線コネクタ 670">
          <a:extLst>
            <a:ext uri="{FF2B5EF4-FFF2-40B4-BE49-F238E27FC236}">
              <a16:creationId xmlns:a16="http://schemas.microsoft.com/office/drawing/2014/main" id="{AC867B39-421D-49C2-85E1-FC1B14888C9E}"/>
            </a:ext>
          </a:extLst>
        </xdr:cNvPr>
        <xdr:cNvCxnSpPr/>
      </xdr:nvCxnSpPr>
      <xdr:spPr>
        <a:xfrm>
          <a:off x="13703300" y="13291186"/>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76</xdr:row>
      <xdr:rowOff>164464</xdr:rowOff>
    </xdr:from>
    <xdr:to>
      <xdr:col>67</xdr:col>
      <xdr:colOff>101600</xdr:colOff>
      <xdr:row>77</xdr:row>
      <xdr:rowOff>94614</xdr:rowOff>
    </xdr:to>
    <xdr:sp macro="" textlink="">
      <xdr:nvSpPr>
        <xdr:cNvPr id="672" name="楕円 671">
          <a:extLst>
            <a:ext uri="{FF2B5EF4-FFF2-40B4-BE49-F238E27FC236}">
              <a16:creationId xmlns:a16="http://schemas.microsoft.com/office/drawing/2014/main" id="{7DAE076D-AAA2-4365-B4AD-B7F51650C1A7}"/>
            </a:ext>
          </a:extLst>
        </xdr:cNvPr>
        <xdr:cNvSpPr/>
      </xdr:nvSpPr>
      <xdr:spPr>
        <a:xfrm>
          <a:off x="12763500" y="13194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77</xdr:row>
      <xdr:rowOff>43814</xdr:rowOff>
    </xdr:from>
    <xdr:to>
      <xdr:col>71</xdr:col>
      <xdr:colOff>177800</xdr:colOff>
      <xdr:row>77</xdr:row>
      <xdr:rowOff>89536</xdr:rowOff>
    </xdr:to>
    <xdr:cxnSp macro="">
      <xdr:nvCxnSpPr>
        <xdr:cNvPr id="673" name="直線コネクタ 672">
          <a:extLst>
            <a:ext uri="{FF2B5EF4-FFF2-40B4-BE49-F238E27FC236}">
              <a16:creationId xmlns:a16="http://schemas.microsoft.com/office/drawing/2014/main" id="{2C8F1554-18A9-4B78-9E21-96DFE5A7EC03}"/>
            </a:ext>
          </a:extLst>
        </xdr:cNvPr>
        <xdr:cNvCxnSpPr/>
      </xdr:nvCxnSpPr>
      <xdr:spPr>
        <a:xfrm>
          <a:off x="12814300" y="13245464"/>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72407</xdr:rowOff>
    </xdr:from>
    <xdr:ext cx="405111" cy="259045"/>
    <xdr:sp macro="" textlink="">
      <xdr:nvSpPr>
        <xdr:cNvPr id="674" name="n_1aveValue【消防施設】&#10;有形固定資産減価償却率">
          <a:extLst>
            <a:ext uri="{FF2B5EF4-FFF2-40B4-BE49-F238E27FC236}">
              <a16:creationId xmlns:a16="http://schemas.microsoft.com/office/drawing/2014/main" id="{54BA1C56-F826-4A00-8EC1-7D86D9938F71}"/>
            </a:ext>
          </a:extLst>
        </xdr:cNvPr>
        <xdr:cNvSpPr txBox="1"/>
      </xdr:nvSpPr>
      <xdr:spPr>
        <a:xfrm>
          <a:off x="15266044" y="1430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41927</xdr:rowOff>
    </xdr:from>
    <xdr:ext cx="405111" cy="259045"/>
    <xdr:sp macro="" textlink="">
      <xdr:nvSpPr>
        <xdr:cNvPr id="675" name="n_2aveValue【消防施設】&#10;有形固定資産減価償却率">
          <a:extLst>
            <a:ext uri="{FF2B5EF4-FFF2-40B4-BE49-F238E27FC236}">
              <a16:creationId xmlns:a16="http://schemas.microsoft.com/office/drawing/2014/main" id="{367D0395-D7A4-4B08-AC96-124836F52582}"/>
            </a:ext>
          </a:extLst>
        </xdr:cNvPr>
        <xdr:cNvSpPr txBox="1"/>
      </xdr:nvSpPr>
      <xdr:spPr>
        <a:xfrm>
          <a:off x="14389744" y="1427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13352</xdr:rowOff>
    </xdr:from>
    <xdr:ext cx="405111" cy="259045"/>
    <xdr:sp macro="" textlink="">
      <xdr:nvSpPr>
        <xdr:cNvPr id="676" name="n_3aveValue【消防施設】&#10;有形固定資産減価償却率">
          <a:extLst>
            <a:ext uri="{FF2B5EF4-FFF2-40B4-BE49-F238E27FC236}">
              <a16:creationId xmlns:a16="http://schemas.microsoft.com/office/drawing/2014/main" id="{674C3501-C5E6-4099-9928-3E991C709297}"/>
            </a:ext>
          </a:extLst>
        </xdr:cNvPr>
        <xdr:cNvSpPr txBox="1"/>
      </xdr:nvSpPr>
      <xdr:spPr>
        <a:xfrm>
          <a:off x="13500744" y="1424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133366</xdr:rowOff>
    </xdr:from>
    <xdr:ext cx="405111" cy="259045"/>
    <xdr:sp macro="" textlink="">
      <xdr:nvSpPr>
        <xdr:cNvPr id="677" name="n_4aveValue【消防施設】&#10;有形固定資産減価償却率">
          <a:extLst>
            <a:ext uri="{FF2B5EF4-FFF2-40B4-BE49-F238E27FC236}">
              <a16:creationId xmlns:a16="http://schemas.microsoft.com/office/drawing/2014/main" id="{5F9876A8-075B-4AF4-AF60-39A0424A062D}"/>
            </a:ext>
          </a:extLst>
        </xdr:cNvPr>
        <xdr:cNvSpPr txBox="1"/>
      </xdr:nvSpPr>
      <xdr:spPr>
        <a:xfrm>
          <a:off x="12611744" y="14192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76</xdr:row>
      <xdr:rowOff>74947</xdr:rowOff>
    </xdr:from>
    <xdr:ext cx="405111" cy="259045"/>
    <xdr:sp macro="" textlink="">
      <xdr:nvSpPr>
        <xdr:cNvPr id="678" name="n_1mainValue【消防施設】&#10;有形固定資産減価償却率">
          <a:extLst>
            <a:ext uri="{FF2B5EF4-FFF2-40B4-BE49-F238E27FC236}">
              <a16:creationId xmlns:a16="http://schemas.microsoft.com/office/drawing/2014/main" id="{9C3E6E98-C862-4A98-BBB9-F6005DD73864}"/>
            </a:ext>
          </a:extLst>
        </xdr:cNvPr>
        <xdr:cNvSpPr txBox="1"/>
      </xdr:nvSpPr>
      <xdr:spPr>
        <a:xfrm>
          <a:off x="15266044" y="1310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76</xdr:row>
      <xdr:rowOff>29227</xdr:rowOff>
    </xdr:from>
    <xdr:ext cx="405111" cy="259045"/>
    <xdr:sp macro="" textlink="">
      <xdr:nvSpPr>
        <xdr:cNvPr id="679" name="n_2mainValue【消防施設】&#10;有形固定資産減価償却率">
          <a:extLst>
            <a:ext uri="{FF2B5EF4-FFF2-40B4-BE49-F238E27FC236}">
              <a16:creationId xmlns:a16="http://schemas.microsoft.com/office/drawing/2014/main" id="{C991CF0D-2B99-4E87-B70E-CC4358E24CE3}"/>
            </a:ext>
          </a:extLst>
        </xdr:cNvPr>
        <xdr:cNvSpPr txBox="1"/>
      </xdr:nvSpPr>
      <xdr:spPr>
        <a:xfrm>
          <a:off x="14389744" y="1305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75</xdr:row>
      <xdr:rowOff>156863</xdr:rowOff>
    </xdr:from>
    <xdr:ext cx="405111" cy="259045"/>
    <xdr:sp macro="" textlink="">
      <xdr:nvSpPr>
        <xdr:cNvPr id="680" name="n_3mainValue【消防施設】&#10;有形固定資産減価償却率">
          <a:extLst>
            <a:ext uri="{FF2B5EF4-FFF2-40B4-BE49-F238E27FC236}">
              <a16:creationId xmlns:a16="http://schemas.microsoft.com/office/drawing/2014/main" id="{E3F128BC-B81F-47F1-AC04-5F473EF98066}"/>
            </a:ext>
          </a:extLst>
        </xdr:cNvPr>
        <xdr:cNvSpPr txBox="1"/>
      </xdr:nvSpPr>
      <xdr:spPr>
        <a:xfrm>
          <a:off x="13500744" y="13015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75</xdr:row>
      <xdr:rowOff>111142</xdr:rowOff>
    </xdr:from>
    <xdr:ext cx="405111" cy="259045"/>
    <xdr:sp macro="" textlink="">
      <xdr:nvSpPr>
        <xdr:cNvPr id="681" name="n_4mainValue【消防施設】&#10;有形固定資産減価償却率">
          <a:extLst>
            <a:ext uri="{FF2B5EF4-FFF2-40B4-BE49-F238E27FC236}">
              <a16:creationId xmlns:a16="http://schemas.microsoft.com/office/drawing/2014/main" id="{1826938D-A863-4C4A-9CEC-608B68F13B1D}"/>
            </a:ext>
          </a:extLst>
        </xdr:cNvPr>
        <xdr:cNvSpPr txBox="1"/>
      </xdr:nvSpPr>
      <xdr:spPr>
        <a:xfrm>
          <a:off x="12611744" y="1296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2" name="正方形/長方形 681">
          <a:extLst>
            <a:ext uri="{FF2B5EF4-FFF2-40B4-BE49-F238E27FC236}">
              <a16:creationId xmlns:a16="http://schemas.microsoft.com/office/drawing/2014/main" id="{0E657EBB-FEC1-4B68-BDB5-8FBB8AC0F2B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3" name="正方形/長方形 682">
          <a:extLst>
            <a:ext uri="{FF2B5EF4-FFF2-40B4-BE49-F238E27FC236}">
              <a16:creationId xmlns:a16="http://schemas.microsoft.com/office/drawing/2014/main" id="{FC3358E2-855A-46DF-B2DB-C2C753E4499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4" name="正方形/長方形 683">
          <a:extLst>
            <a:ext uri="{FF2B5EF4-FFF2-40B4-BE49-F238E27FC236}">
              <a16:creationId xmlns:a16="http://schemas.microsoft.com/office/drawing/2014/main" id="{3E856014-AAF6-4B51-AB5E-3692045E0A6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5" name="正方形/長方形 684">
          <a:extLst>
            <a:ext uri="{FF2B5EF4-FFF2-40B4-BE49-F238E27FC236}">
              <a16:creationId xmlns:a16="http://schemas.microsoft.com/office/drawing/2014/main" id="{4F13556A-010D-42FB-8DF3-25FAF8AA68F6}"/>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6" name="正方形/長方形 685">
          <a:extLst>
            <a:ext uri="{FF2B5EF4-FFF2-40B4-BE49-F238E27FC236}">
              <a16:creationId xmlns:a16="http://schemas.microsoft.com/office/drawing/2014/main" id="{96780A64-3A00-46CD-9102-9463607654A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7" name="正方形/長方形 686">
          <a:extLst>
            <a:ext uri="{FF2B5EF4-FFF2-40B4-BE49-F238E27FC236}">
              <a16:creationId xmlns:a16="http://schemas.microsoft.com/office/drawing/2014/main" id="{C661157B-60BB-45ED-A92A-0CF0E886A2F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8" name="正方形/長方形 687">
          <a:extLst>
            <a:ext uri="{FF2B5EF4-FFF2-40B4-BE49-F238E27FC236}">
              <a16:creationId xmlns:a16="http://schemas.microsoft.com/office/drawing/2014/main" id="{14DA0979-51E1-44CC-8E14-2FC33D59AC2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9" name="正方形/長方形 688">
          <a:extLst>
            <a:ext uri="{FF2B5EF4-FFF2-40B4-BE49-F238E27FC236}">
              <a16:creationId xmlns:a16="http://schemas.microsoft.com/office/drawing/2014/main" id="{93DF177A-1B3F-4D92-97D2-2C80A14611C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0" name="テキスト ボックス 689">
          <a:extLst>
            <a:ext uri="{FF2B5EF4-FFF2-40B4-BE49-F238E27FC236}">
              <a16:creationId xmlns:a16="http://schemas.microsoft.com/office/drawing/2014/main" id="{01E4A78C-8501-456B-A4E2-627177D020B6}"/>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1" name="直線コネクタ 690">
          <a:extLst>
            <a:ext uri="{FF2B5EF4-FFF2-40B4-BE49-F238E27FC236}">
              <a16:creationId xmlns:a16="http://schemas.microsoft.com/office/drawing/2014/main" id="{66337656-1136-4C6D-A20E-AAD00D942D3D}"/>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2" name="直線コネクタ 691">
          <a:extLst>
            <a:ext uri="{FF2B5EF4-FFF2-40B4-BE49-F238E27FC236}">
              <a16:creationId xmlns:a16="http://schemas.microsoft.com/office/drawing/2014/main" id="{A8F11EFE-FB68-4DD9-8415-FD9D4FD77204}"/>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3" name="テキスト ボックス 692">
          <a:extLst>
            <a:ext uri="{FF2B5EF4-FFF2-40B4-BE49-F238E27FC236}">
              <a16:creationId xmlns:a16="http://schemas.microsoft.com/office/drawing/2014/main" id="{90E236DA-91ED-4E20-8FAE-0282EAE936FD}"/>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4" name="直線コネクタ 693">
          <a:extLst>
            <a:ext uri="{FF2B5EF4-FFF2-40B4-BE49-F238E27FC236}">
              <a16:creationId xmlns:a16="http://schemas.microsoft.com/office/drawing/2014/main" id="{E9BD1408-D3D4-41AE-A63A-F53A7B1C4CED}"/>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5" name="テキスト ボックス 694">
          <a:extLst>
            <a:ext uri="{FF2B5EF4-FFF2-40B4-BE49-F238E27FC236}">
              <a16:creationId xmlns:a16="http://schemas.microsoft.com/office/drawing/2014/main" id="{82AE91BB-3AEE-4E23-BA32-B1D4A2C1A908}"/>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6" name="直線コネクタ 695">
          <a:extLst>
            <a:ext uri="{FF2B5EF4-FFF2-40B4-BE49-F238E27FC236}">
              <a16:creationId xmlns:a16="http://schemas.microsoft.com/office/drawing/2014/main" id="{B707284B-43FD-49CF-84AD-89087A21B96D}"/>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7" name="テキスト ボックス 696">
          <a:extLst>
            <a:ext uri="{FF2B5EF4-FFF2-40B4-BE49-F238E27FC236}">
              <a16:creationId xmlns:a16="http://schemas.microsoft.com/office/drawing/2014/main" id="{13191A7C-BBBD-4542-9D39-C1BCCD041347}"/>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8" name="直線コネクタ 697">
          <a:extLst>
            <a:ext uri="{FF2B5EF4-FFF2-40B4-BE49-F238E27FC236}">
              <a16:creationId xmlns:a16="http://schemas.microsoft.com/office/drawing/2014/main" id="{0DD731CC-9662-4350-A580-D393F668E8FB}"/>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9" name="テキスト ボックス 698">
          <a:extLst>
            <a:ext uri="{FF2B5EF4-FFF2-40B4-BE49-F238E27FC236}">
              <a16:creationId xmlns:a16="http://schemas.microsoft.com/office/drawing/2014/main" id="{18327D54-0B76-4049-8486-1DC2F302A463}"/>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0" name="直線コネクタ 699">
          <a:extLst>
            <a:ext uri="{FF2B5EF4-FFF2-40B4-BE49-F238E27FC236}">
              <a16:creationId xmlns:a16="http://schemas.microsoft.com/office/drawing/2014/main" id="{539BCC5B-8AD6-4702-BD74-5B5C53374FA8}"/>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1" name="テキスト ボックス 700">
          <a:extLst>
            <a:ext uri="{FF2B5EF4-FFF2-40B4-BE49-F238E27FC236}">
              <a16:creationId xmlns:a16="http://schemas.microsoft.com/office/drawing/2014/main" id="{EC0E611E-6D47-49CA-AD24-9E2F29E7AEDE}"/>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6DA390FB-CA40-4408-A61F-EC8E50D72E6F}"/>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1A7EE329-74C2-40E8-BA43-9B292842E0FD}"/>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消防施設】&#10;一人当たり面積グラフ枠">
          <a:extLst>
            <a:ext uri="{FF2B5EF4-FFF2-40B4-BE49-F238E27FC236}">
              <a16:creationId xmlns:a16="http://schemas.microsoft.com/office/drawing/2014/main" id="{6B7E364B-7F05-48C8-8D1F-77555CCC166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0</xdr:rowOff>
    </xdr:from>
    <xdr:to>
      <xdr:col>116</xdr:col>
      <xdr:colOff>62864</xdr:colOff>
      <xdr:row>86</xdr:row>
      <xdr:rowOff>85089</xdr:rowOff>
    </xdr:to>
    <xdr:cxnSp macro="">
      <xdr:nvCxnSpPr>
        <xdr:cNvPr id="705" name="直線コネクタ 704">
          <a:extLst>
            <a:ext uri="{FF2B5EF4-FFF2-40B4-BE49-F238E27FC236}">
              <a16:creationId xmlns:a16="http://schemas.microsoft.com/office/drawing/2014/main" id="{AD1988E2-5ABC-4E62-924F-63A666EA37B6}"/>
            </a:ext>
          </a:extLst>
        </xdr:cNvPr>
        <xdr:cNvCxnSpPr/>
      </xdr:nvCxnSpPr>
      <xdr:spPr>
        <a:xfrm flipV="1">
          <a:off x="22160864" y="13373100"/>
          <a:ext cx="0" cy="1456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88916</xdr:rowOff>
    </xdr:from>
    <xdr:ext cx="469744" cy="259045"/>
    <xdr:sp macro="" textlink="">
      <xdr:nvSpPr>
        <xdr:cNvPr id="706" name="【消防施設】&#10;一人当たり面積最小値テキスト">
          <a:extLst>
            <a:ext uri="{FF2B5EF4-FFF2-40B4-BE49-F238E27FC236}">
              <a16:creationId xmlns:a16="http://schemas.microsoft.com/office/drawing/2014/main" id="{B7A631D9-8FAA-419A-B44A-8FD32C0D8998}"/>
            </a:ext>
          </a:extLst>
        </xdr:cNvPr>
        <xdr:cNvSpPr txBox="1"/>
      </xdr:nvSpPr>
      <xdr:spPr>
        <a:xfrm>
          <a:off x="22199600" y="1483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85089</xdr:rowOff>
    </xdr:from>
    <xdr:to>
      <xdr:col>116</xdr:col>
      <xdr:colOff>152400</xdr:colOff>
      <xdr:row>86</xdr:row>
      <xdr:rowOff>85089</xdr:rowOff>
    </xdr:to>
    <xdr:cxnSp macro="">
      <xdr:nvCxnSpPr>
        <xdr:cNvPr id="707" name="直線コネクタ 706">
          <a:extLst>
            <a:ext uri="{FF2B5EF4-FFF2-40B4-BE49-F238E27FC236}">
              <a16:creationId xmlns:a16="http://schemas.microsoft.com/office/drawing/2014/main" id="{05B887A9-DE0B-4A9C-B200-B619919AAD99}"/>
            </a:ext>
          </a:extLst>
        </xdr:cNvPr>
        <xdr:cNvCxnSpPr/>
      </xdr:nvCxnSpPr>
      <xdr:spPr>
        <a:xfrm>
          <a:off x="22072600" y="1482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118127</xdr:rowOff>
    </xdr:from>
    <xdr:ext cx="469744" cy="259045"/>
    <xdr:sp macro="" textlink="">
      <xdr:nvSpPr>
        <xdr:cNvPr id="708" name="【消防施設】&#10;一人当たり面積最大値テキスト">
          <a:extLst>
            <a:ext uri="{FF2B5EF4-FFF2-40B4-BE49-F238E27FC236}">
              <a16:creationId xmlns:a16="http://schemas.microsoft.com/office/drawing/2014/main" id="{F9E5BBC2-3DFB-4E84-8768-84B29A59C155}"/>
            </a:ext>
          </a:extLst>
        </xdr:cNvPr>
        <xdr:cNvSpPr txBox="1"/>
      </xdr:nvSpPr>
      <xdr:spPr>
        <a:xfrm>
          <a:off x="22199600" y="1314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0</xdr:rowOff>
    </xdr:from>
    <xdr:to>
      <xdr:col>116</xdr:col>
      <xdr:colOff>152400</xdr:colOff>
      <xdr:row>78</xdr:row>
      <xdr:rowOff>0</xdr:rowOff>
    </xdr:to>
    <xdr:cxnSp macro="">
      <xdr:nvCxnSpPr>
        <xdr:cNvPr id="709" name="直線コネクタ 708">
          <a:extLst>
            <a:ext uri="{FF2B5EF4-FFF2-40B4-BE49-F238E27FC236}">
              <a16:creationId xmlns:a16="http://schemas.microsoft.com/office/drawing/2014/main" id="{2F024318-D6EE-483C-8B4A-2C50A92BF53F}"/>
            </a:ext>
          </a:extLst>
        </xdr:cNvPr>
        <xdr:cNvCxnSpPr/>
      </xdr:nvCxnSpPr>
      <xdr:spPr>
        <a:xfrm>
          <a:off x="22072600" y="1337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10177</xdr:rowOff>
    </xdr:from>
    <xdr:ext cx="469744" cy="259045"/>
    <xdr:sp macro="" textlink="">
      <xdr:nvSpPr>
        <xdr:cNvPr id="710" name="【消防施設】&#10;一人当たり面積平均値テキスト">
          <a:extLst>
            <a:ext uri="{FF2B5EF4-FFF2-40B4-BE49-F238E27FC236}">
              <a16:creationId xmlns:a16="http://schemas.microsoft.com/office/drawing/2014/main" id="{DD06A791-40C8-4DE0-95EC-B0BDEF501E6C}"/>
            </a:ext>
          </a:extLst>
        </xdr:cNvPr>
        <xdr:cNvSpPr txBox="1"/>
      </xdr:nvSpPr>
      <xdr:spPr>
        <a:xfrm>
          <a:off x="22199600" y="14411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711" name="フローチャート: 判断 710">
          <a:extLst>
            <a:ext uri="{FF2B5EF4-FFF2-40B4-BE49-F238E27FC236}">
              <a16:creationId xmlns:a16="http://schemas.microsoft.com/office/drawing/2014/main" id="{4DD8E071-CB5A-4627-81DC-0CB6C075E215}"/>
            </a:ext>
          </a:extLst>
        </xdr:cNvPr>
        <xdr:cNvSpPr/>
      </xdr:nvSpPr>
      <xdr:spPr>
        <a:xfrm>
          <a:off x="22110700" y="1456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168911</xdr:rowOff>
    </xdr:from>
    <xdr:to>
      <xdr:col>112</xdr:col>
      <xdr:colOff>38100</xdr:colOff>
      <xdr:row>85</xdr:row>
      <xdr:rowOff>99061</xdr:rowOff>
    </xdr:to>
    <xdr:sp macro="" textlink="">
      <xdr:nvSpPr>
        <xdr:cNvPr id="712" name="フローチャート: 判断 711">
          <a:extLst>
            <a:ext uri="{FF2B5EF4-FFF2-40B4-BE49-F238E27FC236}">
              <a16:creationId xmlns:a16="http://schemas.microsoft.com/office/drawing/2014/main" id="{3EF42FF9-F988-4316-ADFA-1A8D9032E6EB}"/>
            </a:ext>
          </a:extLst>
        </xdr:cNvPr>
        <xdr:cNvSpPr/>
      </xdr:nvSpPr>
      <xdr:spPr>
        <a:xfrm>
          <a:off x="21272500" y="14570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1270</xdr:rowOff>
    </xdr:from>
    <xdr:to>
      <xdr:col>107</xdr:col>
      <xdr:colOff>101600</xdr:colOff>
      <xdr:row>85</xdr:row>
      <xdr:rowOff>102870</xdr:rowOff>
    </xdr:to>
    <xdr:sp macro="" textlink="">
      <xdr:nvSpPr>
        <xdr:cNvPr id="713" name="フローチャート: 判断 712">
          <a:extLst>
            <a:ext uri="{FF2B5EF4-FFF2-40B4-BE49-F238E27FC236}">
              <a16:creationId xmlns:a16="http://schemas.microsoft.com/office/drawing/2014/main" id="{BF03A34F-9EFB-41B2-A60C-707BDA95CEED}"/>
            </a:ext>
          </a:extLst>
        </xdr:cNvPr>
        <xdr:cNvSpPr/>
      </xdr:nvSpPr>
      <xdr:spPr>
        <a:xfrm>
          <a:off x="20383500" y="1457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2539</xdr:rowOff>
    </xdr:from>
    <xdr:to>
      <xdr:col>102</xdr:col>
      <xdr:colOff>165100</xdr:colOff>
      <xdr:row>85</xdr:row>
      <xdr:rowOff>104139</xdr:rowOff>
    </xdr:to>
    <xdr:sp macro="" textlink="">
      <xdr:nvSpPr>
        <xdr:cNvPr id="714" name="フローチャート: 判断 713">
          <a:extLst>
            <a:ext uri="{FF2B5EF4-FFF2-40B4-BE49-F238E27FC236}">
              <a16:creationId xmlns:a16="http://schemas.microsoft.com/office/drawing/2014/main" id="{B8CCF970-8186-4F17-9DE3-FFDE08DDB7F9}"/>
            </a:ext>
          </a:extLst>
        </xdr:cNvPr>
        <xdr:cNvSpPr/>
      </xdr:nvSpPr>
      <xdr:spPr>
        <a:xfrm>
          <a:off x="19494500" y="1457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0</xdr:rowOff>
    </xdr:from>
    <xdr:to>
      <xdr:col>98</xdr:col>
      <xdr:colOff>38100</xdr:colOff>
      <xdr:row>85</xdr:row>
      <xdr:rowOff>101600</xdr:rowOff>
    </xdr:to>
    <xdr:sp macro="" textlink="">
      <xdr:nvSpPr>
        <xdr:cNvPr id="715" name="フローチャート: 判断 714">
          <a:extLst>
            <a:ext uri="{FF2B5EF4-FFF2-40B4-BE49-F238E27FC236}">
              <a16:creationId xmlns:a16="http://schemas.microsoft.com/office/drawing/2014/main" id="{1F14906A-0443-43CC-830C-64D46AE6D3B0}"/>
            </a:ext>
          </a:extLst>
        </xdr:cNvPr>
        <xdr:cNvSpPr/>
      </xdr:nvSpPr>
      <xdr:spPr>
        <a:xfrm>
          <a:off x="18605500" y="1457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5BB5ED57-18E8-4649-A4AF-6AD7BB19D092}"/>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8E64B1C9-6F81-4607-AA54-E567C510C47B}"/>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68995162-23EA-40A2-8709-884CF3229518}"/>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6B9D10EF-F33B-4A94-B2B6-B440D2797B26}"/>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1077E170-6798-47B3-9D21-861EA99EB39C}"/>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129539</xdr:rowOff>
    </xdr:from>
    <xdr:to>
      <xdr:col>116</xdr:col>
      <xdr:colOff>114300</xdr:colOff>
      <xdr:row>86</xdr:row>
      <xdr:rowOff>59689</xdr:rowOff>
    </xdr:to>
    <xdr:sp macro="" textlink="">
      <xdr:nvSpPr>
        <xdr:cNvPr id="721" name="楕円 720">
          <a:extLst>
            <a:ext uri="{FF2B5EF4-FFF2-40B4-BE49-F238E27FC236}">
              <a16:creationId xmlns:a16="http://schemas.microsoft.com/office/drawing/2014/main" id="{6CBA85FC-30F5-4628-BF1D-1A8DBAD643B4}"/>
            </a:ext>
          </a:extLst>
        </xdr:cNvPr>
        <xdr:cNvSpPr/>
      </xdr:nvSpPr>
      <xdr:spPr>
        <a:xfrm>
          <a:off x="22110700" y="14702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44466</xdr:rowOff>
    </xdr:from>
    <xdr:ext cx="469744" cy="259045"/>
    <xdr:sp macro="" textlink="">
      <xdr:nvSpPr>
        <xdr:cNvPr id="722" name="【消防施設】&#10;一人当たり面積該当値テキスト">
          <a:extLst>
            <a:ext uri="{FF2B5EF4-FFF2-40B4-BE49-F238E27FC236}">
              <a16:creationId xmlns:a16="http://schemas.microsoft.com/office/drawing/2014/main" id="{87BDAB81-0080-4697-BD1A-E370C0B11C48}"/>
            </a:ext>
          </a:extLst>
        </xdr:cNvPr>
        <xdr:cNvSpPr txBox="1"/>
      </xdr:nvSpPr>
      <xdr:spPr>
        <a:xfrm>
          <a:off x="22199600" y="14617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130811</xdr:rowOff>
    </xdr:from>
    <xdr:to>
      <xdr:col>112</xdr:col>
      <xdr:colOff>38100</xdr:colOff>
      <xdr:row>86</xdr:row>
      <xdr:rowOff>60961</xdr:rowOff>
    </xdr:to>
    <xdr:sp macro="" textlink="">
      <xdr:nvSpPr>
        <xdr:cNvPr id="723" name="楕円 722">
          <a:extLst>
            <a:ext uri="{FF2B5EF4-FFF2-40B4-BE49-F238E27FC236}">
              <a16:creationId xmlns:a16="http://schemas.microsoft.com/office/drawing/2014/main" id="{9A3DBF56-01E5-469D-93C6-9A1E4CB17E89}"/>
            </a:ext>
          </a:extLst>
        </xdr:cNvPr>
        <xdr:cNvSpPr/>
      </xdr:nvSpPr>
      <xdr:spPr>
        <a:xfrm>
          <a:off x="21272500" y="14704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8889</xdr:rowOff>
    </xdr:from>
    <xdr:to>
      <xdr:col>116</xdr:col>
      <xdr:colOff>63500</xdr:colOff>
      <xdr:row>86</xdr:row>
      <xdr:rowOff>10161</xdr:rowOff>
    </xdr:to>
    <xdr:cxnSp macro="">
      <xdr:nvCxnSpPr>
        <xdr:cNvPr id="724" name="直線コネクタ 723">
          <a:extLst>
            <a:ext uri="{FF2B5EF4-FFF2-40B4-BE49-F238E27FC236}">
              <a16:creationId xmlns:a16="http://schemas.microsoft.com/office/drawing/2014/main" id="{EE4C8A8D-48F3-4620-B5D0-92119416F061}"/>
            </a:ext>
          </a:extLst>
        </xdr:cNvPr>
        <xdr:cNvCxnSpPr/>
      </xdr:nvCxnSpPr>
      <xdr:spPr>
        <a:xfrm flipV="1">
          <a:off x="21323300" y="14753589"/>
          <a:ext cx="838200" cy="1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133350</xdr:rowOff>
    </xdr:from>
    <xdr:to>
      <xdr:col>107</xdr:col>
      <xdr:colOff>101600</xdr:colOff>
      <xdr:row>86</xdr:row>
      <xdr:rowOff>63500</xdr:rowOff>
    </xdr:to>
    <xdr:sp macro="" textlink="">
      <xdr:nvSpPr>
        <xdr:cNvPr id="725" name="楕円 724">
          <a:extLst>
            <a:ext uri="{FF2B5EF4-FFF2-40B4-BE49-F238E27FC236}">
              <a16:creationId xmlns:a16="http://schemas.microsoft.com/office/drawing/2014/main" id="{FAE5AF25-6469-493A-8E26-54E4DAD67A19}"/>
            </a:ext>
          </a:extLst>
        </xdr:cNvPr>
        <xdr:cNvSpPr/>
      </xdr:nvSpPr>
      <xdr:spPr>
        <a:xfrm>
          <a:off x="20383500" y="1470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10161</xdr:rowOff>
    </xdr:from>
    <xdr:to>
      <xdr:col>111</xdr:col>
      <xdr:colOff>177800</xdr:colOff>
      <xdr:row>86</xdr:row>
      <xdr:rowOff>12700</xdr:rowOff>
    </xdr:to>
    <xdr:cxnSp macro="">
      <xdr:nvCxnSpPr>
        <xdr:cNvPr id="726" name="直線コネクタ 725">
          <a:extLst>
            <a:ext uri="{FF2B5EF4-FFF2-40B4-BE49-F238E27FC236}">
              <a16:creationId xmlns:a16="http://schemas.microsoft.com/office/drawing/2014/main" id="{CA763C2F-033A-4C44-85D3-0E9C3485357F}"/>
            </a:ext>
          </a:extLst>
        </xdr:cNvPr>
        <xdr:cNvCxnSpPr/>
      </xdr:nvCxnSpPr>
      <xdr:spPr>
        <a:xfrm flipV="1">
          <a:off x="20434300" y="14754861"/>
          <a:ext cx="889000" cy="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134620</xdr:rowOff>
    </xdr:from>
    <xdr:to>
      <xdr:col>102</xdr:col>
      <xdr:colOff>165100</xdr:colOff>
      <xdr:row>86</xdr:row>
      <xdr:rowOff>64770</xdr:rowOff>
    </xdr:to>
    <xdr:sp macro="" textlink="">
      <xdr:nvSpPr>
        <xdr:cNvPr id="727" name="楕円 726">
          <a:extLst>
            <a:ext uri="{FF2B5EF4-FFF2-40B4-BE49-F238E27FC236}">
              <a16:creationId xmlns:a16="http://schemas.microsoft.com/office/drawing/2014/main" id="{98EB76EB-499F-45A0-B219-09DE00C6B5CF}"/>
            </a:ext>
          </a:extLst>
        </xdr:cNvPr>
        <xdr:cNvSpPr/>
      </xdr:nvSpPr>
      <xdr:spPr>
        <a:xfrm>
          <a:off x="19494500" y="14707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12700</xdr:rowOff>
    </xdr:from>
    <xdr:to>
      <xdr:col>107</xdr:col>
      <xdr:colOff>50800</xdr:colOff>
      <xdr:row>86</xdr:row>
      <xdr:rowOff>13970</xdr:rowOff>
    </xdr:to>
    <xdr:cxnSp macro="">
      <xdr:nvCxnSpPr>
        <xdr:cNvPr id="728" name="直線コネクタ 727">
          <a:extLst>
            <a:ext uri="{FF2B5EF4-FFF2-40B4-BE49-F238E27FC236}">
              <a16:creationId xmlns:a16="http://schemas.microsoft.com/office/drawing/2014/main" id="{F3468ACC-1545-42A3-8884-1976B8AD909B}"/>
            </a:ext>
          </a:extLst>
        </xdr:cNvPr>
        <xdr:cNvCxnSpPr/>
      </xdr:nvCxnSpPr>
      <xdr:spPr>
        <a:xfrm flipV="1">
          <a:off x="19545300" y="1475740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137161</xdr:rowOff>
    </xdr:from>
    <xdr:to>
      <xdr:col>98</xdr:col>
      <xdr:colOff>38100</xdr:colOff>
      <xdr:row>86</xdr:row>
      <xdr:rowOff>67311</xdr:rowOff>
    </xdr:to>
    <xdr:sp macro="" textlink="">
      <xdr:nvSpPr>
        <xdr:cNvPr id="729" name="楕円 728">
          <a:extLst>
            <a:ext uri="{FF2B5EF4-FFF2-40B4-BE49-F238E27FC236}">
              <a16:creationId xmlns:a16="http://schemas.microsoft.com/office/drawing/2014/main" id="{853F3E07-3EF2-4160-B3A1-3D80B624E797}"/>
            </a:ext>
          </a:extLst>
        </xdr:cNvPr>
        <xdr:cNvSpPr/>
      </xdr:nvSpPr>
      <xdr:spPr>
        <a:xfrm>
          <a:off x="18605500" y="14710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13970</xdr:rowOff>
    </xdr:from>
    <xdr:to>
      <xdr:col>102</xdr:col>
      <xdr:colOff>114300</xdr:colOff>
      <xdr:row>86</xdr:row>
      <xdr:rowOff>16511</xdr:rowOff>
    </xdr:to>
    <xdr:cxnSp macro="">
      <xdr:nvCxnSpPr>
        <xdr:cNvPr id="730" name="直線コネクタ 729">
          <a:extLst>
            <a:ext uri="{FF2B5EF4-FFF2-40B4-BE49-F238E27FC236}">
              <a16:creationId xmlns:a16="http://schemas.microsoft.com/office/drawing/2014/main" id="{4843D14A-9FF4-4F21-AE81-93DF712129F4}"/>
            </a:ext>
          </a:extLst>
        </xdr:cNvPr>
        <xdr:cNvCxnSpPr/>
      </xdr:nvCxnSpPr>
      <xdr:spPr>
        <a:xfrm flipV="1">
          <a:off x="18656300" y="14758670"/>
          <a:ext cx="889000" cy="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115588</xdr:rowOff>
    </xdr:from>
    <xdr:ext cx="469744" cy="259045"/>
    <xdr:sp macro="" textlink="">
      <xdr:nvSpPr>
        <xdr:cNvPr id="731" name="n_1aveValue【消防施設】&#10;一人当たり面積">
          <a:extLst>
            <a:ext uri="{FF2B5EF4-FFF2-40B4-BE49-F238E27FC236}">
              <a16:creationId xmlns:a16="http://schemas.microsoft.com/office/drawing/2014/main" id="{FFA268B0-7EA4-4003-800A-3076B8FAB233}"/>
            </a:ext>
          </a:extLst>
        </xdr:cNvPr>
        <xdr:cNvSpPr txBox="1"/>
      </xdr:nvSpPr>
      <xdr:spPr>
        <a:xfrm>
          <a:off x="21075727" y="14345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119397</xdr:rowOff>
    </xdr:from>
    <xdr:ext cx="469744" cy="259045"/>
    <xdr:sp macro="" textlink="">
      <xdr:nvSpPr>
        <xdr:cNvPr id="732" name="n_2aveValue【消防施設】&#10;一人当たり面積">
          <a:extLst>
            <a:ext uri="{FF2B5EF4-FFF2-40B4-BE49-F238E27FC236}">
              <a16:creationId xmlns:a16="http://schemas.microsoft.com/office/drawing/2014/main" id="{534D0E18-D002-4543-9031-A65A412B2439}"/>
            </a:ext>
          </a:extLst>
        </xdr:cNvPr>
        <xdr:cNvSpPr txBox="1"/>
      </xdr:nvSpPr>
      <xdr:spPr>
        <a:xfrm>
          <a:off x="20199427" y="1434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120666</xdr:rowOff>
    </xdr:from>
    <xdr:ext cx="469744" cy="259045"/>
    <xdr:sp macro="" textlink="">
      <xdr:nvSpPr>
        <xdr:cNvPr id="733" name="n_3aveValue【消防施設】&#10;一人当たり面積">
          <a:extLst>
            <a:ext uri="{FF2B5EF4-FFF2-40B4-BE49-F238E27FC236}">
              <a16:creationId xmlns:a16="http://schemas.microsoft.com/office/drawing/2014/main" id="{A2941509-39E4-4A33-8E68-22451FE791F6}"/>
            </a:ext>
          </a:extLst>
        </xdr:cNvPr>
        <xdr:cNvSpPr txBox="1"/>
      </xdr:nvSpPr>
      <xdr:spPr>
        <a:xfrm>
          <a:off x="19310427" y="14351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118127</xdr:rowOff>
    </xdr:from>
    <xdr:ext cx="469744" cy="259045"/>
    <xdr:sp macro="" textlink="">
      <xdr:nvSpPr>
        <xdr:cNvPr id="734" name="n_4aveValue【消防施設】&#10;一人当たり面積">
          <a:extLst>
            <a:ext uri="{FF2B5EF4-FFF2-40B4-BE49-F238E27FC236}">
              <a16:creationId xmlns:a16="http://schemas.microsoft.com/office/drawing/2014/main" id="{E78A63CF-A237-4B6B-AA8E-4A8D95925878}"/>
            </a:ext>
          </a:extLst>
        </xdr:cNvPr>
        <xdr:cNvSpPr txBox="1"/>
      </xdr:nvSpPr>
      <xdr:spPr>
        <a:xfrm>
          <a:off x="18421427" y="1434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52088</xdr:rowOff>
    </xdr:from>
    <xdr:ext cx="469744" cy="259045"/>
    <xdr:sp macro="" textlink="">
      <xdr:nvSpPr>
        <xdr:cNvPr id="735" name="n_1mainValue【消防施設】&#10;一人当たり面積">
          <a:extLst>
            <a:ext uri="{FF2B5EF4-FFF2-40B4-BE49-F238E27FC236}">
              <a16:creationId xmlns:a16="http://schemas.microsoft.com/office/drawing/2014/main" id="{E67320CB-0000-4F88-9D46-90BDBC2CC9DC}"/>
            </a:ext>
          </a:extLst>
        </xdr:cNvPr>
        <xdr:cNvSpPr txBox="1"/>
      </xdr:nvSpPr>
      <xdr:spPr>
        <a:xfrm>
          <a:off x="21075727" y="14796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54627</xdr:rowOff>
    </xdr:from>
    <xdr:ext cx="469744" cy="259045"/>
    <xdr:sp macro="" textlink="">
      <xdr:nvSpPr>
        <xdr:cNvPr id="736" name="n_2mainValue【消防施設】&#10;一人当たり面積">
          <a:extLst>
            <a:ext uri="{FF2B5EF4-FFF2-40B4-BE49-F238E27FC236}">
              <a16:creationId xmlns:a16="http://schemas.microsoft.com/office/drawing/2014/main" id="{52DA5868-78CC-4703-AD1C-FC60B81DA273}"/>
            </a:ext>
          </a:extLst>
        </xdr:cNvPr>
        <xdr:cNvSpPr txBox="1"/>
      </xdr:nvSpPr>
      <xdr:spPr>
        <a:xfrm>
          <a:off x="20199427" y="1479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55897</xdr:rowOff>
    </xdr:from>
    <xdr:ext cx="469744" cy="259045"/>
    <xdr:sp macro="" textlink="">
      <xdr:nvSpPr>
        <xdr:cNvPr id="737" name="n_3mainValue【消防施設】&#10;一人当たり面積">
          <a:extLst>
            <a:ext uri="{FF2B5EF4-FFF2-40B4-BE49-F238E27FC236}">
              <a16:creationId xmlns:a16="http://schemas.microsoft.com/office/drawing/2014/main" id="{740F81B8-46E0-49CE-B239-F7AC999A2ED0}"/>
            </a:ext>
          </a:extLst>
        </xdr:cNvPr>
        <xdr:cNvSpPr txBox="1"/>
      </xdr:nvSpPr>
      <xdr:spPr>
        <a:xfrm>
          <a:off x="19310427" y="14800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58438</xdr:rowOff>
    </xdr:from>
    <xdr:ext cx="469744" cy="259045"/>
    <xdr:sp macro="" textlink="">
      <xdr:nvSpPr>
        <xdr:cNvPr id="738" name="n_4mainValue【消防施設】&#10;一人当たり面積">
          <a:extLst>
            <a:ext uri="{FF2B5EF4-FFF2-40B4-BE49-F238E27FC236}">
              <a16:creationId xmlns:a16="http://schemas.microsoft.com/office/drawing/2014/main" id="{13638E96-7BFD-4E3A-83B9-FA11917BCEB2}"/>
            </a:ext>
          </a:extLst>
        </xdr:cNvPr>
        <xdr:cNvSpPr txBox="1"/>
      </xdr:nvSpPr>
      <xdr:spPr>
        <a:xfrm>
          <a:off x="18421427" y="14803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3AF71FAD-A8A0-4079-9EDE-349DB099AC8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ECA4E556-8CAA-4AA4-8812-155B141583E1}"/>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1CDB2DCD-730B-4FD6-8F7C-449473B7473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25FF7F17-E38B-43B5-B264-2C30E6DF99E7}"/>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84A50E2A-E83A-41B7-9016-E93FB0F04C4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63F0B991-DB28-4840-BD9C-E2113D2767F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221F25E6-A2CD-41F1-B487-8745F42E78B8}"/>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99DFA647-98F8-4117-B9C4-1D39EB0AFFA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3F6C1582-E5A9-47B8-88CA-75538C8B9147}"/>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D5576B76-AF16-4298-978B-1DD7C1E1635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9E449810-76F5-4386-83F0-CE677AF02552}"/>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0" name="直線コネクタ 749">
          <a:extLst>
            <a:ext uri="{FF2B5EF4-FFF2-40B4-BE49-F238E27FC236}">
              <a16:creationId xmlns:a16="http://schemas.microsoft.com/office/drawing/2014/main" id="{7F567F2F-9FA6-4DD5-A008-65CEBFA7607A}"/>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1" name="テキスト ボックス 750">
          <a:extLst>
            <a:ext uri="{FF2B5EF4-FFF2-40B4-BE49-F238E27FC236}">
              <a16:creationId xmlns:a16="http://schemas.microsoft.com/office/drawing/2014/main" id="{EEAA39A3-839C-4ECE-AC11-111E08D8B54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2" name="直線コネクタ 751">
          <a:extLst>
            <a:ext uri="{FF2B5EF4-FFF2-40B4-BE49-F238E27FC236}">
              <a16:creationId xmlns:a16="http://schemas.microsoft.com/office/drawing/2014/main" id="{1E019CE7-1D77-4585-8636-89DB4F86AE48}"/>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3" name="テキスト ボックス 752">
          <a:extLst>
            <a:ext uri="{FF2B5EF4-FFF2-40B4-BE49-F238E27FC236}">
              <a16:creationId xmlns:a16="http://schemas.microsoft.com/office/drawing/2014/main" id="{60CD30D9-C6C0-4362-A62D-8112084545AD}"/>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4" name="直線コネクタ 753">
          <a:extLst>
            <a:ext uri="{FF2B5EF4-FFF2-40B4-BE49-F238E27FC236}">
              <a16:creationId xmlns:a16="http://schemas.microsoft.com/office/drawing/2014/main" id="{D8B8DE21-D079-4416-87A5-EB37929D8E87}"/>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5" name="テキスト ボックス 754">
          <a:extLst>
            <a:ext uri="{FF2B5EF4-FFF2-40B4-BE49-F238E27FC236}">
              <a16:creationId xmlns:a16="http://schemas.microsoft.com/office/drawing/2014/main" id="{A02D9E6F-D47B-4997-8BF3-1C3A7267BF3F}"/>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6" name="直線コネクタ 755">
          <a:extLst>
            <a:ext uri="{FF2B5EF4-FFF2-40B4-BE49-F238E27FC236}">
              <a16:creationId xmlns:a16="http://schemas.microsoft.com/office/drawing/2014/main" id="{08F10807-414B-45B3-AA3D-E8DC371A2436}"/>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7" name="テキスト ボックス 756">
          <a:extLst>
            <a:ext uri="{FF2B5EF4-FFF2-40B4-BE49-F238E27FC236}">
              <a16:creationId xmlns:a16="http://schemas.microsoft.com/office/drawing/2014/main" id="{2D181626-20AB-4EAE-BB86-0299A34D9BEB}"/>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8" name="直線コネクタ 757">
          <a:extLst>
            <a:ext uri="{FF2B5EF4-FFF2-40B4-BE49-F238E27FC236}">
              <a16:creationId xmlns:a16="http://schemas.microsoft.com/office/drawing/2014/main" id="{F1F535EE-7E0D-4194-AA3E-644C149FFFB8}"/>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9" name="テキスト ボックス 758">
          <a:extLst>
            <a:ext uri="{FF2B5EF4-FFF2-40B4-BE49-F238E27FC236}">
              <a16:creationId xmlns:a16="http://schemas.microsoft.com/office/drawing/2014/main" id="{9382AA1F-26F4-4372-938F-3CD8B2DE2ECB}"/>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0" name="直線コネクタ 759">
          <a:extLst>
            <a:ext uri="{FF2B5EF4-FFF2-40B4-BE49-F238E27FC236}">
              <a16:creationId xmlns:a16="http://schemas.microsoft.com/office/drawing/2014/main" id="{8E1D5610-B99D-4108-B1AD-C0A6E6C6E238}"/>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1" name="テキスト ボックス 760">
          <a:extLst>
            <a:ext uri="{FF2B5EF4-FFF2-40B4-BE49-F238E27FC236}">
              <a16:creationId xmlns:a16="http://schemas.microsoft.com/office/drawing/2014/main" id="{051A791F-8E6A-4EA8-AB4D-4B31ABFFC51B}"/>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A4F84D2A-2114-49BD-8BEA-81A518A783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3" name="【庁舎】&#10;有形固定資産減価償却率グラフ枠">
          <a:extLst>
            <a:ext uri="{FF2B5EF4-FFF2-40B4-BE49-F238E27FC236}">
              <a16:creationId xmlns:a16="http://schemas.microsoft.com/office/drawing/2014/main" id="{E5FA8E82-385D-45ED-B807-335CEF3A8167}"/>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82731</xdr:rowOff>
    </xdr:from>
    <xdr:to>
      <xdr:col>85</xdr:col>
      <xdr:colOff>126364</xdr:colOff>
      <xdr:row>108</xdr:row>
      <xdr:rowOff>144780</xdr:rowOff>
    </xdr:to>
    <xdr:cxnSp macro="">
      <xdr:nvCxnSpPr>
        <xdr:cNvPr id="764" name="直線コネクタ 763">
          <a:extLst>
            <a:ext uri="{FF2B5EF4-FFF2-40B4-BE49-F238E27FC236}">
              <a16:creationId xmlns:a16="http://schemas.microsoft.com/office/drawing/2014/main" id="{E31AEE93-86C1-46E6-8446-686C56FAA9C6}"/>
            </a:ext>
          </a:extLst>
        </xdr:cNvPr>
        <xdr:cNvCxnSpPr/>
      </xdr:nvCxnSpPr>
      <xdr:spPr>
        <a:xfrm flipV="1">
          <a:off x="16318864" y="17227731"/>
          <a:ext cx="0" cy="1433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148607</xdr:rowOff>
    </xdr:from>
    <xdr:ext cx="405111" cy="259045"/>
    <xdr:sp macro="" textlink="">
      <xdr:nvSpPr>
        <xdr:cNvPr id="765" name="【庁舎】&#10;有形固定資産減価償却率最小値テキスト">
          <a:extLst>
            <a:ext uri="{FF2B5EF4-FFF2-40B4-BE49-F238E27FC236}">
              <a16:creationId xmlns:a16="http://schemas.microsoft.com/office/drawing/2014/main" id="{DCA46840-59F0-4D8A-9227-232DA0961A84}"/>
            </a:ext>
          </a:extLst>
        </xdr:cNvPr>
        <xdr:cNvSpPr txBox="1"/>
      </xdr:nvSpPr>
      <xdr:spPr>
        <a:xfrm>
          <a:off x="16357600" y="1866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144780</xdr:rowOff>
    </xdr:from>
    <xdr:to>
      <xdr:col>86</xdr:col>
      <xdr:colOff>25400</xdr:colOff>
      <xdr:row>108</xdr:row>
      <xdr:rowOff>144780</xdr:rowOff>
    </xdr:to>
    <xdr:cxnSp macro="">
      <xdr:nvCxnSpPr>
        <xdr:cNvPr id="766" name="直線コネクタ 765">
          <a:extLst>
            <a:ext uri="{FF2B5EF4-FFF2-40B4-BE49-F238E27FC236}">
              <a16:creationId xmlns:a16="http://schemas.microsoft.com/office/drawing/2014/main" id="{B1EC7639-C89B-4F40-A225-7B935EE11CAD}"/>
            </a:ext>
          </a:extLst>
        </xdr:cNvPr>
        <xdr:cNvCxnSpPr/>
      </xdr:nvCxnSpPr>
      <xdr:spPr>
        <a:xfrm>
          <a:off x="16230600" y="1866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29408</xdr:rowOff>
    </xdr:from>
    <xdr:ext cx="340478" cy="259045"/>
    <xdr:sp macro="" textlink="">
      <xdr:nvSpPr>
        <xdr:cNvPr id="767" name="【庁舎】&#10;有形固定資産減価償却率最大値テキスト">
          <a:extLst>
            <a:ext uri="{FF2B5EF4-FFF2-40B4-BE49-F238E27FC236}">
              <a16:creationId xmlns:a16="http://schemas.microsoft.com/office/drawing/2014/main" id="{1FE85220-F5D0-4F25-BE0D-C0F3A9CA0F60}"/>
            </a:ext>
          </a:extLst>
        </xdr:cNvPr>
        <xdr:cNvSpPr txBox="1"/>
      </xdr:nvSpPr>
      <xdr:spPr>
        <a:xfrm>
          <a:off x="16357600" y="1700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82731</xdr:rowOff>
    </xdr:from>
    <xdr:to>
      <xdr:col>86</xdr:col>
      <xdr:colOff>25400</xdr:colOff>
      <xdr:row>100</xdr:row>
      <xdr:rowOff>82731</xdr:rowOff>
    </xdr:to>
    <xdr:cxnSp macro="">
      <xdr:nvCxnSpPr>
        <xdr:cNvPr id="768" name="直線コネクタ 767">
          <a:extLst>
            <a:ext uri="{FF2B5EF4-FFF2-40B4-BE49-F238E27FC236}">
              <a16:creationId xmlns:a16="http://schemas.microsoft.com/office/drawing/2014/main" id="{327C479B-568A-4254-8AE8-1B30EE966C98}"/>
            </a:ext>
          </a:extLst>
        </xdr:cNvPr>
        <xdr:cNvCxnSpPr/>
      </xdr:nvCxnSpPr>
      <xdr:spPr>
        <a:xfrm>
          <a:off x="16230600" y="1722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106697</xdr:rowOff>
    </xdr:from>
    <xdr:ext cx="405111" cy="259045"/>
    <xdr:sp macro="" textlink="">
      <xdr:nvSpPr>
        <xdr:cNvPr id="769" name="【庁舎】&#10;有形固定資産減価償却率平均値テキスト">
          <a:extLst>
            <a:ext uri="{FF2B5EF4-FFF2-40B4-BE49-F238E27FC236}">
              <a16:creationId xmlns:a16="http://schemas.microsoft.com/office/drawing/2014/main" id="{5D44311F-D604-43E3-BC5A-05E823885007}"/>
            </a:ext>
          </a:extLst>
        </xdr:cNvPr>
        <xdr:cNvSpPr txBox="1"/>
      </xdr:nvSpPr>
      <xdr:spPr>
        <a:xfrm>
          <a:off x="16357600" y="17937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128270</xdr:rowOff>
    </xdr:from>
    <xdr:to>
      <xdr:col>85</xdr:col>
      <xdr:colOff>177800</xdr:colOff>
      <xdr:row>105</xdr:row>
      <xdr:rowOff>58420</xdr:rowOff>
    </xdr:to>
    <xdr:sp macro="" textlink="">
      <xdr:nvSpPr>
        <xdr:cNvPr id="770" name="フローチャート: 判断 769">
          <a:extLst>
            <a:ext uri="{FF2B5EF4-FFF2-40B4-BE49-F238E27FC236}">
              <a16:creationId xmlns:a16="http://schemas.microsoft.com/office/drawing/2014/main" id="{A2BD5E25-4160-4CF8-A35B-D4D3B4E8BEDA}"/>
            </a:ext>
          </a:extLst>
        </xdr:cNvPr>
        <xdr:cNvSpPr/>
      </xdr:nvSpPr>
      <xdr:spPr>
        <a:xfrm>
          <a:off x="162687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110308</xdr:rowOff>
    </xdr:from>
    <xdr:to>
      <xdr:col>81</xdr:col>
      <xdr:colOff>101600</xdr:colOff>
      <xdr:row>105</xdr:row>
      <xdr:rowOff>40458</xdr:rowOff>
    </xdr:to>
    <xdr:sp macro="" textlink="">
      <xdr:nvSpPr>
        <xdr:cNvPr id="771" name="フローチャート: 判断 770">
          <a:extLst>
            <a:ext uri="{FF2B5EF4-FFF2-40B4-BE49-F238E27FC236}">
              <a16:creationId xmlns:a16="http://schemas.microsoft.com/office/drawing/2014/main" id="{79401B07-D438-4FB9-A29F-6C58A2F40592}"/>
            </a:ext>
          </a:extLst>
        </xdr:cNvPr>
        <xdr:cNvSpPr/>
      </xdr:nvSpPr>
      <xdr:spPr>
        <a:xfrm>
          <a:off x="15430500" y="1794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58057</xdr:rowOff>
    </xdr:from>
    <xdr:to>
      <xdr:col>76</xdr:col>
      <xdr:colOff>165100</xdr:colOff>
      <xdr:row>104</xdr:row>
      <xdr:rowOff>159657</xdr:rowOff>
    </xdr:to>
    <xdr:sp macro="" textlink="">
      <xdr:nvSpPr>
        <xdr:cNvPr id="772" name="フローチャート: 判断 771">
          <a:extLst>
            <a:ext uri="{FF2B5EF4-FFF2-40B4-BE49-F238E27FC236}">
              <a16:creationId xmlns:a16="http://schemas.microsoft.com/office/drawing/2014/main" id="{02D0E83B-BED2-4CB1-933B-730829CE61AC}"/>
            </a:ext>
          </a:extLst>
        </xdr:cNvPr>
        <xdr:cNvSpPr/>
      </xdr:nvSpPr>
      <xdr:spPr>
        <a:xfrm>
          <a:off x="14541500" y="1788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64588</xdr:rowOff>
    </xdr:from>
    <xdr:to>
      <xdr:col>72</xdr:col>
      <xdr:colOff>38100</xdr:colOff>
      <xdr:row>104</xdr:row>
      <xdr:rowOff>166188</xdr:rowOff>
    </xdr:to>
    <xdr:sp macro="" textlink="">
      <xdr:nvSpPr>
        <xdr:cNvPr id="773" name="フローチャート: 判断 772">
          <a:extLst>
            <a:ext uri="{FF2B5EF4-FFF2-40B4-BE49-F238E27FC236}">
              <a16:creationId xmlns:a16="http://schemas.microsoft.com/office/drawing/2014/main" id="{F75C6457-148B-4BB8-A755-7A8E638FFB5B}"/>
            </a:ext>
          </a:extLst>
        </xdr:cNvPr>
        <xdr:cNvSpPr/>
      </xdr:nvSpPr>
      <xdr:spPr>
        <a:xfrm>
          <a:off x="13652500" y="1789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41729</xdr:rowOff>
    </xdr:from>
    <xdr:to>
      <xdr:col>67</xdr:col>
      <xdr:colOff>101600</xdr:colOff>
      <xdr:row>104</xdr:row>
      <xdr:rowOff>143329</xdr:rowOff>
    </xdr:to>
    <xdr:sp macro="" textlink="">
      <xdr:nvSpPr>
        <xdr:cNvPr id="774" name="フローチャート: 判断 773">
          <a:extLst>
            <a:ext uri="{FF2B5EF4-FFF2-40B4-BE49-F238E27FC236}">
              <a16:creationId xmlns:a16="http://schemas.microsoft.com/office/drawing/2014/main" id="{E48CDA2D-C443-4BA1-967E-700B06DD1CDC}"/>
            </a:ext>
          </a:extLst>
        </xdr:cNvPr>
        <xdr:cNvSpPr/>
      </xdr:nvSpPr>
      <xdr:spPr>
        <a:xfrm>
          <a:off x="12763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A4CA60E8-8B09-43F5-B08C-D74BB894F599}"/>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9F9D1238-F30B-4E94-ADCD-310D57094255}"/>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CB5B64AA-531C-4AD5-B000-057F45D124F8}"/>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28691F99-8462-4E45-A0FB-4F01917D0A6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FD6595A8-1E2E-4D9F-A32D-1ACF3F3C880C}"/>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129902</xdr:rowOff>
    </xdr:from>
    <xdr:to>
      <xdr:col>85</xdr:col>
      <xdr:colOff>177800</xdr:colOff>
      <xdr:row>103</xdr:row>
      <xdr:rowOff>60052</xdr:rowOff>
    </xdr:to>
    <xdr:sp macro="" textlink="">
      <xdr:nvSpPr>
        <xdr:cNvPr id="780" name="楕円 779">
          <a:extLst>
            <a:ext uri="{FF2B5EF4-FFF2-40B4-BE49-F238E27FC236}">
              <a16:creationId xmlns:a16="http://schemas.microsoft.com/office/drawing/2014/main" id="{8E48751D-EEB5-4AE0-A511-4F99BE1B3A4F}"/>
            </a:ext>
          </a:extLst>
        </xdr:cNvPr>
        <xdr:cNvSpPr/>
      </xdr:nvSpPr>
      <xdr:spPr>
        <a:xfrm>
          <a:off x="16268700" y="17617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152779</xdr:rowOff>
    </xdr:from>
    <xdr:ext cx="405111" cy="259045"/>
    <xdr:sp macro="" textlink="">
      <xdr:nvSpPr>
        <xdr:cNvPr id="781" name="【庁舎】&#10;有形固定資産減価償却率該当値テキスト">
          <a:extLst>
            <a:ext uri="{FF2B5EF4-FFF2-40B4-BE49-F238E27FC236}">
              <a16:creationId xmlns:a16="http://schemas.microsoft.com/office/drawing/2014/main" id="{C483016C-1C26-4F2D-8A15-31BE3003F175}"/>
            </a:ext>
          </a:extLst>
        </xdr:cNvPr>
        <xdr:cNvSpPr txBox="1"/>
      </xdr:nvSpPr>
      <xdr:spPr>
        <a:xfrm>
          <a:off x="16357600" y="17469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48261</xdr:rowOff>
    </xdr:from>
    <xdr:to>
      <xdr:col>81</xdr:col>
      <xdr:colOff>101600</xdr:colOff>
      <xdr:row>102</xdr:row>
      <xdr:rowOff>149861</xdr:rowOff>
    </xdr:to>
    <xdr:sp macro="" textlink="">
      <xdr:nvSpPr>
        <xdr:cNvPr id="782" name="楕円 781">
          <a:extLst>
            <a:ext uri="{FF2B5EF4-FFF2-40B4-BE49-F238E27FC236}">
              <a16:creationId xmlns:a16="http://schemas.microsoft.com/office/drawing/2014/main" id="{486E7366-A8ED-46C1-B4B7-8A92FB1EE990}"/>
            </a:ext>
          </a:extLst>
        </xdr:cNvPr>
        <xdr:cNvSpPr/>
      </xdr:nvSpPr>
      <xdr:spPr>
        <a:xfrm>
          <a:off x="15430500" y="17536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99061</xdr:rowOff>
    </xdr:from>
    <xdr:to>
      <xdr:col>85</xdr:col>
      <xdr:colOff>127000</xdr:colOff>
      <xdr:row>103</xdr:row>
      <xdr:rowOff>9252</xdr:rowOff>
    </xdr:to>
    <xdr:cxnSp macro="">
      <xdr:nvCxnSpPr>
        <xdr:cNvPr id="783" name="直線コネクタ 782">
          <a:extLst>
            <a:ext uri="{FF2B5EF4-FFF2-40B4-BE49-F238E27FC236}">
              <a16:creationId xmlns:a16="http://schemas.microsoft.com/office/drawing/2014/main" id="{4A073958-C71F-4580-B461-E30BBE5A3DB8}"/>
            </a:ext>
          </a:extLst>
        </xdr:cNvPr>
        <xdr:cNvCxnSpPr/>
      </xdr:nvCxnSpPr>
      <xdr:spPr>
        <a:xfrm>
          <a:off x="15481300" y="17586961"/>
          <a:ext cx="838200" cy="81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160927</xdr:rowOff>
    </xdr:from>
    <xdr:to>
      <xdr:col>76</xdr:col>
      <xdr:colOff>165100</xdr:colOff>
      <xdr:row>102</xdr:row>
      <xdr:rowOff>91077</xdr:rowOff>
    </xdr:to>
    <xdr:sp macro="" textlink="">
      <xdr:nvSpPr>
        <xdr:cNvPr id="784" name="楕円 783">
          <a:extLst>
            <a:ext uri="{FF2B5EF4-FFF2-40B4-BE49-F238E27FC236}">
              <a16:creationId xmlns:a16="http://schemas.microsoft.com/office/drawing/2014/main" id="{D3A7735A-B592-40CA-8033-00622616DAB3}"/>
            </a:ext>
          </a:extLst>
        </xdr:cNvPr>
        <xdr:cNvSpPr/>
      </xdr:nvSpPr>
      <xdr:spPr>
        <a:xfrm>
          <a:off x="14541500" y="17477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40277</xdr:rowOff>
    </xdr:from>
    <xdr:to>
      <xdr:col>81</xdr:col>
      <xdr:colOff>50800</xdr:colOff>
      <xdr:row>102</xdr:row>
      <xdr:rowOff>99061</xdr:rowOff>
    </xdr:to>
    <xdr:cxnSp macro="">
      <xdr:nvCxnSpPr>
        <xdr:cNvPr id="785" name="直線コネクタ 784">
          <a:extLst>
            <a:ext uri="{FF2B5EF4-FFF2-40B4-BE49-F238E27FC236}">
              <a16:creationId xmlns:a16="http://schemas.microsoft.com/office/drawing/2014/main" id="{647B9718-8421-46D7-ABE3-85301526D181}"/>
            </a:ext>
          </a:extLst>
        </xdr:cNvPr>
        <xdr:cNvCxnSpPr/>
      </xdr:nvCxnSpPr>
      <xdr:spPr>
        <a:xfrm>
          <a:off x="14592300" y="17528177"/>
          <a:ext cx="889000" cy="5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17236</xdr:rowOff>
    </xdr:from>
    <xdr:to>
      <xdr:col>72</xdr:col>
      <xdr:colOff>38100</xdr:colOff>
      <xdr:row>102</xdr:row>
      <xdr:rowOff>118836</xdr:rowOff>
    </xdr:to>
    <xdr:sp macro="" textlink="">
      <xdr:nvSpPr>
        <xdr:cNvPr id="786" name="楕円 785">
          <a:extLst>
            <a:ext uri="{FF2B5EF4-FFF2-40B4-BE49-F238E27FC236}">
              <a16:creationId xmlns:a16="http://schemas.microsoft.com/office/drawing/2014/main" id="{6EB78411-FD5D-44F4-B16C-9ED00057F613}"/>
            </a:ext>
          </a:extLst>
        </xdr:cNvPr>
        <xdr:cNvSpPr/>
      </xdr:nvSpPr>
      <xdr:spPr>
        <a:xfrm>
          <a:off x="13652500" y="17505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40277</xdr:rowOff>
    </xdr:from>
    <xdr:to>
      <xdr:col>76</xdr:col>
      <xdr:colOff>114300</xdr:colOff>
      <xdr:row>102</xdr:row>
      <xdr:rowOff>68036</xdr:rowOff>
    </xdr:to>
    <xdr:cxnSp macro="">
      <xdr:nvCxnSpPr>
        <xdr:cNvPr id="787" name="直線コネクタ 786">
          <a:extLst>
            <a:ext uri="{FF2B5EF4-FFF2-40B4-BE49-F238E27FC236}">
              <a16:creationId xmlns:a16="http://schemas.microsoft.com/office/drawing/2014/main" id="{D075893B-DAB3-4190-BA74-494DB8F80AE5}"/>
            </a:ext>
          </a:extLst>
        </xdr:cNvPr>
        <xdr:cNvCxnSpPr/>
      </xdr:nvCxnSpPr>
      <xdr:spPr>
        <a:xfrm flipV="1">
          <a:off x="13703300" y="17528177"/>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12337</xdr:rowOff>
    </xdr:from>
    <xdr:to>
      <xdr:col>67</xdr:col>
      <xdr:colOff>101600</xdr:colOff>
      <xdr:row>102</xdr:row>
      <xdr:rowOff>113937</xdr:rowOff>
    </xdr:to>
    <xdr:sp macro="" textlink="">
      <xdr:nvSpPr>
        <xdr:cNvPr id="788" name="楕円 787">
          <a:extLst>
            <a:ext uri="{FF2B5EF4-FFF2-40B4-BE49-F238E27FC236}">
              <a16:creationId xmlns:a16="http://schemas.microsoft.com/office/drawing/2014/main" id="{38728BA3-4B97-4609-A5AF-7373D537BA10}"/>
            </a:ext>
          </a:extLst>
        </xdr:cNvPr>
        <xdr:cNvSpPr/>
      </xdr:nvSpPr>
      <xdr:spPr>
        <a:xfrm>
          <a:off x="12763500" y="17500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63137</xdr:rowOff>
    </xdr:from>
    <xdr:to>
      <xdr:col>71</xdr:col>
      <xdr:colOff>177800</xdr:colOff>
      <xdr:row>102</xdr:row>
      <xdr:rowOff>68036</xdr:rowOff>
    </xdr:to>
    <xdr:cxnSp macro="">
      <xdr:nvCxnSpPr>
        <xdr:cNvPr id="789" name="直線コネクタ 788">
          <a:extLst>
            <a:ext uri="{FF2B5EF4-FFF2-40B4-BE49-F238E27FC236}">
              <a16:creationId xmlns:a16="http://schemas.microsoft.com/office/drawing/2014/main" id="{BCC2CC9B-837C-42A7-81F8-D847393D6C89}"/>
            </a:ext>
          </a:extLst>
        </xdr:cNvPr>
        <xdr:cNvCxnSpPr/>
      </xdr:nvCxnSpPr>
      <xdr:spPr>
        <a:xfrm>
          <a:off x="12814300" y="17551037"/>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31585</xdr:rowOff>
    </xdr:from>
    <xdr:ext cx="405111" cy="259045"/>
    <xdr:sp macro="" textlink="">
      <xdr:nvSpPr>
        <xdr:cNvPr id="790" name="n_1aveValue【庁舎】&#10;有形固定資産減価償却率">
          <a:extLst>
            <a:ext uri="{FF2B5EF4-FFF2-40B4-BE49-F238E27FC236}">
              <a16:creationId xmlns:a16="http://schemas.microsoft.com/office/drawing/2014/main" id="{39C1C91F-98FB-4E46-AF68-237AAA584332}"/>
            </a:ext>
          </a:extLst>
        </xdr:cNvPr>
        <xdr:cNvSpPr txBox="1"/>
      </xdr:nvSpPr>
      <xdr:spPr>
        <a:xfrm>
          <a:off x="15266044" y="18033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150784</xdr:rowOff>
    </xdr:from>
    <xdr:ext cx="405111" cy="259045"/>
    <xdr:sp macro="" textlink="">
      <xdr:nvSpPr>
        <xdr:cNvPr id="791" name="n_2aveValue【庁舎】&#10;有形固定資産減価償却率">
          <a:extLst>
            <a:ext uri="{FF2B5EF4-FFF2-40B4-BE49-F238E27FC236}">
              <a16:creationId xmlns:a16="http://schemas.microsoft.com/office/drawing/2014/main" id="{A6C948D3-A26D-44F2-9A7C-B54C8D960F9C}"/>
            </a:ext>
          </a:extLst>
        </xdr:cNvPr>
        <xdr:cNvSpPr txBox="1"/>
      </xdr:nvSpPr>
      <xdr:spPr>
        <a:xfrm>
          <a:off x="14389744" y="1798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157315</xdr:rowOff>
    </xdr:from>
    <xdr:ext cx="405111" cy="259045"/>
    <xdr:sp macro="" textlink="">
      <xdr:nvSpPr>
        <xdr:cNvPr id="792" name="n_3aveValue【庁舎】&#10;有形固定資産減価償却率">
          <a:extLst>
            <a:ext uri="{FF2B5EF4-FFF2-40B4-BE49-F238E27FC236}">
              <a16:creationId xmlns:a16="http://schemas.microsoft.com/office/drawing/2014/main" id="{30D0C06D-1093-4162-9BE8-AA4C7D0924DF}"/>
            </a:ext>
          </a:extLst>
        </xdr:cNvPr>
        <xdr:cNvSpPr txBox="1"/>
      </xdr:nvSpPr>
      <xdr:spPr>
        <a:xfrm>
          <a:off x="13500744" y="17988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134456</xdr:rowOff>
    </xdr:from>
    <xdr:ext cx="405111" cy="259045"/>
    <xdr:sp macro="" textlink="">
      <xdr:nvSpPr>
        <xdr:cNvPr id="793" name="n_4aveValue【庁舎】&#10;有形固定資産減価償却率">
          <a:extLst>
            <a:ext uri="{FF2B5EF4-FFF2-40B4-BE49-F238E27FC236}">
              <a16:creationId xmlns:a16="http://schemas.microsoft.com/office/drawing/2014/main" id="{C43928AF-BA66-4D31-99FC-66E821BDCDF2}"/>
            </a:ext>
          </a:extLst>
        </xdr:cNvPr>
        <xdr:cNvSpPr txBox="1"/>
      </xdr:nvSpPr>
      <xdr:spPr>
        <a:xfrm>
          <a:off x="12611744" y="17965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166388</xdr:rowOff>
    </xdr:from>
    <xdr:ext cx="405111" cy="259045"/>
    <xdr:sp macro="" textlink="">
      <xdr:nvSpPr>
        <xdr:cNvPr id="794" name="n_1mainValue【庁舎】&#10;有形固定資産減価償却率">
          <a:extLst>
            <a:ext uri="{FF2B5EF4-FFF2-40B4-BE49-F238E27FC236}">
              <a16:creationId xmlns:a16="http://schemas.microsoft.com/office/drawing/2014/main" id="{3831391A-BAB9-466A-8F90-5F81987199A3}"/>
            </a:ext>
          </a:extLst>
        </xdr:cNvPr>
        <xdr:cNvSpPr txBox="1"/>
      </xdr:nvSpPr>
      <xdr:spPr>
        <a:xfrm>
          <a:off x="15266044" y="17311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107604</xdr:rowOff>
    </xdr:from>
    <xdr:ext cx="405111" cy="259045"/>
    <xdr:sp macro="" textlink="">
      <xdr:nvSpPr>
        <xdr:cNvPr id="795" name="n_2mainValue【庁舎】&#10;有形固定資産減価償却率">
          <a:extLst>
            <a:ext uri="{FF2B5EF4-FFF2-40B4-BE49-F238E27FC236}">
              <a16:creationId xmlns:a16="http://schemas.microsoft.com/office/drawing/2014/main" id="{F62472DF-DC60-4262-A1B7-5FB073F714FD}"/>
            </a:ext>
          </a:extLst>
        </xdr:cNvPr>
        <xdr:cNvSpPr txBox="1"/>
      </xdr:nvSpPr>
      <xdr:spPr>
        <a:xfrm>
          <a:off x="14389744" y="17252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135363</xdr:rowOff>
    </xdr:from>
    <xdr:ext cx="405111" cy="259045"/>
    <xdr:sp macro="" textlink="">
      <xdr:nvSpPr>
        <xdr:cNvPr id="796" name="n_3mainValue【庁舎】&#10;有形固定資産減価償却率">
          <a:extLst>
            <a:ext uri="{FF2B5EF4-FFF2-40B4-BE49-F238E27FC236}">
              <a16:creationId xmlns:a16="http://schemas.microsoft.com/office/drawing/2014/main" id="{C3D82913-CB98-4DFA-822C-BB415D078F46}"/>
            </a:ext>
          </a:extLst>
        </xdr:cNvPr>
        <xdr:cNvSpPr txBox="1"/>
      </xdr:nvSpPr>
      <xdr:spPr>
        <a:xfrm>
          <a:off x="13500744" y="17280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130464</xdr:rowOff>
    </xdr:from>
    <xdr:ext cx="405111" cy="259045"/>
    <xdr:sp macro="" textlink="">
      <xdr:nvSpPr>
        <xdr:cNvPr id="797" name="n_4mainValue【庁舎】&#10;有形固定資産減価償却率">
          <a:extLst>
            <a:ext uri="{FF2B5EF4-FFF2-40B4-BE49-F238E27FC236}">
              <a16:creationId xmlns:a16="http://schemas.microsoft.com/office/drawing/2014/main" id="{C29F03B6-A3D6-4F2C-B641-FEF957B23FE0}"/>
            </a:ext>
          </a:extLst>
        </xdr:cNvPr>
        <xdr:cNvSpPr txBox="1"/>
      </xdr:nvSpPr>
      <xdr:spPr>
        <a:xfrm>
          <a:off x="12611744" y="17275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AD509DB1-59F3-448C-8323-A9ED4F3A9D0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5223852A-9818-4C84-B4F3-17274F8F148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24323314-B327-48F1-ACB1-5A0A51E6CA4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0B883A0C-0431-4617-AE69-F36611E48E6B}"/>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CC1A198D-D16A-4A94-A710-602C4D60F1F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0871F424-9F9C-460F-A212-34906A92250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F155BDAD-6411-4497-AFE1-8442E9B1FCB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A0CB6C20-1375-4437-AC51-3A96B8A0D2C6}"/>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F0680F08-56A1-4403-AB09-E922AA8C5E29}"/>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AE05846B-A948-4AA3-AD99-01456EF1834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08" name="テキスト ボックス 807">
          <a:extLst>
            <a:ext uri="{FF2B5EF4-FFF2-40B4-BE49-F238E27FC236}">
              <a16:creationId xmlns:a16="http://schemas.microsoft.com/office/drawing/2014/main" id="{E8260892-133F-4759-AC0B-641169550312}"/>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809" name="直線コネクタ 808">
          <a:extLst>
            <a:ext uri="{FF2B5EF4-FFF2-40B4-BE49-F238E27FC236}">
              <a16:creationId xmlns:a16="http://schemas.microsoft.com/office/drawing/2014/main" id="{B303B7B5-BEE9-4362-895B-102AC9A04A8F}"/>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0" name="テキスト ボックス 809">
          <a:extLst>
            <a:ext uri="{FF2B5EF4-FFF2-40B4-BE49-F238E27FC236}">
              <a16:creationId xmlns:a16="http://schemas.microsoft.com/office/drawing/2014/main" id="{73A6EB9A-AA5E-4922-B66A-FCD8F2A3737E}"/>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1" name="直線コネクタ 810">
          <a:extLst>
            <a:ext uri="{FF2B5EF4-FFF2-40B4-BE49-F238E27FC236}">
              <a16:creationId xmlns:a16="http://schemas.microsoft.com/office/drawing/2014/main" id="{0E0BCD6C-2892-4CB9-9B97-737897C4C6E3}"/>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2" name="テキスト ボックス 811">
          <a:extLst>
            <a:ext uri="{FF2B5EF4-FFF2-40B4-BE49-F238E27FC236}">
              <a16:creationId xmlns:a16="http://schemas.microsoft.com/office/drawing/2014/main" id="{8D2AFE73-29F6-419B-BB56-B6849644FFAF}"/>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3" name="直線コネクタ 812">
          <a:extLst>
            <a:ext uri="{FF2B5EF4-FFF2-40B4-BE49-F238E27FC236}">
              <a16:creationId xmlns:a16="http://schemas.microsoft.com/office/drawing/2014/main" id="{267C5D14-F35E-4CF8-9477-AAC33D2C4B3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4" name="テキスト ボックス 813">
          <a:extLst>
            <a:ext uri="{FF2B5EF4-FFF2-40B4-BE49-F238E27FC236}">
              <a16:creationId xmlns:a16="http://schemas.microsoft.com/office/drawing/2014/main" id="{00FED026-AB5A-4BEC-BB41-191327258207}"/>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5" name="直線コネクタ 814">
          <a:extLst>
            <a:ext uri="{FF2B5EF4-FFF2-40B4-BE49-F238E27FC236}">
              <a16:creationId xmlns:a16="http://schemas.microsoft.com/office/drawing/2014/main" id="{34C867A7-1AD0-4CA2-91A4-AEBE31B3B046}"/>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6" name="テキスト ボックス 815">
          <a:extLst>
            <a:ext uri="{FF2B5EF4-FFF2-40B4-BE49-F238E27FC236}">
              <a16:creationId xmlns:a16="http://schemas.microsoft.com/office/drawing/2014/main" id="{A0126E8A-44FC-47F3-B9B6-C9AA2BA309EF}"/>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7" name="直線コネクタ 816">
          <a:extLst>
            <a:ext uri="{FF2B5EF4-FFF2-40B4-BE49-F238E27FC236}">
              <a16:creationId xmlns:a16="http://schemas.microsoft.com/office/drawing/2014/main" id="{E368B3EE-A4BE-43CA-BDDD-3A8A3614AA9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8" name="テキスト ボックス 817">
          <a:extLst>
            <a:ext uri="{FF2B5EF4-FFF2-40B4-BE49-F238E27FC236}">
              <a16:creationId xmlns:a16="http://schemas.microsoft.com/office/drawing/2014/main" id="{79F408BC-370B-47D1-8A10-295601BB3C0E}"/>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9" name="直線コネクタ 818">
          <a:extLst>
            <a:ext uri="{FF2B5EF4-FFF2-40B4-BE49-F238E27FC236}">
              <a16:creationId xmlns:a16="http://schemas.microsoft.com/office/drawing/2014/main" id="{06F13962-4EB7-4A1D-A41E-3E5432D7446A}"/>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0" name="テキスト ボックス 819">
          <a:extLst>
            <a:ext uri="{FF2B5EF4-FFF2-40B4-BE49-F238E27FC236}">
              <a16:creationId xmlns:a16="http://schemas.microsoft.com/office/drawing/2014/main" id="{C5F5CE46-9681-4E82-BDAF-BE4E47A60A4D}"/>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1" name="【庁舎】&#10;一人当たり面積グラフ枠">
          <a:extLst>
            <a:ext uri="{FF2B5EF4-FFF2-40B4-BE49-F238E27FC236}">
              <a16:creationId xmlns:a16="http://schemas.microsoft.com/office/drawing/2014/main" id="{6EFD4265-FAA8-4AC5-8AC1-B003302A7D8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102</xdr:row>
      <xdr:rowOff>140970</xdr:rowOff>
    </xdr:from>
    <xdr:to>
      <xdr:col>116</xdr:col>
      <xdr:colOff>62864</xdr:colOff>
      <xdr:row>109</xdr:row>
      <xdr:rowOff>49530</xdr:rowOff>
    </xdr:to>
    <xdr:cxnSp macro="">
      <xdr:nvCxnSpPr>
        <xdr:cNvPr id="822" name="直線コネクタ 821">
          <a:extLst>
            <a:ext uri="{FF2B5EF4-FFF2-40B4-BE49-F238E27FC236}">
              <a16:creationId xmlns:a16="http://schemas.microsoft.com/office/drawing/2014/main" id="{E4ABF03B-3D43-44BB-A042-FCF91789098C}"/>
            </a:ext>
          </a:extLst>
        </xdr:cNvPr>
        <xdr:cNvCxnSpPr/>
      </xdr:nvCxnSpPr>
      <xdr:spPr>
        <a:xfrm flipV="1">
          <a:off x="22160864" y="17628870"/>
          <a:ext cx="0" cy="1108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53357</xdr:rowOff>
    </xdr:from>
    <xdr:ext cx="469744" cy="259045"/>
    <xdr:sp macro="" textlink="">
      <xdr:nvSpPr>
        <xdr:cNvPr id="823" name="【庁舎】&#10;一人当たり面積最小値テキスト">
          <a:extLst>
            <a:ext uri="{FF2B5EF4-FFF2-40B4-BE49-F238E27FC236}">
              <a16:creationId xmlns:a16="http://schemas.microsoft.com/office/drawing/2014/main" id="{836C33EC-60FD-4A6C-A353-43CBF8C7B58C}"/>
            </a:ext>
          </a:extLst>
        </xdr:cNvPr>
        <xdr:cNvSpPr txBox="1"/>
      </xdr:nvSpPr>
      <xdr:spPr>
        <a:xfrm>
          <a:off x="22199600" y="1874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49530</xdr:rowOff>
    </xdr:from>
    <xdr:to>
      <xdr:col>116</xdr:col>
      <xdr:colOff>152400</xdr:colOff>
      <xdr:row>109</xdr:row>
      <xdr:rowOff>49530</xdr:rowOff>
    </xdr:to>
    <xdr:cxnSp macro="">
      <xdr:nvCxnSpPr>
        <xdr:cNvPr id="824" name="直線コネクタ 823">
          <a:extLst>
            <a:ext uri="{FF2B5EF4-FFF2-40B4-BE49-F238E27FC236}">
              <a16:creationId xmlns:a16="http://schemas.microsoft.com/office/drawing/2014/main" id="{9E02E149-D415-472B-B87D-598C37E64C06}"/>
            </a:ext>
          </a:extLst>
        </xdr:cNvPr>
        <xdr:cNvCxnSpPr/>
      </xdr:nvCxnSpPr>
      <xdr:spPr>
        <a:xfrm>
          <a:off x="22072600" y="18737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101</xdr:row>
      <xdr:rowOff>87647</xdr:rowOff>
    </xdr:from>
    <xdr:ext cx="469744" cy="259045"/>
    <xdr:sp macro="" textlink="">
      <xdr:nvSpPr>
        <xdr:cNvPr id="825" name="【庁舎】&#10;一人当たり面積最大値テキスト">
          <a:extLst>
            <a:ext uri="{FF2B5EF4-FFF2-40B4-BE49-F238E27FC236}">
              <a16:creationId xmlns:a16="http://schemas.microsoft.com/office/drawing/2014/main" id="{31A2F30F-5844-4E71-BAA6-9A9DFA35A5CF}"/>
            </a:ext>
          </a:extLst>
        </xdr:cNvPr>
        <xdr:cNvSpPr txBox="1"/>
      </xdr:nvSpPr>
      <xdr:spPr>
        <a:xfrm>
          <a:off x="22199600" y="17404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102</xdr:row>
      <xdr:rowOff>140970</xdr:rowOff>
    </xdr:from>
    <xdr:to>
      <xdr:col>116</xdr:col>
      <xdr:colOff>152400</xdr:colOff>
      <xdr:row>102</xdr:row>
      <xdr:rowOff>140970</xdr:rowOff>
    </xdr:to>
    <xdr:cxnSp macro="">
      <xdr:nvCxnSpPr>
        <xdr:cNvPr id="826" name="直線コネクタ 825">
          <a:extLst>
            <a:ext uri="{FF2B5EF4-FFF2-40B4-BE49-F238E27FC236}">
              <a16:creationId xmlns:a16="http://schemas.microsoft.com/office/drawing/2014/main" id="{9BD9C2CC-248D-4412-B00A-BFD6642A56DC}"/>
            </a:ext>
          </a:extLst>
        </xdr:cNvPr>
        <xdr:cNvCxnSpPr/>
      </xdr:nvCxnSpPr>
      <xdr:spPr>
        <a:xfrm>
          <a:off x="22072600" y="17628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47641</xdr:rowOff>
    </xdr:from>
    <xdr:ext cx="469744" cy="259045"/>
    <xdr:sp macro="" textlink="">
      <xdr:nvSpPr>
        <xdr:cNvPr id="827" name="【庁舎】&#10;一人当たり面積平均値テキスト">
          <a:extLst>
            <a:ext uri="{FF2B5EF4-FFF2-40B4-BE49-F238E27FC236}">
              <a16:creationId xmlns:a16="http://schemas.microsoft.com/office/drawing/2014/main" id="{06F0DC56-90FE-4EAD-88AB-4AD8B1B33F56}"/>
            </a:ext>
          </a:extLst>
        </xdr:cNvPr>
        <xdr:cNvSpPr txBox="1"/>
      </xdr:nvSpPr>
      <xdr:spPr>
        <a:xfrm>
          <a:off x="22199600" y="182213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69214</xdr:rowOff>
    </xdr:from>
    <xdr:to>
      <xdr:col>116</xdr:col>
      <xdr:colOff>114300</xdr:colOff>
      <xdr:row>106</xdr:row>
      <xdr:rowOff>170814</xdr:rowOff>
    </xdr:to>
    <xdr:sp macro="" textlink="">
      <xdr:nvSpPr>
        <xdr:cNvPr id="828" name="フローチャート: 判断 827">
          <a:extLst>
            <a:ext uri="{FF2B5EF4-FFF2-40B4-BE49-F238E27FC236}">
              <a16:creationId xmlns:a16="http://schemas.microsoft.com/office/drawing/2014/main" id="{2D382CB4-4740-46BD-8B40-FEDB3FE59A36}"/>
            </a:ext>
          </a:extLst>
        </xdr:cNvPr>
        <xdr:cNvSpPr/>
      </xdr:nvSpPr>
      <xdr:spPr>
        <a:xfrm>
          <a:off x="221107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71120</xdr:rowOff>
    </xdr:from>
    <xdr:to>
      <xdr:col>112</xdr:col>
      <xdr:colOff>38100</xdr:colOff>
      <xdr:row>107</xdr:row>
      <xdr:rowOff>1270</xdr:rowOff>
    </xdr:to>
    <xdr:sp macro="" textlink="">
      <xdr:nvSpPr>
        <xdr:cNvPr id="829" name="フローチャート: 判断 828">
          <a:extLst>
            <a:ext uri="{FF2B5EF4-FFF2-40B4-BE49-F238E27FC236}">
              <a16:creationId xmlns:a16="http://schemas.microsoft.com/office/drawing/2014/main" id="{BE3AE3B4-A1BA-4B26-BA2F-6A5CDC171531}"/>
            </a:ext>
          </a:extLst>
        </xdr:cNvPr>
        <xdr:cNvSpPr/>
      </xdr:nvSpPr>
      <xdr:spPr>
        <a:xfrm>
          <a:off x="21272500" y="1824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71120</xdr:rowOff>
    </xdr:from>
    <xdr:to>
      <xdr:col>107</xdr:col>
      <xdr:colOff>101600</xdr:colOff>
      <xdr:row>107</xdr:row>
      <xdr:rowOff>1270</xdr:rowOff>
    </xdr:to>
    <xdr:sp macro="" textlink="">
      <xdr:nvSpPr>
        <xdr:cNvPr id="830" name="フローチャート: 判断 829">
          <a:extLst>
            <a:ext uri="{FF2B5EF4-FFF2-40B4-BE49-F238E27FC236}">
              <a16:creationId xmlns:a16="http://schemas.microsoft.com/office/drawing/2014/main" id="{E69E1FEF-CD18-469D-9D2F-6C9B8BC5331B}"/>
            </a:ext>
          </a:extLst>
        </xdr:cNvPr>
        <xdr:cNvSpPr/>
      </xdr:nvSpPr>
      <xdr:spPr>
        <a:xfrm>
          <a:off x="20383500" y="1824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88264</xdr:rowOff>
    </xdr:from>
    <xdr:to>
      <xdr:col>102</xdr:col>
      <xdr:colOff>165100</xdr:colOff>
      <xdr:row>107</xdr:row>
      <xdr:rowOff>18414</xdr:rowOff>
    </xdr:to>
    <xdr:sp macro="" textlink="">
      <xdr:nvSpPr>
        <xdr:cNvPr id="831" name="フローチャート: 判断 830">
          <a:extLst>
            <a:ext uri="{FF2B5EF4-FFF2-40B4-BE49-F238E27FC236}">
              <a16:creationId xmlns:a16="http://schemas.microsoft.com/office/drawing/2014/main" id="{0BFD79D0-0861-4BEA-A6BA-9D645DDA3006}"/>
            </a:ext>
          </a:extLst>
        </xdr:cNvPr>
        <xdr:cNvSpPr/>
      </xdr:nvSpPr>
      <xdr:spPr>
        <a:xfrm>
          <a:off x="19494500" y="18261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128270</xdr:rowOff>
    </xdr:from>
    <xdr:to>
      <xdr:col>98</xdr:col>
      <xdr:colOff>38100</xdr:colOff>
      <xdr:row>107</xdr:row>
      <xdr:rowOff>58420</xdr:rowOff>
    </xdr:to>
    <xdr:sp macro="" textlink="">
      <xdr:nvSpPr>
        <xdr:cNvPr id="832" name="フローチャート: 判断 831">
          <a:extLst>
            <a:ext uri="{FF2B5EF4-FFF2-40B4-BE49-F238E27FC236}">
              <a16:creationId xmlns:a16="http://schemas.microsoft.com/office/drawing/2014/main" id="{AEFED898-3FB8-4DA4-A367-2BD5ACEA8191}"/>
            </a:ext>
          </a:extLst>
        </xdr:cNvPr>
        <xdr:cNvSpPr/>
      </xdr:nvSpPr>
      <xdr:spPr>
        <a:xfrm>
          <a:off x="18605500" y="1830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23F2559B-54A6-44D7-815B-28282C0EF27E}"/>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6CA4BC7F-8EBA-447A-B0DD-1030B9860683}"/>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A050B649-8477-47AC-8F80-C8E2270D6F9A}"/>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290B9AB2-F334-4C26-A7E0-81B14E0DE5C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41B056D0-F16E-411C-9593-6246C62C597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93980</xdr:rowOff>
    </xdr:from>
    <xdr:to>
      <xdr:col>116</xdr:col>
      <xdr:colOff>114300</xdr:colOff>
      <xdr:row>103</xdr:row>
      <xdr:rowOff>24130</xdr:rowOff>
    </xdr:to>
    <xdr:sp macro="" textlink="">
      <xdr:nvSpPr>
        <xdr:cNvPr id="838" name="楕円 837">
          <a:extLst>
            <a:ext uri="{FF2B5EF4-FFF2-40B4-BE49-F238E27FC236}">
              <a16:creationId xmlns:a16="http://schemas.microsoft.com/office/drawing/2014/main" id="{D8828F9C-9C81-443C-926F-F40DD2DB2148}"/>
            </a:ext>
          </a:extLst>
        </xdr:cNvPr>
        <xdr:cNvSpPr/>
      </xdr:nvSpPr>
      <xdr:spPr>
        <a:xfrm>
          <a:off x="22110700" y="1758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43197</xdr:rowOff>
    </xdr:from>
    <xdr:ext cx="469744" cy="259045"/>
    <xdr:sp macro="" textlink="">
      <xdr:nvSpPr>
        <xdr:cNvPr id="839" name="【庁舎】&#10;一人当たり面積該当値テキスト">
          <a:extLst>
            <a:ext uri="{FF2B5EF4-FFF2-40B4-BE49-F238E27FC236}">
              <a16:creationId xmlns:a16="http://schemas.microsoft.com/office/drawing/2014/main" id="{24D735C9-2C4C-44D9-9EE6-AAE6854FEBE5}"/>
            </a:ext>
          </a:extLst>
        </xdr:cNvPr>
        <xdr:cNvSpPr txBox="1"/>
      </xdr:nvSpPr>
      <xdr:spPr>
        <a:xfrm>
          <a:off x="22199600" y="17531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101</xdr:row>
      <xdr:rowOff>164464</xdr:rowOff>
    </xdr:from>
    <xdr:to>
      <xdr:col>112</xdr:col>
      <xdr:colOff>38100</xdr:colOff>
      <xdr:row>102</xdr:row>
      <xdr:rowOff>94614</xdr:rowOff>
    </xdr:to>
    <xdr:sp macro="" textlink="">
      <xdr:nvSpPr>
        <xdr:cNvPr id="840" name="楕円 839">
          <a:extLst>
            <a:ext uri="{FF2B5EF4-FFF2-40B4-BE49-F238E27FC236}">
              <a16:creationId xmlns:a16="http://schemas.microsoft.com/office/drawing/2014/main" id="{5C7B9D59-ED42-47EA-A8B9-0462679D15EF}"/>
            </a:ext>
          </a:extLst>
        </xdr:cNvPr>
        <xdr:cNvSpPr/>
      </xdr:nvSpPr>
      <xdr:spPr>
        <a:xfrm>
          <a:off x="21272500" y="17480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43814</xdr:rowOff>
    </xdr:from>
    <xdr:to>
      <xdr:col>116</xdr:col>
      <xdr:colOff>63500</xdr:colOff>
      <xdr:row>102</xdr:row>
      <xdr:rowOff>144780</xdr:rowOff>
    </xdr:to>
    <xdr:cxnSp macro="">
      <xdr:nvCxnSpPr>
        <xdr:cNvPr id="841" name="直線コネクタ 840">
          <a:extLst>
            <a:ext uri="{FF2B5EF4-FFF2-40B4-BE49-F238E27FC236}">
              <a16:creationId xmlns:a16="http://schemas.microsoft.com/office/drawing/2014/main" id="{8FC6C641-9618-41C1-86FE-BB6479F5FE39}"/>
            </a:ext>
          </a:extLst>
        </xdr:cNvPr>
        <xdr:cNvCxnSpPr/>
      </xdr:nvCxnSpPr>
      <xdr:spPr>
        <a:xfrm>
          <a:off x="21323300" y="17531714"/>
          <a:ext cx="838200" cy="100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31114</xdr:rowOff>
    </xdr:from>
    <xdr:to>
      <xdr:col>107</xdr:col>
      <xdr:colOff>101600</xdr:colOff>
      <xdr:row>102</xdr:row>
      <xdr:rowOff>132714</xdr:rowOff>
    </xdr:to>
    <xdr:sp macro="" textlink="">
      <xdr:nvSpPr>
        <xdr:cNvPr id="842" name="楕円 841">
          <a:extLst>
            <a:ext uri="{FF2B5EF4-FFF2-40B4-BE49-F238E27FC236}">
              <a16:creationId xmlns:a16="http://schemas.microsoft.com/office/drawing/2014/main" id="{B91957B6-F2D8-4A12-B1D5-C68D22FE2840}"/>
            </a:ext>
          </a:extLst>
        </xdr:cNvPr>
        <xdr:cNvSpPr/>
      </xdr:nvSpPr>
      <xdr:spPr>
        <a:xfrm>
          <a:off x="20383500" y="17519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43814</xdr:rowOff>
    </xdr:from>
    <xdr:to>
      <xdr:col>111</xdr:col>
      <xdr:colOff>177800</xdr:colOff>
      <xdr:row>102</xdr:row>
      <xdr:rowOff>81914</xdr:rowOff>
    </xdr:to>
    <xdr:cxnSp macro="">
      <xdr:nvCxnSpPr>
        <xdr:cNvPr id="843" name="直線コネクタ 842">
          <a:extLst>
            <a:ext uri="{FF2B5EF4-FFF2-40B4-BE49-F238E27FC236}">
              <a16:creationId xmlns:a16="http://schemas.microsoft.com/office/drawing/2014/main" id="{555BF47F-6462-4D46-B44B-6A25314E3837}"/>
            </a:ext>
          </a:extLst>
        </xdr:cNvPr>
        <xdr:cNvCxnSpPr/>
      </xdr:nvCxnSpPr>
      <xdr:spPr>
        <a:xfrm flipV="1">
          <a:off x="20434300" y="17531714"/>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100</xdr:row>
      <xdr:rowOff>67311</xdr:rowOff>
    </xdr:from>
    <xdr:to>
      <xdr:col>102</xdr:col>
      <xdr:colOff>165100</xdr:colOff>
      <xdr:row>100</xdr:row>
      <xdr:rowOff>168911</xdr:rowOff>
    </xdr:to>
    <xdr:sp macro="" textlink="">
      <xdr:nvSpPr>
        <xdr:cNvPr id="844" name="楕円 843">
          <a:extLst>
            <a:ext uri="{FF2B5EF4-FFF2-40B4-BE49-F238E27FC236}">
              <a16:creationId xmlns:a16="http://schemas.microsoft.com/office/drawing/2014/main" id="{61A60AA0-CE56-4A24-9051-265E911C800E}"/>
            </a:ext>
          </a:extLst>
        </xdr:cNvPr>
        <xdr:cNvSpPr/>
      </xdr:nvSpPr>
      <xdr:spPr>
        <a:xfrm>
          <a:off x="19494500" y="1721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100</xdr:row>
      <xdr:rowOff>118111</xdr:rowOff>
    </xdr:from>
    <xdr:to>
      <xdr:col>107</xdr:col>
      <xdr:colOff>50800</xdr:colOff>
      <xdr:row>102</xdr:row>
      <xdr:rowOff>81914</xdr:rowOff>
    </xdr:to>
    <xdr:cxnSp macro="">
      <xdr:nvCxnSpPr>
        <xdr:cNvPr id="845" name="直線コネクタ 844">
          <a:extLst>
            <a:ext uri="{FF2B5EF4-FFF2-40B4-BE49-F238E27FC236}">
              <a16:creationId xmlns:a16="http://schemas.microsoft.com/office/drawing/2014/main" id="{3572E311-E5E3-4097-AED2-E0400F53844C}"/>
            </a:ext>
          </a:extLst>
        </xdr:cNvPr>
        <xdr:cNvCxnSpPr/>
      </xdr:nvCxnSpPr>
      <xdr:spPr>
        <a:xfrm>
          <a:off x="19545300" y="17263111"/>
          <a:ext cx="889000" cy="30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99</xdr:row>
      <xdr:rowOff>166370</xdr:rowOff>
    </xdr:from>
    <xdr:to>
      <xdr:col>98</xdr:col>
      <xdr:colOff>38100</xdr:colOff>
      <xdr:row>100</xdr:row>
      <xdr:rowOff>96520</xdr:rowOff>
    </xdr:to>
    <xdr:sp macro="" textlink="">
      <xdr:nvSpPr>
        <xdr:cNvPr id="846" name="楕円 845">
          <a:extLst>
            <a:ext uri="{FF2B5EF4-FFF2-40B4-BE49-F238E27FC236}">
              <a16:creationId xmlns:a16="http://schemas.microsoft.com/office/drawing/2014/main" id="{4E187093-9374-4CFC-8450-A3085EB95C97}"/>
            </a:ext>
          </a:extLst>
        </xdr:cNvPr>
        <xdr:cNvSpPr/>
      </xdr:nvSpPr>
      <xdr:spPr>
        <a:xfrm>
          <a:off x="18605500" y="17139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100</xdr:row>
      <xdr:rowOff>45720</xdr:rowOff>
    </xdr:from>
    <xdr:to>
      <xdr:col>102</xdr:col>
      <xdr:colOff>114300</xdr:colOff>
      <xdr:row>100</xdr:row>
      <xdr:rowOff>118111</xdr:rowOff>
    </xdr:to>
    <xdr:cxnSp macro="">
      <xdr:nvCxnSpPr>
        <xdr:cNvPr id="847" name="直線コネクタ 846">
          <a:extLst>
            <a:ext uri="{FF2B5EF4-FFF2-40B4-BE49-F238E27FC236}">
              <a16:creationId xmlns:a16="http://schemas.microsoft.com/office/drawing/2014/main" id="{FA637977-E588-4F65-A433-95902AC2331E}"/>
            </a:ext>
          </a:extLst>
        </xdr:cNvPr>
        <xdr:cNvCxnSpPr/>
      </xdr:nvCxnSpPr>
      <xdr:spPr>
        <a:xfrm>
          <a:off x="18656300" y="17190720"/>
          <a:ext cx="889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163847</xdr:rowOff>
    </xdr:from>
    <xdr:ext cx="469744" cy="259045"/>
    <xdr:sp macro="" textlink="">
      <xdr:nvSpPr>
        <xdr:cNvPr id="848" name="n_1aveValue【庁舎】&#10;一人当たり面積">
          <a:extLst>
            <a:ext uri="{FF2B5EF4-FFF2-40B4-BE49-F238E27FC236}">
              <a16:creationId xmlns:a16="http://schemas.microsoft.com/office/drawing/2014/main" id="{AFD83DE2-C998-4192-975E-398FF77F2752}"/>
            </a:ext>
          </a:extLst>
        </xdr:cNvPr>
        <xdr:cNvSpPr txBox="1"/>
      </xdr:nvSpPr>
      <xdr:spPr>
        <a:xfrm>
          <a:off x="21075727" y="1833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163847</xdr:rowOff>
    </xdr:from>
    <xdr:ext cx="469744" cy="259045"/>
    <xdr:sp macro="" textlink="">
      <xdr:nvSpPr>
        <xdr:cNvPr id="849" name="n_2aveValue【庁舎】&#10;一人当たり面積">
          <a:extLst>
            <a:ext uri="{FF2B5EF4-FFF2-40B4-BE49-F238E27FC236}">
              <a16:creationId xmlns:a16="http://schemas.microsoft.com/office/drawing/2014/main" id="{8DE1B4C5-AE44-45C1-9B11-DD3C1910804D}"/>
            </a:ext>
          </a:extLst>
        </xdr:cNvPr>
        <xdr:cNvSpPr txBox="1"/>
      </xdr:nvSpPr>
      <xdr:spPr>
        <a:xfrm>
          <a:off x="20199427" y="1833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9541</xdr:rowOff>
    </xdr:from>
    <xdr:ext cx="469744" cy="259045"/>
    <xdr:sp macro="" textlink="">
      <xdr:nvSpPr>
        <xdr:cNvPr id="850" name="n_3aveValue【庁舎】&#10;一人当たり面積">
          <a:extLst>
            <a:ext uri="{FF2B5EF4-FFF2-40B4-BE49-F238E27FC236}">
              <a16:creationId xmlns:a16="http://schemas.microsoft.com/office/drawing/2014/main" id="{DF26B7A3-F98F-43BB-9D21-EDEFA9F5725A}"/>
            </a:ext>
          </a:extLst>
        </xdr:cNvPr>
        <xdr:cNvSpPr txBox="1"/>
      </xdr:nvSpPr>
      <xdr:spPr>
        <a:xfrm>
          <a:off x="19310427" y="18354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49547</xdr:rowOff>
    </xdr:from>
    <xdr:ext cx="469744" cy="259045"/>
    <xdr:sp macro="" textlink="">
      <xdr:nvSpPr>
        <xdr:cNvPr id="851" name="n_4aveValue【庁舎】&#10;一人当たり面積">
          <a:extLst>
            <a:ext uri="{FF2B5EF4-FFF2-40B4-BE49-F238E27FC236}">
              <a16:creationId xmlns:a16="http://schemas.microsoft.com/office/drawing/2014/main" id="{37DA7D47-FFFA-4AAE-89D4-72374BBC5DF9}"/>
            </a:ext>
          </a:extLst>
        </xdr:cNvPr>
        <xdr:cNvSpPr txBox="1"/>
      </xdr:nvSpPr>
      <xdr:spPr>
        <a:xfrm>
          <a:off x="18421427" y="1839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100</xdr:row>
      <xdr:rowOff>111141</xdr:rowOff>
    </xdr:from>
    <xdr:ext cx="469744" cy="259045"/>
    <xdr:sp macro="" textlink="">
      <xdr:nvSpPr>
        <xdr:cNvPr id="852" name="n_1mainValue【庁舎】&#10;一人当たり面積">
          <a:extLst>
            <a:ext uri="{FF2B5EF4-FFF2-40B4-BE49-F238E27FC236}">
              <a16:creationId xmlns:a16="http://schemas.microsoft.com/office/drawing/2014/main" id="{76ED78D4-C5E3-4ADC-AFFF-A42EE1FF8BDF}"/>
            </a:ext>
          </a:extLst>
        </xdr:cNvPr>
        <xdr:cNvSpPr txBox="1"/>
      </xdr:nvSpPr>
      <xdr:spPr>
        <a:xfrm>
          <a:off x="21075727" y="17256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149241</xdr:rowOff>
    </xdr:from>
    <xdr:ext cx="469744" cy="259045"/>
    <xdr:sp macro="" textlink="">
      <xdr:nvSpPr>
        <xdr:cNvPr id="853" name="n_2mainValue【庁舎】&#10;一人当たり面積">
          <a:extLst>
            <a:ext uri="{FF2B5EF4-FFF2-40B4-BE49-F238E27FC236}">
              <a16:creationId xmlns:a16="http://schemas.microsoft.com/office/drawing/2014/main" id="{773FD4ED-71BE-4768-AC05-4348341A7039}"/>
            </a:ext>
          </a:extLst>
        </xdr:cNvPr>
        <xdr:cNvSpPr txBox="1"/>
      </xdr:nvSpPr>
      <xdr:spPr>
        <a:xfrm>
          <a:off x="20199427" y="17294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99</xdr:row>
      <xdr:rowOff>13988</xdr:rowOff>
    </xdr:from>
    <xdr:ext cx="469744" cy="259045"/>
    <xdr:sp macro="" textlink="">
      <xdr:nvSpPr>
        <xdr:cNvPr id="854" name="n_3mainValue【庁舎】&#10;一人当たり面積">
          <a:extLst>
            <a:ext uri="{FF2B5EF4-FFF2-40B4-BE49-F238E27FC236}">
              <a16:creationId xmlns:a16="http://schemas.microsoft.com/office/drawing/2014/main" id="{A222BA60-4C74-436D-A6BA-023F9F9CBA7D}"/>
            </a:ext>
          </a:extLst>
        </xdr:cNvPr>
        <xdr:cNvSpPr txBox="1"/>
      </xdr:nvSpPr>
      <xdr:spPr>
        <a:xfrm>
          <a:off x="19310427" y="1698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98</xdr:row>
      <xdr:rowOff>113047</xdr:rowOff>
    </xdr:from>
    <xdr:ext cx="469744" cy="259045"/>
    <xdr:sp macro="" textlink="">
      <xdr:nvSpPr>
        <xdr:cNvPr id="855" name="n_4mainValue【庁舎】&#10;一人当たり面積">
          <a:extLst>
            <a:ext uri="{FF2B5EF4-FFF2-40B4-BE49-F238E27FC236}">
              <a16:creationId xmlns:a16="http://schemas.microsoft.com/office/drawing/2014/main" id="{D7068F17-9C8C-4BE1-B881-8B4DA487382B}"/>
            </a:ext>
          </a:extLst>
        </xdr:cNvPr>
        <xdr:cNvSpPr txBox="1"/>
      </xdr:nvSpPr>
      <xdr:spPr>
        <a:xfrm>
          <a:off x="18421427" y="1691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6" name="正方形/長方形 855">
          <a:extLst>
            <a:ext uri="{FF2B5EF4-FFF2-40B4-BE49-F238E27FC236}">
              <a16:creationId xmlns:a16="http://schemas.microsoft.com/office/drawing/2014/main" id="{EA73FDCF-71CF-42BC-BEAE-CB2545C9F9C1}"/>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7" name="正方形/長方形 856">
          <a:extLst>
            <a:ext uri="{FF2B5EF4-FFF2-40B4-BE49-F238E27FC236}">
              <a16:creationId xmlns:a16="http://schemas.microsoft.com/office/drawing/2014/main" id="{22A19E37-BD99-466E-9AC6-F384B0BC6BB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8" name="テキスト ボックス 857">
          <a:extLst>
            <a:ext uri="{FF2B5EF4-FFF2-40B4-BE49-F238E27FC236}">
              <a16:creationId xmlns:a16="http://schemas.microsoft.com/office/drawing/2014/main" id="{B5ED1218-F3F6-4163-84E3-81A4BD5587E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類似団体と比較して有形固定資産減価償却率が高くなっている施設は、図書館、プール、福祉施設、市民会館であり、低くなっている施設は、保健センター、消防施設、庁舎である。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特に高くなっているのは、図書館、プール、福祉施設であるが、図書館は令和８年に建替えられるため、改善する見込みである。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また、町内に３箇所あるプールの１つ（昭和６３年建設）を令和９年に除却予定で、福祉施設についても昭和</a:t>
          </a:r>
          <a:r>
            <a:rPr kumimoji="1" lang="en-US" altLang="ja-JP" sz="1300">
              <a:latin typeface="ＭＳ Ｐゴシック" panose="020B0600070205080204" pitchFamily="50" charset="-128"/>
              <a:ea typeface="ＭＳ Ｐゴシック" panose="020B0600070205080204" pitchFamily="50" charset="-128"/>
            </a:rPr>
            <a:t>53</a:t>
          </a:r>
          <a:r>
            <a:rPr kumimoji="1" lang="ja-JP" altLang="en-US" sz="1300">
              <a:latin typeface="ＭＳ Ｐゴシック" panose="020B0600070205080204" pitchFamily="50" charset="-128"/>
              <a:ea typeface="ＭＳ Ｐゴシック" panose="020B0600070205080204" pitchFamily="50" charset="-128"/>
            </a:rPr>
            <a:t>年に建設された施設が令８年に除却予定のため、有形固定資産減価償却率は低下する見込みである。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目的が重複した施設、必要性が低くなった施設などをまだ多く保有し、維持管理費も増加してきているため、今後は、公共施設等総合管理計画を基にさらに統廃合など整理していく予定である。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15096645</v>
      </c>
      <c r="BO4" s="384"/>
      <c r="BP4" s="384"/>
      <c r="BQ4" s="384"/>
      <c r="BR4" s="384"/>
      <c r="BS4" s="384"/>
      <c r="BT4" s="384"/>
      <c r="BU4" s="385"/>
      <c r="BV4" s="383">
        <v>12887225</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2.9</v>
      </c>
      <c r="CU4" s="390"/>
      <c r="CV4" s="390"/>
      <c r="CW4" s="390"/>
      <c r="CX4" s="390"/>
      <c r="CY4" s="390"/>
      <c r="CZ4" s="390"/>
      <c r="DA4" s="391"/>
      <c r="DB4" s="389">
        <v>4.8</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14834438</v>
      </c>
      <c r="BO5" s="421"/>
      <c r="BP5" s="421"/>
      <c r="BQ5" s="421"/>
      <c r="BR5" s="421"/>
      <c r="BS5" s="421"/>
      <c r="BT5" s="421"/>
      <c r="BU5" s="422"/>
      <c r="BV5" s="420">
        <v>12468542</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90</v>
      </c>
      <c r="CU5" s="418"/>
      <c r="CV5" s="418"/>
      <c r="CW5" s="418"/>
      <c r="CX5" s="418"/>
      <c r="CY5" s="418"/>
      <c r="CZ5" s="418"/>
      <c r="DA5" s="419"/>
      <c r="DB5" s="417">
        <v>90.2</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262207</v>
      </c>
      <c r="BO6" s="421"/>
      <c r="BP6" s="421"/>
      <c r="BQ6" s="421"/>
      <c r="BR6" s="421"/>
      <c r="BS6" s="421"/>
      <c r="BT6" s="421"/>
      <c r="BU6" s="422"/>
      <c r="BV6" s="420">
        <v>418683</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90.2</v>
      </c>
      <c r="CU6" s="458"/>
      <c r="CV6" s="458"/>
      <c r="CW6" s="458"/>
      <c r="CX6" s="458"/>
      <c r="CY6" s="458"/>
      <c r="CZ6" s="458"/>
      <c r="DA6" s="459"/>
      <c r="DB6" s="457">
        <v>90.6</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51557</v>
      </c>
      <c r="BO7" s="421"/>
      <c r="BP7" s="421"/>
      <c r="BQ7" s="421"/>
      <c r="BR7" s="421"/>
      <c r="BS7" s="421"/>
      <c r="BT7" s="421"/>
      <c r="BU7" s="422"/>
      <c r="BV7" s="420">
        <v>70985</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7198651</v>
      </c>
      <c r="CU7" s="421"/>
      <c r="CV7" s="421"/>
      <c r="CW7" s="421"/>
      <c r="CX7" s="421"/>
      <c r="CY7" s="421"/>
      <c r="CZ7" s="421"/>
      <c r="DA7" s="422"/>
      <c r="DB7" s="420">
        <v>7251036</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210650</v>
      </c>
      <c r="BO8" s="421"/>
      <c r="BP8" s="421"/>
      <c r="BQ8" s="421"/>
      <c r="BR8" s="421"/>
      <c r="BS8" s="421"/>
      <c r="BT8" s="421"/>
      <c r="BU8" s="422"/>
      <c r="BV8" s="420">
        <v>347698</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0.35</v>
      </c>
      <c r="CU8" s="461"/>
      <c r="CV8" s="461"/>
      <c r="CW8" s="461"/>
      <c r="CX8" s="461"/>
      <c r="CY8" s="461"/>
      <c r="CZ8" s="461"/>
      <c r="DA8" s="462"/>
      <c r="DB8" s="460">
        <v>0.34</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19261</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-137048</v>
      </c>
      <c r="BO9" s="421"/>
      <c r="BP9" s="421"/>
      <c r="BQ9" s="421"/>
      <c r="BR9" s="421"/>
      <c r="BS9" s="421"/>
      <c r="BT9" s="421"/>
      <c r="BU9" s="422"/>
      <c r="BV9" s="420">
        <v>225594</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15.3</v>
      </c>
      <c r="CU9" s="418"/>
      <c r="CV9" s="418"/>
      <c r="CW9" s="418"/>
      <c r="CX9" s="418"/>
      <c r="CY9" s="418"/>
      <c r="CZ9" s="418"/>
      <c r="DA9" s="419"/>
      <c r="DB9" s="417">
        <v>15.6</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112</v>
      </c>
      <c r="M10" s="450"/>
      <c r="N10" s="450"/>
      <c r="O10" s="450"/>
      <c r="P10" s="450"/>
      <c r="Q10" s="451"/>
      <c r="R10" s="471">
        <v>21200</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2293</v>
      </c>
      <c r="BO10" s="421"/>
      <c r="BP10" s="421"/>
      <c r="BQ10" s="421"/>
      <c r="BR10" s="421"/>
      <c r="BS10" s="421"/>
      <c r="BT10" s="421"/>
      <c r="BU10" s="422"/>
      <c r="BV10" s="420">
        <v>1358</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114</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18605</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200082</v>
      </c>
      <c r="BO12" s="421"/>
      <c r="BP12" s="421"/>
      <c r="BQ12" s="421"/>
      <c r="BR12" s="421"/>
      <c r="BS12" s="421"/>
      <c r="BT12" s="421"/>
      <c r="BU12" s="422"/>
      <c r="BV12" s="420">
        <v>70013</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18147</v>
      </c>
      <c r="S13" s="505"/>
      <c r="T13" s="505"/>
      <c r="U13" s="505"/>
      <c r="V13" s="506"/>
      <c r="W13" s="436" t="s">
        <v>131</v>
      </c>
      <c r="X13" s="437"/>
      <c r="Y13" s="437"/>
      <c r="Z13" s="437"/>
      <c r="AA13" s="437"/>
      <c r="AB13" s="427"/>
      <c r="AC13" s="471">
        <v>357</v>
      </c>
      <c r="AD13" s="472"/>
      <c r="AE13" s="472"/>
      <c r="AF13" s="472"/>
      <c r="AG13" s="514"/>
      <c r="AH13" s="471">
        <v>397</v>
      </c>
      <c r="AI13" s="472"/>
      <c r="AJ13" s="472"/>
      <c r="AK13" s="472"/>
      <c r="AL13" s="473"/>
      <c r="AM13" s="449" t="s">
        <v>132</v>
      </c>
      <c r="AN13" s="450"/>
      <c r="AO13" s="450"/>
      <c r="AP13" s="450"/>
      <c r="AQ13" s="450"/>
      <c r="AR13" s="450"/>
      <c r="AS13" s="450"/>
      <c r="AT13" s="451"/>
      <c r="AU13" s="452" t="s">
        <v>114</v>
      </c>
      <c r="AV13" s="453"/>
      <c r="AW13" s="453"/>
      <c r="AX13" s="453"/>
      <c r="AY13" s="454" t="s">
        <v>133</v>
      </c>
      <c r="AZ13" s="455"/>
      <c r="BA13" s="455"/>
      <c r="BB13" s="455"/>
      <c r="BC13" s="455"/>
      <c r="BD13" s="455"/>
      <c r="BE13" s="455"/>
      <c r="BF13" s="455"/>
      <c r="BG13" s="455"/>
      <c r="BH13" s="455"/>
      <c r="BI13" s="455"/>
      <c r="BJ13" s="455"/>
      <c r="BK13" s="455"/>
      <c r="BL13" s="455"/>
      <c r="BM13" s="456"/>
      <c r="BN13" s="420">
        <v>-334837</v>
      </c>
      <c r="BO13" s="421"/>
      <c r="BP13" s="421"/>
      <c r="BQ13" s="421"/>
      <c r="BR13" s="421"/>
      <c r="BS13" s="421"/>
      <c r="BT13" s="421"/>
      <c r="BU13" s="422"/>
      <c r="BV13" s="420">
        <v>156939</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11.2</v>
      </c>
      <c r="CU13" s="418"/>
      <c r="CV13" s="418"/>
      <c r="CW13" s="418"/>
      <c r="CX13" s="418"/>
      <c r="CY13" s="418"/>
      <c r="CZ13" s="418"/>
      <c r="DA13" s="419"/>
      <c r="DB13" s="417">
        <v>11.9</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18966</v>
      </c>
      <c r="S14" s="505"/>
      <c r="T14" s="505"/>
      <c r="U14" s="505"/>
      <c r="V14" s="506"/>
      <c r="W14" s="410"/>
      <c r="X14" s="411"/>
      <c r="Y14" s="411"/>
      <c r="Z14" s="411"/>
      <c r="AA14" s="411"/>
      <c r="AB14" s="400"/>
      <c r="AC14" s="507">
        <v>3.7</v>
      </c>
      <c r="AD14" s="508"/>
      <c r="AE14" s="508"/>
      <c r="AF14" s="508"/>
      <c r="AG14" s="509"/>
      <c r="AH14" s="507">
        <v>3.9</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4.2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18569</v>
      </c>
      <c r="S15" s="505"/>
      <c r="T15" s="505"/>
      <c r="U15" s="505"/>
      <c r="V15" s="506"/>
      <c r="W15" s="436" t="s">
        <v>137</v>
      </c>
      <c r="X15" s="437"/>
      <c r="Y15" s="437"/>
      <c r="Z15" s="437"/>
      <c r="AA15" s="437"/>
      <c r="AB15" s="427"/>
      <c r="AC15" s="471">
        <v>4013</v>
      </c>
      <c r="AD15" s="472"/>
      <c r="AE15" s="472"/>
      <c r="AF15" s="472"/>
      <c r="AG15" s="514"/>
      <c r="AH15" s="471">
        <v>4403</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2358450</v>
      </c>
      <c r="BO15" s="384"/>
      <c r="BP15" s="384"/>
      <c r="BQ15" s="384"/>
      <c r="BR15" s="384"/>
      <c r="BS15" s="384"/>
      <c r="BT15" s="384"/>
      <c r="BU15" s="385"/>
      <c r="BV15" s="383">
        <v>2299296</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41.7</v>
      </c>
      <c r="AD16" s="508"/>
      <c r="AE16" s="508"/>
      <c r="AF16" s="508"/>
      <c r="AG16" s="509"/>
      <c r="AH16" s="507">
        <v>42.9</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6653835</v>
      </c>
      <c r="BO16" s="421"/>
      <c r="BP16" s="421"/>
      <c r="BQ16" s="421"/>
      <c r="BR16" s="421"/>
      <c r="BS16" s="421"/>
      <c r="BT16" s="421"/>
      <c r="BU16" s="422"/>
      <c r="BV16" s="420">
        <v>6656671</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5242</v>
      </c>
      <c r="AD17" s="472"/>
      <c r="AE17" s="472"/>
      <c r="AF17" s="472"/>
      <c r="AG17" s="514"/>
      <c r="AH17" s="471">
        <v>5467</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2932845</v>
      </c>
      <c r="BO17" s="421"/>
      <c r="BP17" s="421"/>
      <c r="BQ17" s="421"/>
      <c r="BR17" s="421"/>
      <c r="BS17" s="421"/>
      <c r="BT17" s="421"/>
      <c r="BU17" s="422"/>
      <c r="BV17" s="420">
        <v>2857611</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185.19</v>
      </c>
      <c r="M18" s="544"/>
      <c r="N18" s="544"/>
      <c r="O18" s="544"/>
      <c r="P18" s="544"/>
      <c r="Q18" s="544"/>
      <c r="R18" s="545"/>
      <c r="S18" s="545"/>
      <c r="T18" s="545"/>
      <c r="U18" s="545"/>
      <c r="V18" s="546"/>
      <c r="W18" s="438"/>
      <c r="X18" s="439"/>
      <c r="Y18" s="439"/>
      <c r="Z18" s="439"/>
      <c r="AA18" s="439"/>
      <c r="AB18" s="430"/>
      <c r="AC18" s="547">
        <v>54.5</v>
      </c>
      <c r="AD18" s="548"/>
      <c r="AE18" s="548"/>
      <c r="AF18" s="548"/>
      <c r="AG18" s="549"/>
      <c r="AH18" s="547">
        <v>53.2</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6455508</v>
      </c>
      <c r="BO18" s="421"/>
      <c r="BP18" s="421"/>
      <c r="BQ18" s="421"/>
      <c r="BR18" s="421"/>
      <c r="BS18" s="421"/>
      <c r="BT18" s="421"/>
      <c r="BU18" s="422"/>
      <c r="BV18" s="420">
        <v>6613198</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104</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8535455</v>
      </c>
      <c r="BO19" s="421"/>
      <c r="BP19" s="421"/>
      <c r="BQ19" s="421"/>
      <c r="BR19" s="421"/>
      <c r="BS19" s="421"/>
      <c r="BT19" s="421"/>
      <c r="BU19" s="422"/>
      <c r="BV19" s="420">
        <v>8656659</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6562</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14541354</v>
      </c>
      <c r="BO22" s="384"/>
      <c r="BP22" s="384"/>
      <c r="BQ22" s="384"/>
      <c r="BR22" s="384"/>
      <c r="BS22" s="384"/>
      <c r="BT22" s="384"/>
      <c r="BU22" s="385"/>
      <c r="BV22" s="383">
        <v>12324135</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13359734</v>
      </c>
      <c r="BO23" s="421"/>
      <c r="BP23" s="421"/>
      <c r="BQ23" s="421"/>
      <c r="BR23" s="421"/>
      <c r="BS23" s="421"/>
      <c r="BT23" s="421"/>
      <c r="BU23" s="422"/>
      <c r="BV23" s="420">
        <v>11167676</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8150</v>
      </c>
      <c r="R24" s="472"/>
      <c r="S24" s="472"/>
      <c r="T24" s="472"/>
      <c r="U24" s="472"/>
      <c r="V24" s="514"/>
      <c r="W24" s="566"/>
      <c r="X24" s="567"/>
      <c r="Y24" s="568"/>
      <c r="Z24" s="470" t="s">
        <v>162</v>
      </c>
      <c r="AA24" s="450"/>
      <c r="AB24" s="450"/>
      <c r="AC24" s="450"/>
      <c r="AD24" s="450"/>
      <c r="AE24" s="450"/>
      <c r="AF24" s="450"/>
      <c r="AG24" s="451"/>
      <c r="AH24" s="471">
        <v>165</v>
      </c>
      <c r="AI24" s="472"/>
      <c r="AJ24" s="472"/>
      <c r="AK24" s="472"/>
      <c r="AL24" s="514"/>
      <c r="AM24" s="471">
        <v>568590</v>
      </c>
      <c r="AN24" s="472"/>
      <c r="AO24" s="472"/>
      <c r="AP24" s="472"/>
      <c r="AQ24" s="472"/>
      <c r="AR24" s="514"/>
      <c r="AS24" s="471">
        <v>3446</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10991002</v>
      </c>
      <c r="BO24" s="421"/>
      <c r="BP24" s="421"/>
      <c r="BQ24" s="421"/>
      <c r="BR24" s="421"/>
      <c r="BS24" s="421"/>
      <c r="BT24" s="421"/>
      <c r="BU24" s="422"/>
      <c r="BV24" s="420">
        <v>8323971</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1</v>
      </c>
      <c r="M25" s="472"/>
      <c r="N25" s="472"/>
      <c r="O25" s="472"/>
      <c r="P25" s="514"/>
      <c r="Q25" s="471">
        <v>6540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t="s">
        <v>122</v>
      </c>
      <c r="BO25" s="384"/>
      <c r="BP25" s="384"/>
      <c r="BQ25" s="384"/>
      <c r="BR25" s="384"/>
      <c r="BS25" s="384"/>
      <c r="BT25" s="384"/>
      <c r="BU25" s="385"/>
      <c r="BV25" s="383" t="s">
        <v>122</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6040</v>
      </c>
      <c r="R26" s="472"/>
      <c r="S26" s="472"/>
      <c r="T26" s="472"/>
      <c r="U26" s="472"/>
      <c r="V26" s="514"/>
      <c r="W26" s="566"/>
      <c r="X26" s="567"/>
      <c r="Y26" s="568"/>
      <c r="Z26" s="470" t="s">
        <v>168</v>
      </c>
      <c r="AA26" s="572"/>
      <c r="AB26" s="572"/>
      <c r="AC26" s="572"/>
      <c r="AD26" s="572"/>
      <c r="AE26" s="572"/>
      <c r="AF26" s="572"/>
      <c r="AG26" s="573"/>
      <c r="AH26" s="471" t="s">
        <v>122</v>
      </c>
      <c r="AI26" s="472"/>
      <c r="AJ26" s="472"/>
      <c r="AK26" s="472"/>
      <c r="AL26" s="514"/>
      <c r="AM26" s="471" t="s">
        <v>122</v>
      </c>
      <c r="AN26" s="472"/>
      <c r="AO26" s="472"/>
      <c r="AP26" s="472"/>
      <c r="AQ26" s="472"/>
      <c r="AR26" s="514"/>
      <c r="AS26" s="471" t="s">
        <v>122</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3300</v>
      </c>
      <c r="R27" s="472"/>
      <c r="S27" s="472"/>
      <c r="T27" s="472"/>
      <c r="U27" s="472"/>
      <c r="V27" s="514"/>
      <c r="W27" s="566"/>
      <c r="X27" s="567"/>
      <c r="Y27" s="568"/>
      <c r="Z27" s="470" t="s">
        <v>171</v>
      </c>
      <c r="AA27" s="450"/>
      <c r="AB27" s="450"/>
      <c r="AC27" s="450"/>
      <c r="AD27" s="450"/>
      <c r="AE27" s="450"/>
      <c r="AF27" s="450"/>
      <c r="AG27" s="451"/>
      <c r="AH27" s="471">
        <v>3</v>
      </c>
      <c r="AI27" s="472"/>
      <c r="AJ27" s="472"/>
      <c r="AK27" s="472"/>
      <c r="AL27" s="514"/>
      <c r="AM27" s="471">
        <v>12225</v>
      </c>
      <c r="AN27" s="472"/>
      <c r="AO27" s="472"/>
      <c r="AP27" s="472"/>
      <c r="AQ27" s="472"/>
      <c r="AR27" s="514"/>
      <c r="AS27" s="471">
        <v>4075</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115422</v>
      </c>
      <c r="BO27" s="540"/>
      <c r="BP27" s="540"/>
      <c r="BQ27" s="540"/>
      <c r="BR27" s="540"/>
      <c r="BS27" s="540"/>
      <c r="BT27" s="540"/>
      <c r="BU27" s="541"/>
      <c r="BV27" s="539">
        <v>115405</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2400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3287915</v>
      </c>
      <c r="BO28" s="384"/>
      <c r="BP28" s="384"/>
      <c r="BQ28" s="384"/>
      <c r="BR28" s="384"/>
      <c r="BS28" s="384"/>
      <c r="BT28" s="384"/>
      <c r="BU28" s="385"/>
      <c r="BV28" s="383">
        <v>3285704</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12</v>
      </c>
      <c r="M29" s="472"/>
      <c r="N29" s="472"/>
      <c r="O29" s="472"/>
      <c r="P29" s="514"/>
      <c r="Q29" s="471">
        <v>2150</v>
      </c>
      <c r="R29" s="472"/>
      <c r="S29" s="472"/>
      <c r="T29" s="472"/>
      <c r="U29" s="472"/>
      <c r="V29" s="514"/>
      <c r="W29" s="569"/>
      <c r="X29" s="570"/>
      <c r="Y29" s="571"/>
      <c r="Z29" s="470" t="s">
        <v>177</v>
      </c>
      <c r="AA29" s="450"/>
      <c r="AB29" s="450"/>
      <c r="AC29" s="450"/>
      <c r="AD29" s="450"/>
      <c r="AE29" s="450"/>
      <c r="AF29" s="450"/>
      <c r="AG29" s="451"/>
      <c r="AH29" s="471">
        <v>168</v>
      </c>
      <c r="AI29" s="472"/>
      <c r="AJ29" s="472"/>
      <c r="AK29" s="472"/>
      <c r="AL29" s="514"/>
      <c r="AM29" s="471">
        <v>580815</v>
      </c>
      <c r="AN29" s="472"/>
      <c r="AO29" s="472"/>
      <c r="AP29" s="472"/>
      <c r="AQ29" s="472"/>
      <c r="AR29" s="514"/>
      <c r="AS29" s="471">
        <v>3457</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122324</v>
      </c>
      <c r="BO29" s="421"/>
      <c r="BP29" s="421"/>
      <c r="BQ29" s="421"/>
      <c r="BR29" s="421"/>
      <c r="BS29" s="421"/>
      <c r="BT29" s="421"/>
      <c r="BU29" s="422"/>
      <c r="BV29" s="420">
        <v>110270</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97.6</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4816292</v>
      </c>
      <c r="BO30" s="540"/>
      <c r="BP30" s="540"/>
      <c r="BQ30" s="540"/>
      <c r="BR30" s="540"/>
      <c r="BS30" s="540"/>
      <c r="BT30" s="540"/>
      <c r="BU30" s="541"/>
      <c r="BV30" s="539">
        <v>4503363</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4</v>
      </c>
      <c r="V34" s="610"/>
      <c r="W34" s="611" t="str">
        <f>IF('各会計、関係団体の財政状況及び健全化判断比率'!B28="","",'各会計、関係団体の財政状況及び健全化判断比率'!B28)</f>
        <v>国民健康保険特別会計（事業勘定）</v>
      </c>
      <c r="X34" s="611"/>
      <c r="Y34" s="611"/>
      <c r="Z34" s="611"/>
      <c r="AA34" s="611"/>
      <c r="AB34" s="611"/>
      <c r="AC34" s="611"/>
      <c r="AD34" s="611"/>
      <c r="AE34" s="611"/>
      <c r="AF34" s="611"/>
      <c r="AG34" s="611"/>
      <c r="AH34" s="611"/>
      <c r="AI34" s="611"/>
      <c r="AJ34" s="611"/>
      <c r="AK34" s="611"/>
      <c r="AL34" s="163"/>
      <c r="AM34" s="610">
        <f>IF(AO34="","",MAX(C34:D43,U34:V43)+1)</f>
        <v>8</v>
      </c>
      <c r="AN34" s="610"/>
      <c r="AO34" s="611" t="str">
        <f>IF('各会計、関係団体の財政状況及び健全化判断比率'!B32="","",'各会計、関係団体の財政状況及び健全化判断比率'!B32)</f>
        <v>水道事業特別会計</v>
      </c>
      <c r="AP34" s="611"/>
      <c r="AQ34" s="611"/>
      <c r="AR34" s="611"/>
      <c r="AS34" s="611"/>
      <c r="AT34" s="611"/>
      <c r="AU34" s="611"/>
      <c r="AV34" s="611"/>
      <c r="AW34" s="611"/>
      <c r="AX34" s="611"/>
      <c r="AY34" s="611"/>
      <c r="AZ34" s="611"/>
      <c r="BA34" s="611"/>
      <c r="BB34" s="611"/>
      <c r="BC34" s="611"/>
      <c r="BD34" s="163"/>
      <c r="BE34" s="610">
        <f>IF(BG34="","",MAX(C34:D43,U34:V43,AM34:AN43)+1)</f>
        <v>10</v>
      </c>
      <c r="BF34" s="610"/>
      <c r="BG34" s="611" t="str">
        <f>IF('各会計、関係団体の財政状況及び健全化判断比率'!B34="","",'各会計、関係団体の財政状況及び健全化判断比率'!B34)</f>
        <v>宅地造成事業特別会計</v>
      </c>
      <c r="BH34" s="611"/>
      <c r="BI34" s="611"/>
      <c r="BJ34" s="611"/>
      <c r="BK34" s="611"/>
      <c r="BL34" s="611"/>
      <c r="BM34" s="611"/>
      <c r="BN34" s="611"/>
      <c r="BO34" s="611"/>
      <c r="BP34" s="611"/>
      <c r="BQ34" s="611"/>
      <c r="BR34" s="611"/>
      <c r="BS34" s="611"/>
      <c r="BT34" s="611"/>
      <c r="BU34" s="611"/>
      <c r="BV34" s="163"/>
      <c r="BW34" s="610">
        <f>IF(BY34="","",MAX(C34:D43,U34:V43,AM34:AN43,BE34:BF43)+1)</f>
        <v>11</v>
      </c>
      <c r="BX34" s="610"/>
      <c r="BY34" s="611" t="str">
        <f>IF('各会計、関係団体の財政状況及び健全化判断比率'!B68="","",'各会計、関係団体の財政状況及び健全化判断比率'!B68)</f>
        <v>西脇多可行政事務組合</v>
      </c>
      <c r="BZ34" s="611"/>
      <c r="CA34" s="611"/>
      <c r="CB34" s="611"/>
      <c r="CC34" s="611"/>
      <c r="CD34" s="611"/>
      <c r="CE34" s="611"/>
      <c r="CF34" s="611"/>
      <c r="CG34" s="611"/>
      <c r="CH34" s="611"/>
      <c r="CI34" s="611"/>
      <c r="CJ34" s="611"/>
      <c r="CK34" s="611"/>
      <c r="CL34" s="611"/>
      <c r="CM34" s="611"/>
      <c r="CN34" s="163"/>
      <c r="CO34" s="610" t="str">
        <f>IF(CQ34="","",MAX(C34:D43,U34:V43,AM34:AN43,BE34:BF43,BW34:BX43)+1)</f>
        <v/>
      </c>
      <c r="CP34" s="610"/>
      <c r="CQ34" s="611" t="str">
        <f>IF('各会計、関係団体の財政状況及び健全化判断比率'!BS7="","",'各会計、関係団体の財政状況及び健全化判断比率'!BS7)</f>
        <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f>IF(E35="","",C34+1)</f>
        <v>2</v>
      </c>
      <c r="D35" s="610"/>
      <c r="E35" s="611" t="str">
        <f>IF('各会計、関係団体の財政状況及び健全化判断比率'!B8="","",'各会計、関係団体の財政状況及び健全化判断比率'!B8)</f>
        <v>学校給食事業特別会計</v>
      </c>
      <c r="F35" s="611"/>
      <c r="G35" s="611"/>
      <c r="H35" s="611"/>
      <c r="I35" s="611"/>
      <c r="J35" s="611"/>
      <c r="K35" s="611"/>
      <c r="L35" s="611"/>
      <c r="M35" s="611"/>
      <c r="N35" s="611"/>
      <c r="O35" s="611"/>
      <c r="P35" s="611"/>
      <c r="Q35" s="611"/>
      <c r="R35" s="611"/>
      <c r="S35" s="611"/>
      <c r="T35" s="163"/>
      <c r="U35" s="610">
        <f>IF(W35="","",U34+1)</f>
        <v>5</v>
      </c>
      <c r="V35" s="610"/>
      <c r="W35" s="611" t="str">
        <f>IF('各会計、関係団体の財政状況及び健全化判断比率'!B29="","",'各会計、関係団体の財政状況及び健全化判断比率'!B29)</f>
        <v>国民健康保険特別会計（直診勘定）</v>
      </c>
      <c r="X35" s="611"/>
      <c r="Y35" s="611"/>
      <c r="Z35" s="611"/>
      <c r="AA35" s="611"/>
      <c r="AB35" s="611"/>
      <c r="AC35" s="611"/>
      <c r="AD35" s="611"/>
      <c r="AE35" s="611"/>
      <c r="AF35" s="611"/>
      <c r="AG35" s="611"/>
      <c r="AH35" s="611"/>
      <c r="AI35" s="611"/>
      <c r="AJ35" s="611"/>
      <c r="AK35" s="611"/>
      <c r="AL35" s="163"/>
      <c r="AM35" s="610">
        <f t="shared" ref="AM35:AM43" si="0">IF(AO35="","",AM34+1)</f>
        <v>9</v>
      </c>
      <c r="AN35" s="610"/>
      <c r="AO35" s="611" t="str">
        <f>IF('各会計、関係団体の財政状況及び健全化判断比率'!B33="","",'各会計、関係団体の財政状況及び健全化判断比率'!B33)</f>
        <v>下水道事業特別会計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12</v>
      </c>
      <c r="BX35" s="610"/>
      <c r="BY35" s="611" t="str">
        <f>IF('各会計、関係団体の財政状況及び健全化判断比率'!B69="","",'各会計、関係団体の財政状況及び健全化判断比率'!B69)</f>
        <v>兵庫県市町村職員退職手当組合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f>IF(E36="","",C35+1)</f>
        <v>3</v>
      </c>
      <c r="D36" s="610"/>
      <c r="E36" s="611" t="str">
        <f>IF('各会計、関係団体の財政状況及び健全化判断比率'!B9="","",'各会計、関係団体の財政状況及び健全化判断比率'!B9)</f>
        <v>診療所事業特別会計</v>
      </c>
      <c r="F36" s="611"/>
      <c r="G36" s="611"/>
      <c r="H36" s="611"/>
      <c r="I36" s="611"/>
      <c r="J36" s="611"/>
      <c r="K36" s="611"/>
      <c r="L36" s="611"/>
      <c r="M36" s="611"/>
      <c r="N36" s="611"/>
      <c r="O36" s="611"/>
      <c r="P36" s="611"/>
      <c r="Q36" s="611"/>
      <c r="R36" s="611"/>
      <c r="S36" s="611"/>
      <c r="T36" s="163"/>
      <c r="U36" s="610">
        <f t="shared" ref="U36:U43" si="4">IF(W36="","",U35+1)</f>
        <v>6</v>
      </c>
      <c r="V36" s="610"/>
      <c r="W36" s="611" t="str">
        <f>IF('各会計、関係団体の財政状況及び健全化判断比率'!B30="","",'各会計、関係団体の財政状況及び健全化判断比率'!B30)</f>
        <v>介護保険特別会計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13</v>
      </c>
      <c r="BX36" s="610"/>
      <c r="BY36" s="611" t="str">
        <f>IF('各会計、関係団体の財政状況及び健全化判断比率'!B70="","",'各会計、関係団体の財政状況及び健全化判断比率'!B70)</f>
        <v>兵庫県議会議員公務災害補償組合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7</v>
      </c>
      <c r="V37" s="610"/>
      <c r="W37" s="611" t="str">
        <f>IF('各会計、関係団体の財政状況及び健全化判断比率'!B31="","",'各会計、関係団体の財政状況及び健全化判断比率'!B31)</f>
        <v>後期高齢者医療特別会計</v>
      </c>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14</v>
      </c>
      <c r="BX37" s="610"/>
      <c r="BY37" s="611" t="str">
        <f>IF('各会計、関係団体の財政状況及び健全化判断比率'!B71="","",'各会計、関係団体の財政状況及び健全化判断比率'!B71)</f>
        <v>兵庫県後期高齢者医療広域連合（一般会計）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15</v>
      </c>
      <c r="BX38" s="610"/>
      <c r="BY38" s="611" t="str">
        <f>IF('各会計、関係団体の財政状況及び健全化判断比率'!B72="","",'各会計、関係団体の財政状況及び健全化判断比率'!B72)</f>
        <v>兵庫県後期高齢者医療広域連合（特別会計）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16</v>
      </c>
      <c r="BX39" s="610"/>
      <c r="BY39" s="611" t="str">
        <f>IF('各会計、関係団体の財政状況及び健全化判断比率'!B73="","",'各会計、関係団体の財政状況及び健全化判断比率'!B73)</f>
        <v>播磨内陸医務事業組合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17</v>
      </c>
      <c r="BX40" s="610"/>
      <c r="BY40" s="611" t="str">
        <f>IF('各会計、関係団体の財政状況及び健全化判断比率'!B74="","",'各会計、関係団体の財政状況及び健全化判断比率'!B74)</f>
        <v>氷上多可衛生事務組合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18</v>
      </c>
      <c r="BX41" s="610"/>
      <c r="BY41" s="611" t="str">
        <f>IF('各会計、関係団体の財政状況及び健全化判断比率'!B75="","",'各会計、関係団体の財政状況及び健全化判断比率'!B75)</f>
        <v>北はりま消防組合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hrsQAH4XKGStPlGy1jqXKc7mvlmCwqQSE1sNGeRkigmm52n8wP8pZGD7FQ9quTB9OloCXa4i09hYwLgzfCfNVw==" saltValue="T3OESVOwKBnvLYnW1Y+/e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1968069</v>
      </c>
      <c r="S5" s="626"/>
      <c r="T5" s="626"/>
      <c r="U5" s="626"/>
      <c r="V5" s="626"/>
      <c r="W5" s="626"/>
      <c r="X5" s="626"/>
      <c r="Y5" s="627"/>
      <c r="Z5" s="628">
        <v>13</v>
      </c>
      <c r="AA5" s="628"/>
      <c r="AB5" s="628"/>
      <c r="AC5" s="628"/>
      <c r="AD5" s="629">
        <v>1968069</v>
      </c>
      <c r="AE5" s="629"/>
      <c r="AF5" s="629"/>
      <c r="AG5" s="629"/>
      <c r="AH5" s="629"/>
      <c r="AI5" s="629"/>
      <c r="AJ5" s="629"/>
      <c r="AK5" s="629"/>
      <c r="AL5" s="630">
        <v>27.5</v>
      </c>
      <c r="AM5" s="631"/>
      <c r="AN5" s="631"/>
      <c r="AO5" s="632"/>
      <c r="AP5" s="622" t="s">
        <v>216</v>
      </c>
      <c r="AQ5" s="623"/>
      <c r="AR5" s="623"/>
      <c r="AS5" s="623"/>
      <c r="AT5" s="623"/>
      <c r="AU5" s="623"/>
      <c r="AV5" s="623"/>
      <c r="AW5" s="623"/>
      <c r="AX5" s="623"/>
      <c r="AY5" s="623"/>
      <c r="AZ5" s="623"/>
      <c r="BA5" s="623"/>
      <c r="BB5" s="623"/>
      <c r="BC5" s="623"/>
      <c r="BD5" s="623"/>
      <c r="BE5" s="623"/>
      <c r="BF5" s="624"/>
      <c r="BG5" s="636">
        <v>1968069</v>
      </c>
      <c r="BH5" s="637"/>
      <c r="BI5" s="637"/>
      <c r="BJ5" s="637"/>
      <c r="BK5" s="637"/>
      <c r="BL5" s="637"/>
      <c r="BM5" s="637"/>
      <c r="BN5" s="638"/>
      <c r="BO5" s="639">
        <v>100</v>
      </c>
      <c r="BP5" s="639"/>
      <c r="BQ5" s="639"/>
      <c r="BR5" s="639"/>
      <c r="BS5" s="640" t="s">
        <v>122</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181746</v>
      </c>
      <c r="S6" s="637"/>
      <c r="T6" s="637"/>
      <c r="U6" s="637"/>
      <c r="V6" s="637"/>
      <c r="W6" s="637"/>
      <c r="X6" s="637"/>
      <c r="Y6" s="638"/>
      <c r="Z6" s="639">
        <v>1.2</v>
      </c>
      <c r="AA6" s="639"/>
      <c r="AB6" s="639"/>
      <c r="AC6" s="639"/>
      <c r="AD6" s="640">
        <v>181746</v>
      </c>
      <c r="AE6" s="640"/>
      <c r="AF6" s="640"/>
      <c r="AG6" s="640"/>
      <c r="AH6" s="640"/>
      <c r="AI6" s="640"/>
      <c r="AJ6" s="640"/>
      <c r="AK6" s="640"/>
      <c r="AL6" s="641">
        <v>2.5</v>
      </c>
      <c r="AM6" s="642"/>
      <c r="AN6" s="642"/>
      <c r="AO6" s="643"/>
      <c r="AP6" s="633" t="s">
        <v>221</v>
      </c>
      <c r="AQ6" s="634"/>
      <c r="AR6" s="634"/>
      <c r="AS6" s="634"/>
      <c r="AT6" s="634"/>
      <c r="AU6" s="634"/>
      <c r="AV6" s="634"/>
      <c r="AW6" s="634"/>
      <c r="AX6" s="634"/>
      <c r="AY6" s="634"/>
      <c r="AZ6" s="634"/>
      <c r="BA6" s="634"/>
      <c r="BB6" s="634"/>
      <c r="BC6" s="634"/>
      <c r="BD6" s="634"/>
      <c r="BE6" s="634"/>
      <c r="BF6" s="635"/>
      <c r="BG6" s="636">
        <v>1968069</v>
      </c>
      <c r="BH6" s="637"/>
      <c r="BI6" s="637"/>
      <c r="BJ6" s="637"/>
      <c r="BK6" s="637"/>
      <c r="BL6" s="637"/>
      <c r="BM6" s="637"/>
      <c r="BN6" s="638"/>
      <c r="BO6" s="639">
        <v>100</v>
      </c>
      <c r="BP6" s="639"/>
      <c r="BQ6" s="639"/>
      <c r="BR6" s="639"/>
      <c r="BS6" s="640" t="s">
        <v>122</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98194</v>
      </c>
      <c r="CS6" s="637"/>
      <c r="CT6" s="637"/>
      <c r="CU6" s="637"/>
      <c r="CV6" s="637"/>
      <c r="CW6" s="637"/>
      <c r="CX6" s="637"/>
      <c r="CY6" s="638"/>
      <c r="CZ6" s="630">
        <v>0.7</v>
      </c>
      <c r="DA6" s="631"/>
      <c r="DB6" s="631"/>
      <c r="DC6" s="647"/>
      <c r="DD6" s="645" t="s">
        <v>122</v>
      </c>
      <c r="DE6" s="637"/>
      <c r="DF6" s="637"/>
      <c r="DG6" s="637"/>
      <c r="DH6" s="637"/>
      <c r="DI6" s="637"/>
      <c r="DJ6" s="637"/>
      <c r="DK6" s="637"/>
      <c r="DL6" s="637"/>
      <c r="DM6" s="637"/>
      <c r="DN6" s="637"/>
      <c r="DO6" s="637"/>
      <c r="DP6" s="638"/>
      <c r="DQ6" s="645">
        <v>98194</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1553</v>
      </c>
      <c r="S7" s="637"/>
      <c r="T7" s="637"/>
      <c r="U7" s="637"/>
      <c r="V7" s="637"/>
      <c r="W7" s="637"/>
      <c r="X7" s="637"/>
      <c r="Y7" s="638"/>
      <c r="Z7" s="639">
        <v>0</v>
      </c>
      <c r="AA7" s="639"/>
      <c r="AB7" s="639"/>
      <c r="AC7" s="639"/>
      <c r="AD7" s="640">
        <v>1553</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824794</v>
      </c>
      <c r="BH7" s="637"/>
      <c r="BI7" s="637"/>
      <c r="BJ7" s="637"/>
      <c r="BK7" s="637"/>
      <c r="BL7" s="637"/>
      <c r="BM7" s="637"/>
      <c r="BN7" s="638"/>
      <c r="BO7" s="639">
        <v>41.9</v>
      </c>
      <c r="BP7" s="639"/>
      <c r="BQ7" s="639"/>
      <c r="BR7" s="639"/>
      <c r="BS7" s="640" t="s">
        <v>122</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5276006</v>
      </c>
      <c r="CS7" s="637"/>
      <c r="CT7" s="637"/>
      <c r="CU7" s="637"/>
      <c r="CV7" s="637"/>
      <c r="CW7" s="637"/>
      <c r="CX7" s="637"/>
      <c r="CY7" s="638"/>
      <c r="CZ7" s="639">
        <v>35.6</v>
      </c>
      <c r="DA7" s="639"/>
      <c r="DB7" s="639"/>
      <c r="DC7" s="639"/>
      <c r="DD7" s="645">
        <v>3017459</v>
      </c>
      <c r="DE7" s="637"/>
      <c r="DF7" s="637"/>
      <c r="DG7" s="637"/>
      <c r="DH7" s="637"/>
      <c r="DI7" s="637"/>
      <c r="DJ7" s="637"/>
      <c r="DK7" s="637"/>
      <c r="DL7" s="637"/>
      <c r="DM7" s="637"/>
      <c r="DN7" s="637"/>
      <c r="DO7" s="637"/>
      <c r="DP7" s="638"/>
      <c r="DQ7" s="645">
        <v>1736502</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27672</v>
      </c>
      <c r="S8" s="637"/>
      <c r="T8" s="637"/>
      <c r="U8" s="637"/>
      <c r="V8" s="637"/>
      <c r="W8" s="637"/>
      <c r="X8" s="637"/>
      <c r="Y8" s="638"/>
      <c r="Z8" s="639">
        <v>0.2</v>
      </c>
      <c r="AA8" s="639"/>
      <c r="AB8" s="639"/>
      <c r="AC8" s="639"/>
      <c r="AD8" s="640">
        <v>27672</v>
      </c>
      <c r="AE8" s="640"/>
      <c r="AF8" s="640"/>
      <c r="AG8" s="640"/>
      <c r="AH8" s="640"/>
      <c r="AI8" s="640"/>
      <c r="AJ8" s="640"/>
      <c r="AK8" s="640"/>
      <c r="AL8" s="641">
        <v>0.4</v>
      </c>
      <c r="AM8" s="642"/>
      <c r="AN8" s="642"/>
      <c r="AO8" s="643"/>
      <c r="AP8" s="633" t="s">
        <v>227</v>
      </c>
      <c r="AQ8" s="634"/>
      <c r="AR8" s="634"/>
      <c r="AS8" s="634"/>
      <c r="AT8" s="634"/>
      <c r="AU8" s="634"/>
      <c r="AV8" s="634"/>
      <c r="AW8" s="634"/>
      <c r="AX8" s="634"/>
      <c r="AY8" s="634"/>
      <c r="AZ8" s="634"/>
      <c r="BA8" s="634"/>
      <c r="BB8" s="634"/>
      <c r="BC8" s="634"/>
      <c r="BD8" s="634"/>
      <c r="BE8" s="634"/>
      <c r="BF8" s="635"/>
      <c r="BG8" s="636">
        <v>30228</v>
      </c>
      <c r="BH8" s="637"/>
      <c r="BI8" s="637"/>
      <c r="BJ8" s="637"/>
      <c r="BK8" s="637"/>
      <c r="BL8" s="637"/>
      <c r="BM8" s="637"/>
      <c r="BN8" s="638"/>
      <c r="BO8" s="639">
        <v>1.5</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3543807</v>
      </c>
      <c r="CS8" s="637"/>
      <c r="CT8" s="637"/>
      <c r="CU8" s="637"/>
      <c r="CV8" s="637"/>
      <c r="CW8" s="637"/>
      <c r="CX8" s="637"/>
      <c r="CY8" s="638"/>
      <c r="CZ8" s="639">
        <v>23.9</v>
      </c>
      <c r="DA8" s="639"/>
      <c r="DB8" s="639"/>
      <c r="DC8" s="639"/>
      <c r="DD8" s="645">
        <v>23669</v>
      </c>
      <c r="DE8" s="637"/>
      <c r="DF8" s="637"/>
      <c r="DG8" s="637"/>
      <c r="DH8" s="637"/>
      <c r="DI8" s="637"/>
      <c r="DJ8" s="637"/>
      <c r="DK8" s="637"/>
      <c r="DL8" s="637"/>
      <c r="DM8" s="637"/>
      <c r="DN8" s="637"/>
      <c r="DO8" s="637"/>
      <c r="DP8" s="638"/>
      <c r="DQ8" s="645">
        <v>2064462</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36411</v>
      </c>
      <c r="S9" s="637"/>
      <c r="T9" s="637"/>
      <c r="U9" s="637"/>
      <c r="V9" s="637"/>
      <c r="W9" s="637"/>
      <c r="X9" s="637"/>
      <c r="Y9" s="638"/>
      <c r="Z9" s="639">
        <v>0.2</v>
      </c>
      <c r="AA9" s="639"/>
      <c r="AB9" s="639"/>
      <c r="AC9" s="639"/>
      <c r="AD9" s="640">
        <v>36411</v>
      </c>
      <c r="AE9" s="640"/>
      <c r="AF9" s="640"/>
      <c r="AG9" s="640"/>
      <c r="AH9" s="640"/>
      <c r="AI9" s="640"/>
      <c r="AJ9" s="640"/>
      <c r="AK9" s="640"/>
      <c r="AL9" s="641">
        <v>0.5</v>
      </c>
      <c r="AM9" s="642"/>
      <c r="AN9" s="642"/>
      <c r="AO9" s="643"/>
      <c r="AP9" s="633" t="s">
        <v>230</v>
      </c>
      <c r="AQ9" s="634"/>
      <c r="AR9" s="634"/>
      <c r="AS9" s="634"/>
      <c r="AT9" s="634"/>
      <c r="AU9" s="634"/>
      <c r="AV9" s="634"/>
      <c r="AW9" s="634"/>
      <c r="AX9" s="634"/>
      <c r="AY9" s="634"/>
      <c r="AZ9" s="634"/>
      <c r="BA9" s="634"/>
      <c r="BB9" s="634"/>
      <c r="BC9" s="634"/>
      <c r="BD9" s="634"/>
      <c r="BE9" s="634"/>
      <c r="BF9" s="635"/>
      <c r="BG9" s="636">
        <v>689499</v>
      </c>
      <c r="BH9" s="637"/>
      <c r="BI9" s="637"/>
      <c r="BJ9" s="637"/>
      <c r="BK9" s="637"/>
      <c r="BL9" s="637"/>
      <c r="BM9" s="637"/>
      <c r="BN9" s="638"/>
      <c r="BO9" s="639">
        <v>35</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1062343</v>
      </c>
      <c r="CS9" s="637"/>
      <c r="CT9" s="637"/>
      <c r="CU9" s="637"/>
      <c r="CV9" s="637"/>
      <c r="CW9" s="637"/>
      <c r="CX9" s="637"/>
      <c r="CY9" s="638"/>
      <c r="CZ9" s="639">
        <v>7.2</v>
      </c>
      <c r="DA9" s="639"/>
      <c r="DB9" s="639"/>
      <c r="DC9" s="639"/>
      <c r="DD9" s="645">
        <v>30710</v>
      </c>
      <c r="DE9" s="637"/>
      <c r="DF9" s="637"/>
      <c r="DG9" s="637"/>
      <c r="DH9" s="637"/>
      <c r="DI9" s="637"/>
      <c r="DJ9" s="637"/>
      <c r="DK9" s="637"/>
      <c r="DL9" s="637"/>
      <c r="DM9" s="637"/>
      <c r="DN9" s="637"/>
      <c r="DO9" s="637"/>
      <c r="DP9" s="638"/>
      <c r="DQ9" s="645">
        <v>772912</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39158</v>
      </c>
      <c r="BH10" s="637"/>
      <c r="BI10" s="637"/>
      <c r="BJ10" s="637"/>
      <c r="BK10" s="637"/>
      <c r="BL10" s="637"/>
      <c r="BM10" s="637"/>
      <c r="BN10" s="638"/>
      <c r="BO10" s="639">
        <v>2</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53186</v>
      </c>
      <c r="CS10" s="637"/>
      <c r="CT10" s="637"/>
      <c r="CU10" s="637"/>
      <c r="CV10" s="637"/>
      <c r="CW10" s="637"/>
      <c r="CX10" s="637"/>
      <c r="CY10" s="638"/>
      <c r="CZ10" s="639">
        <v>0.4</v>
      </c>
      <c r="DA10" s="639"/>
      <c r="DB10" s="639"/>
      <c r="DC10" s="639"/>
      <c r="DD10" s="645" t="s">
        <v>122</v>
      </c>
      <c r="DE10" s="637"/>
      <c r="DF10" s="637"/>
      <c r="DG10" s="637"/>
      <c r="DH10" s="637"/>
      <c r="DI10" s="637"/>
      <c r="DJ10" s="637"/>
      <c r="DK10" s="637"/>
      <c r="DL10" s="637"/>
      <c r="DM10" s="637"/>
      <c r="DN10" s="637"/>
      <c r="DO10" s="637"/>
      <c r="DP10" s="638"/>
      <c r="DQ10" s="645">
        <v>186</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470230</v>
      </c>
      <c r="S11" s="637"/>
      <c r="T11" s="637"/>
      <c r="U11" s="637"/>
      <c r="V11" s="637"/>
      <c r="W11" s="637"/>
      <c r="X11" s="637"/>
      <c r="Y11" s="638"/>
      <c r="Z11" s="641">
        <v>3.1</v>
      </c>
      <c r="AA11" s="642"/>
      <c r="AB11" s="642"/>
      <c r="AC11" s="648"/>
      <c r="AD11" s="645">
        <v>470230</v>
      </c>
      <c r="AE11" s="637"/>
      <c r="AF11" s="637"/>
      <c r="AG11" s="637"/>
      <c r="AH11" s="637"/>
      <c r="AI11" s="637"/>
      <c r="AJ11" s="637"/>
      <c r="AK11" s="638"/>
      <c r="AL11" s="641">
        <v>6.6</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65909</v>
      </c>
      <c r="BH11" s="637"/>
      <c r="BI11" s="637"/>
      <c r="BJ11" s="637"/>
      <c r="BK11" s="637"/>
      <c r="BL11" s="637"/>
      <c r="BM11" s="637"/>
      <c r="BN11" s="638"/>
      <c r="BO11" s="639">
        <v>3.3</v>
      </c>
      <c r="BP11" s="639"/>
      <c r="BQ11" s="639"/>
      <c r="BR11" s="639"/>
      <c r="BS11" s="640" t="s">
        <v>122</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616379</v>
      </c>
      <c r="CS11" s="637"/>
      <c r="CT11" s="637"/>
      <c r="CU11" s="637"/>
      <c r="CV11" s="637"/>
      <c r="CW11" s="637"/>
      <c r="CX11" s="637"/>
      <c r="CY11" s="638"/>
      <c r="CZ11" s="639">
        <v>4.2</v>
      </c>
      <c r="DA11" s="639"/>
      <c r="DB11" s="639"/>
      <c r="DC11" s="639"/>
      <c r="DD11" s="645">
        <v>116785</v>
      </c>
      <c r="DE11" s="637"/>
      <c r="DF11" s="637"/>
      <c r="DG11" s="637"/>
      <c r="DH11" s="637"/>
      <c r="DI11" s="637"/>
      <c r="DJ11" s="637"/>
      <c r="DK11" s="637"/>
      <c r="DL11" s="637"/>
      <c r="DM11" s="637"/>
      <c r="DN11" s="637"/>
      <c r="DO11" s="637"/>
      <c r="DP11" s="638"/>
      <c r="DQ11" s="645">
        <v>300345</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v>20689</v>
      </c>
      <c r="S12" s="637"/>
      <c r="T12" s="637"/>
      <c r="U12" s="637"/>
      <c r="V12" s="637"/>
      <c r="W12" s="637"/>
      <c r="X12" s="637"/>
      <c r="Y12" s="638"/>
      <c r="Z12" s="639">
        <v>0.1</v>
      </c>
      <c r="AA12" s="639"/>
      <c r="AB12" s="639"/>
      <c r="AC12" s="639"/>
      <c r="AD12" s="640">
        <v>20689</v>
      </c>
      <c r="AE12" s="640"/>
      <c r="AF12" s="640"/>
      <c r="AG12" s="640"/>
      <c r="AH12" s="640"/>
      <c r="AI12" s="640"/>
      <c r="AJ12" s="640"/>
      <c r="AK12" s="640"/>
      <c r="AL12" s="641">
        <v>0.3</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952851</v>
      </c>
      <c r="BH12" s="637"/>
      <c r="BI12" s="637"/>
      <c r="BJ12" s="637"/>
      <c r="BK12" s="637"/>
      <c r="BL12" s="637"/>
      <c r="BM12" s="637"/>
      <c r="BN12" s="638"/>
      <c r="BO12" s="639">
        <v>48.4</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278486</v>
      </c>
      <c r="CS12" s="637"/>
      <c r="CT12" s="637"/>
      <c r="CU12" s="637"/>
      <c r="CV12" s="637"/>
      <c r="CW12" s="637"/>
      <c r="CX12" s="637"/>
      <c r="CY12" s="638"/>
      <c r="CZ12" s="639">
        <v>1.9</v>
      </c>
      <c r="DA12" s="639"/>
      <c r="DB12" s="639"/>
      <c r="DC12" s="639"/>
      <c r="DD12" s="645">
        <v>9451</v>
      </c>
      <c r="DE12" s="637"/>
      <c r="DF12" s="637"/>
      <c r="DG12" s="637"/>
      <c r="DH12" s="637"/>
      <c r="DI12" s="637"/>
      <c r="DJ12" s="637"/>
      <c r="DK12" s="637"/>
      <c r="DL12" s="637"/>
      <c r="DM12" s="637"/>
      <c r="DN12" s="637"/>
      <c r="DO12" s="637"/>
      <c r="DP12" s="638"/>
      <c r="DQ12" s="645">
        <v>89899</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951639</v>
      </c>
      <c r="BH13" s="637"/>
      <c r="BI13" s="637"/>
      <c r="BJ13" s="637"/>
      <c r="BK13" s="637"/>
      <c r="BL13" s="637"/>
      <c r="BM13" s="637"/>
      <c r="BN13" s="638"/>
      <c r="BO13" s="639">
        <v>48.4</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1002853</v>
      </c>
      <c r="CS13" s="637"/>
      <c r="CT13" s="637"/>
      <c r="CU13" s="637"/>
      <c r="CV13" s="637"/>
      <c r="CW13" s="637"/>
      <c r="CX13" s="637"/>
      <c r="CY13" s="638"/>
      <c r="CZ13" s="639">
        <v>6.8</v>
      </c>
      <c r="DA13" s="639"/>
      <c r="DB13" s="639"/>
      <c r="DC13" s="639"/>
      <c r="DD13" s="645">
        <v>358373</v>
      </c>
      <c r="DE13" s="637"/>
      <c r="DF13" s="637"/>
      <c r="DG13" s="637"/>
      <c r="DH13" s="637"/>
      <c r="DI13" s="637"/>
      <c r="DJ13" s="637"/>
      <c r="DK13" s="637"/>
      <c r="DL13" s="637"/>
      <c r="DM13" s="637"/>
      <c r="DN13" s="637"/>
      <c r="DO13" s="637"/>
      <c r="DP13" s="638"/>
      <c r="DQ13" s="645">
        <v>681335</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93450</v>
      </c>
      <c r="BH14" s="637"/>
      <c r="BI14" s="637"/>
      <c r="BJ14" s="637"/>
      <c r="BK14" s="637"/>
      <c r="BL14" s="637"/>
      <c r="BM14" s="637"/>
      <c r="BN14" s="638"/>
      <c r="BO14" s="639">
        <v>4.7</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524146</v>
      </c>
      <c r="CS14" s="637"/>
      <c r="CT14" s="637"/>
      <c r="CU14" s="637"/>
      <c r="CV14" s="637"/>
      <c r="CW14" s="637"/>
      <c r="CX14" s="637"/>
      <c r="CY14" s="638"/>
      <c r="CZ14" s="639">
        <v>3.5</v>
      </c>
      <c r="DA14" s="639"/>
      <c r="DB14" s="639"/>
      <c r="DC14" s="639"/>
      <c r="DD14" s="645">
        <v>9018</v>
      </c>
      <c r="DE14" s="637"/>
      <c r="DF14" s="637"/>
      <c r="DG14" s="637"/>
      <c r="DH14" s="637"/>
      <c r="DI14" s="637"/>
      <c r="DJ14" s="637"/>
      <c r="DK14" s="637"/>
      <c r="DL14" s="637"/>
      <c r="DM14" s="637"/>
      <c r="DN14" s="637"/>
      <c r="DO14" s="637"/>
      <c r="DP14" s="638"/>
      <c r="DQ14" s="645">
        <v>466563</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28772</v>
      </c>
      <c r="S15" s="637"/>
      <c r="T15" s="637"/>
      <c r="U15" s="637"/>
      <c r="V15" s="637"/>
      <c r="W15" s="637"/>
      <c r="X15" s="637"/>
      <c r="Y15" s="638"/>
      <c r="Z15" s="639">
        <v>0.2</v>
      </c>
      <c r="AA15" s="639"/>
      <c r="AB15" s="639"/>
      <c r="AC15" s="639"/>
      <c r="AD15" s="640">
        <v>28772</v>
      </c>
      <c r="AE15" s="640"/>
      <c r="AF15" s="640"/>
      <c r="AG15" s="640"/>
      <c r="AH15" s="640"/>
      <c r="AI15" s="640"/>
      <c r="AJ15" s="640"/>
      <c r="AK15" s="640"/>
      <c r="AL15" s="641">
        <v>0.4</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96974</v>
      </c>
      <c r="BH15" s="637"/>
      <c r="BI15" s="637"/>
      <c r="BJ15" s="637"/>
      <c r="BK15" s="637"/>
      <c r="BL15" s="637"/>
      <c r="BM15" s="637"/>
      <c r="BN15" s="638"/>
      <c r="BO15" s="639">
        <v>4.9000000000000004</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1044535</v>
      </c>
      <c r="CS15" s="637"/>
      <c r="CT15" s="637"/>
      <c r="CU15" s="637"/>
      <c r="CV15" s="637"/>
      <c r="CW15" s="637"/>
      <c r="CX15" s="637"/>
      <c r="CY15" s="638"/>
      <c r="CZ15" s="639">
        <v>7</v>
      </c>
      <c r="DA15" s="639"/>
      <c r="DB15" s="639"/>
      <c r="DC15" s="639"/>
      <c r="DD15" s="645">
        <v>67856</v>
      </c>
      <c r="DE15" s="637"/>
      <c r="DF15" s="637"/>
      <c r="DG15" s="637"/>
      <c r="DH15" s="637"/>
      <c r="DI15" s="637"/>
      <c r="DJ15" s="637"/>
      <c r="DK15" s="637"/>
      <c r="DL15" s="637"/>
      <c r="DM15" s="637"/>
      <c r="DN15" s="637"/>
      <c r="DO15" s="637"/>
      <c r="DP15" s="638"/>
      <c r="DQ15" s="645">
        <v>760966</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42848</v>
      </c>
      <c r="S16" s="637"/>
      <c r="T16" s="637"/>
      <c r="U16" s="637"/>
      <c r="V16" s="637"/>
      <c r="W16" s="637"/>
      <c r="X16" s="637"/>
      <c r="Y16" s="638"/>
      <c r="Z16" s="639">
        <v>0.3</v>
      </c>
      <c r="AA16" s="639"/>
      <c r="AB16" s="639"/>
      <c r="AC16" s="639"/>
      <c r="AD16" s="640">
        <v>42848</v>
      </c>
      <c r="AE16" s="640"/>
      <c r="AF16" s="640"/>
      <c r="AG16" s="640"/>
      <c r="AH16" s="640"/>
      <c r="AI16" s="640"/>
      <c r="AJ16" s="640"/>
      <c r="AK16" s="640"/>
      <c r="AL16" s="641">
        <v>0.6</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4938</v>
      </c>
      <c r="CS16" s="637"/>
      <c r="CT16" s="637"/>
      <c r="CU16" s="637"/>
      <c r="CV16" s="637"/>
      <c r="CW16" s="637"/>
      <c r="CX16" s="637"/>
      <c r="CY16" s="638"/>
      <c r="CZ16" s="639">
        <v>0</v>
      </c>
      <c r="DA16" s="639"/>
      <c r="DB16" s="639"/>
      <c r="DC16" s="639"/>
      <c r="DD16" s="645" t="s">
        <v>122</v>
      </c>
      <c r="DE16" s="637"/>
      <c r="DF16" s="637"/>
      <c r="DG16" s="637"/>
      <c r="DH16" s="637"/>
      <c r="DI16" s="637"/>
      <c r="DJ16" s="637"/>
      <c r="DK16" s="637"/>
      <c r="DL16" s="637"/>
      <c r="DM16" s="637"/>
      <c r="DN16" s="637"/>
      <c r="DO16" s="637"/>
      <c r="DP16" s="638"/>
      <c r="DQ16" s="645" t="s">
        <v>122</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96498</v>
      </c>
      <c r="S17" s="637"/>
      <c r="T17" s="637"/>
      <c r="U17" s="637"/>
      <c r="V17" s="637"/>
      <c r="W17" s="637"/>
      <c r="X17" s="637"/>
      <c r="Y17" s="638"/>
      <c r="Z17" s="639">
        <v>0.6</v>
      </c>
      <c r="AA17" s="639"/>
      <c r="AB17" s="639"/>
      <c r="AC17" s="639"/>
      <c r="AD17" s="640">
        <v>96498</v>
      </c>
      <c r="AE17" s="640"/>
      <c r="AF17" s="640"/>
      <c r="AG17" s="640"/>
      <c r="AH17" s="640"/>
      <c r="AI17" s="640"/>
      <c r="AJ17" s="640"/>
      <c r="AK17" s="640"/>
      <c r="AL17" s="641">
        <v>1.3</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1329565</v>
      </c>
      <c r="CS17" s="637"/>
      <c r="CT17" s="637"/>
      <c r="CU17" s="637"/>
      <c r="CV17" s="637"/>
      <c r="CW17" s="637"/>
      <c r="CX17" s="637"/>
      <c r="CY17" s="638"/>
      <c r="CZ17" s="639">
        <v>9</v>
      </c>
      <c r="DA17" s="639"/>
      <c r="DB17" s="639"/>
      <c r="DC17" s="639"/>
      <c r="DD17" s="645" t="s">
        <v>122</v>
      </c>
      <c r="DE17" s="637"/>
      <c r="DF17" s="637"/>
      <c r="DG17" s="637"/>
      <c r="DH17" s="637"/>
      <c r="DI17" s="637"/>
      <c r="DJ17" s="637"/>
      <c r="DK17" s="637"/>
      <c r="DL17" s="637"/>
      <c r="DM17" s="637"/>
      <c r="DN17" s="637"/>
      <c r="DO17" s="637"/>
      <c r="DP17" s="638"/>
      <c r="DQ17" s="645">
        <v>1301884</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90963</v>
      </c>
      <c r="S18" s="637"/>
      <c r="T18" s="637"/>
      <c r="U18" s="637"/>
      <c r="V18" s="637"/>
      <c r="W18" s="637"/>
      <c r="X18" s="637"/>
      <c r="Y18" s="638"/>
      <c r="Z18" s="639">
        <v>0.6</v>
      </c>
      <c r="AA18" s="639"/>
      <c r="AB18" s="639"/>
      <c r="AC18" s="639"/>
      <c r="AD18" s="640">
        <v>90963</v>
      </c>
      <c r="AE18" s="640"/>
      <c r="AF18" s="640"/>
      <c r="AG18" s="640"/>
      <c r="AH18" s="640"/>
      <c r="AI18" s="640"/>
      <c r="AJ18" s="640"/>
      <c r="AK18" s="640"/>
      <c r="AL18" s="641">
        <v>1.3</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t="s">
        <v>122</v>
      </c>
      <c r="S19" s="637"/>
      <c r="T19" s="637"/>
      <c r="U19" s="637"/>
      <c r="V19" s="637"/>
      <c r="W19" s="637"/>
      <c r="X19" s="637"/>
      <c r="Y19" s="638"/>
      <c r="Z19" s="639" t="s">
        <v>122</v>
      </c>
      <c r="AA19" s="639"/>
      <c r="AB19" s="639"/>
      <c r="AC19" s="639"/>
      <c r="AD19" s="640" t="s">
        <v>122</v>
      </c>
      <c r="AE19" s="640"/>
      <c r="AF19" s="640"/>
      <c r="AG19" s="640"/>
      <c r="AH19" s="640"/>
      <c r="AI19" s="640"/>
      <c r="AJ19" s="640"/>
      <c r="AK19" s="640"/>
      <c r="AL19" s="641" t="s">
        <v>122</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t="s">
        <v>122</v>
      </c>
      <c r="BH19" s="637"/>
      <c r="BI19" s="637"/>
      <c r="BJ19" s="637"/>
      <c r="BK19" s="637"/>
      <c r="BL19" s="637"/>
      <c r="BM19" s="637"/>
      <c r="BN19" s="638"/>
      <c r="BO19" s="639" t="s">
        <v>122</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5535</v>
      </c>
      <c r="S20" s="637"/>
      <c r="T20" s="637"/>
      <c r="U20" s="637"/>
      <c r="V20" s="637"/>
      <c r="W20" s="637"/>
      <c r="X20" s="637"/>
      <c r="Y20" s="638"/>
      <c r="Z20" s="639">
        <v>0</v>
      </c>
      <c r="AA20" s="639"/>
      <c r="AB20" s="639"/>
      <c r="AC20" s="639"/>
      <c r="AD20" s="640">
        <v>5535</v>
      </c>
      <c r="AE20" s="640"/>
      <c r="AF20" s="640"/>
      <c r="AG20" s="640"/>
      <c r="AH20" s="640"/>
      <c r="AI20" s="640"/>
      <c r="AJ20" s="640"/>
      <c r="AK20" s="640"/>
      <c r="AL20" s="641">
        <v>0.1</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t="s">
        <v>122</v>
      </c>
      <c r="BH20" s="637"/>
      <c r="BI20" s="637"/>
      <c r="BJ20" s="637"/>
      <c r="BK20" s="637"/>
      <c r="BL20" s="637"/>
      <c r="BM20" s="637"/>
      <c r="BN20" s="638"/>
      <c r="BO20" s="639" t="s">
        <v>122</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14834438</v>
      </c>
      <c r="CS20" s="637"/>
      <c r="CT20" s="637"/>
      <c r="CU20" s="637"/>
      <c r="CV20" s="637"/>
      <c r="CW20" s="637"/>
      <c r="CX20" s="637"/>
      <c r="CY20" s="638"/>
      <c r="CZ20" s="639">
        <v>100</v>
      </c>
      <c r="DA20" s="639"/>
      <c r="DB20" s="639"/>
      <c r="DC20" s="639"/>
      <c r="DD20" s="645">
        <v>3633321</v>
      </c>
      <c r="DE20" s="637"/>
      <c r="DF20" s="637"/>
      <c r="DG20" s="637"/>
      <c r="DH20" s="637"/>
      <c r="DI20" s="637"/>
      <c r="DJ20" s="637"/>
      <c r="DK20" s="637"/>
      <c r="DL20" s="637"/>
      <c r="DM20" s="637"/>
      <c r="DN20" s="637"/>
      <c r="DO20" s="637"/>
      <c r="DP20" s="638"/>
      <c r="DQ20" s="645">
        <v>8273248</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4873372</v>
      </c>
      <c r="S21" s="637"/>
      <c r="T21" s="637"/>
      <c r="U21" s="637"/>
      <c r="V21" s="637"/>
      <c r="W21" s="637"/>
      <c r="X21" s="637"/>
      <c r="Y21" s="638"/>
      <c r="Z21" s="639">
        <v>32.299999999999997</v>
      </c>
      <c r="AA21" s="639"/>
      <c r="AB21" s="639"/>
      <c r="AC21" s="639"/>
      <c r="AD21" s="640">
        <v>4249535</v>
      </c>
      <c r="AE21" s="640"/>
      <c r="AF21" s="640"/>
      <c r="AG21" s="640"/>
      <c r="AH21" s="640"/>
      <c r="AI21" s="640"/>
      <c r="AJ21" s="640"/>
      <c r="AK21" s="640"/>
      <c r="AL21" s="641">
        <v>59.4</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t="s">
        <v>122</v>
      </c>
      <c r="BH21" s="637"/>
      <c r="BI21" s="637"/>
      <c r="BJ21" s="637"/>
      <c r="BK21" s="637"/>
      <c r="BL21" s="637"/>
      <c r="BM21" s="637"/>
      <c r="BN21" s="638"/>
      <c r="BO21" s="639" t="s">
        <v>122</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4249535</v>
      </c>
      <c r="S22" s="637"/>
      <c r="T22" s="637"/>
      <c r="U22" s="637"/>
      <c r="V22" s="637"/>
      <c r="W22" s="637"/>
      <c r="X22" s="637"/>
      <c r="Y22" s="638"/>
      <c r="Z22" s="639">
        <v>28.1</v>
      </c>
      <c r="AA22" s="639"/>
      <c r="AB22" s="639"/>
      <c r="AC22" s="639"/>
      <c r="AD22" s="640">
        <v>4249535</v>
      </c>
      <c r="AE22" s="640"/>
      <c r="AF22" s="640"/>
      <c r="AG22" s="640"/>
      <c r="AH22" s="640"/>
      <c r="AI22" s="640"/>
      <c r="AJ22" s="640"/>
      <c r="AK22" s="640"/>
      <c r="AL22" s="641">
        <v>59.4</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623837</v>
      </c>
      <c r="S23" s="637"/>
      <c r="T23" s="637"/>
      <c r="U23" s="637"/>
      <c r="V23" s="637"/>
      <c r="W23" s="637"/>
      <c r="X23" s="637"/>
      <c r="Y23" s="638"/>
      <c r="Z23" s="639">
        <v>4.0999999999999996</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5035010</v>
      </c>
      <c r="CS24" s="626"/>
      <c r="CT24" s="626"/>
      <c r="CU24" s="626"/>
      <c r="CV24" s="626"/>
      <c r="CW24" s="626"/>
      <c r="CX24" s="626"/>
      <c r="CY24" s="627"/>
      <c r="CZ24" s="630">
        <v>33.9</v>
      </c>
      <c r="DA24" s="631"/>
      <c r="DB24" s="631"/>
      <c r="DC24" s="647"/>
      <c r="DD24" s="668">
        <v>3581081</v>
      </c>
      <c r="DE24" s="626"/>
      <c r="DF24" s="626"/>
      <c r="DG24" s="626"/>
      <c r="DH24" s="626"/>
      <c r="DI24" s="626"/>
      <c r="DJ24" s="626"/>
      <c r="DK24" s="627"/>
      <c r="DL24" s="668">
        <v>3340954</v>
      </c>
      <c r="DM24" s="626"/>
      <c r="DN24" s="626"/>
      <c r="DO24" s="626"/>
      <c r="DP24" s="626"/>
      <c r="DQ24" s="626"/>
      <c r="DR24" s="626"/>
      <c r="DS24" s="626"/>
      <c r="DT24" s="626"/>
      <c r="DU24" s="626"/>
      <c r="DV24" s="627"/>
      <c r="DW24" s="630">
        <v>46.6</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7747860</v>
      </c>
      <c r="S25" s="637"/>
      <c r="T25" s="637"/>
      <c r="U25" s="637"/>
      <c r="V25" s="637"/>
      <c r="W25" s="637"/>
      <c r="X25" s="637"/>
      <c r="Y25" s="638"/>
      <c r="Z25" s="639">
        <v>51.3</v>
      </c>
      <c r="AA25" s="639"/>
      <c r="AB25" s="639"/>
      <c r="AC25" s="639"/>
      <c r="AD25" s="640">
        <v>7124023</v>
      </c>
      <c r="AE25" s="640"/>
      <c r="AF25" s="640"/>
      <c r="AG25" s="640"/>
      <c r="AH25" s="640"/>
      <c r="AI25" s="640"/>
      <c r="AJ25" s="640"/>
      <c r="AK25" s="640"/>
      <c r="AL25" s="641">
        <v>99.6</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1822135</v>
      </c>
      <c r="CS25" s="669"/>
      <c r="CT25" s="669"/>
      <c r="CU25" s="669"/>
      <c r="CV25" s="669"/>
      <c r="CW25" s="669"/>
      <c r="CX25" s="669"/>
      <c r="CY25" s="670"/>
      <c r="CZ25" s="641">
        <v>12.3</v>
      </c>
      <c r="DA25" s="666"/>
      <c r="DB25" s="666"/>
      <c r="DC25" s="671"/>
      <c r="DD25" s="645">
        <v>1537800</v>
      </c>
      <c r="DE25" s="669"/>
      <c r="DF25" s="669"/>
      <c r="DG25" s="669"/>
      <c r="DH25" s="669"/>
      <c r="DI25" s="669"/>
      <c r="DJ25" s="669"/>
      <c r="DK25" s="670"/>
      <c r="DL25" s="645">
        <v>1535633</v>
      </c>
      <c r="DM25" s="669"/>
      <c r="DN25" s="669"/>
      <c r="DO25" s="669"/>
      <c r="DP25" s="669"/>
      <c r="DQ25" s="669"/>
      <c r="DR25" s="669"/>
      <c r="DS25" s="669"/>
      <c r="DT25" s="669"/>
      <c r="DU25" s="669"/>
      <c r="DV25" s="670"/>
      <c r="DW25" s="641">
        <v>21.4</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v>2335</v>
      </c>
      <c r="S26" s="637"/>
      <c r="T26" s="637"/>
      <c r="U26" s="637"/>
      <c r="V26" s="637"/>
      <c r="W26" s="637"/>
      <c r="X26" s="637"/>
      <c r="Y26" s="638"/>
      <c r="Z26" s="639">
        <v>0</v>
      </c>
      <c r="AA26" s="639"/>
      <c r="AB26" s="639"/>
      <c r="AC26" s="639"/>
      <c r="AD26" s="640">
        <v>2335</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1012366</v>
      </c>
      <c r="CS26" s="637"/>
      <c r="CT26" s="637"/>
      <c r="CU26" s="637"/>
      <c r="CV26" s="637"/>
      <c r="CW26" s="637"/>
      <c r="CX26" s="637"/>
      <c r="CY26" s="638"/>
      <c r="CZ26" s="641">
        <v>6.8</v>
      </c>
      <c r="DA26" s="666"/>
      <c r="DB26" s="666"/>
      <c r="DC26" s="671"/>
      <c r="DD26" s="645">
        <v>906546</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77682</v>
      </c>
      <c r="S27" s="637"/>
      <c r="T27" s="637"/>
      <c r="U27" s="637"/>
      <c r="V27" s="637"/>
      <c r="W27" s="637"/>
      <c r="X27" s="637"/>
      <c r="Y27" s="638"/>
      <c r="Z27" s="639">
        <v>0.5</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1968069</v>
      </c>
      <c r="BH27" s="637"/>
      <c r="BI27" s="637"/>
      <c r="BJ27" s="637"/>
      <c r="BK27" s="637"/>
      <c r="BL27" s="637"/>
      <c r="BM27" s="637"/>
      <c r="BN27" s="638"/>
      <c r="BO27" s="639">
        <v>100</v>
      </c>
      <c r="BP27" s="639"/>
      <c r="BQ27" s="639"/>
      <c r="BR27" s="639"/>
      <c r="BS27" s="640" t="s">
        <v>122</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1883310</v>
      </c>
      <c r="CS27" s="669"/>
      <c r="CT27" s="669"/>
      <c r="CU27" s="669"/>
      <c r="CV27" s="669"/>
      <c r="CW27" s="669"/>
      <c r="CX27" s="669"/>
      <c r="CY27" s="670"/>
      <c r="CZ27" s="641">
        <v>12.7</v>
      </c>
      <c r="DA27" s="666"/>
      <c r="DB27" s="666"/>
      <c r="DC27" s="671"/>
      <c r="DD27" s="645">
        <v>741397</v>
      </c>
      <c r="DE27" s="669"/>
      <c r="DF27" s="669"/>
      <c r="DG27" s="669"/>
      <c r="DH27" s="669"/>
      <c r="DI27" s="669"/>
      <c r="DJ27" s="669"/>
      <c r="DK27" s="670"/>
      <c r="DL27" s="645">
        <v>503437</v>
      </c>
      <c r="DM27" s="669"/>
      <c r="DN27" s="669"/>
      <c r="DO27" s="669"/>
      <c r="DP27" s="669"/>
      <c r="DQ27" s="669"/>
      <c r="DR27" s="669"/>
      <c r="DS27" s="669"/>
      <c r="DT27" s="669"/>
      <c r="DU27" s="669"/>
      <c r="DV27" s="670"/>
      <c r="DW27" s="641">
        <v>7</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134492</v>
      </c>
      <c r="S28" s="637"/>
      <c r="T28" s="637"/>
      <c r="U28" s="637"/>
      <c r="V28" s="637"/>
      <c r="W28" s="637"/>
      <c r="X28" s="637"/>
      <c r="Y28" s="638"/>
      <c r="Z28" s="639">
        <v>0.9</v>
      </c>
      <c r="AA28" s="639"/>
      <c r="AB28" s="639"/>
      <c r="AC28" s="639"/>
      <c r="AD28" s="640">
        <v>10743</v>
      </c>
      <c r="AE28" s="640"/>
      <c r="AF28" s="640"/>
      <c r="AG28" s="640"/>
      <c r="AH28" s="640"/>
      <c r="AI28" s="640"/>
      <c r="AJ28" s="640"/>
      <c r="AK28" s="640"/>
      <c r="AL28" s="641">
        <v>0.2</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1329565</v>
      </c>
      <c r="CS28" s="637"/>
      <c r="CT28" s="637"/>
      <c r="CU28" s="637"/>
      <c r="CV28" s="637"/>
      <c r="CW28" s="637"/>
      <c r="CX28" s="637"/>
      <c r="CY28" s="638"/>
      <c r="CZ28" s="641">
        <v>9</v>
      </c>
      <c r="DA28" s="666"/>
      <c r="DB28" s="666"/>
      <c r="DC28" s="671"/>
      <c r="DD28" s="645">
        <v>1301884</v>
      </c>
      <c r="DE28" s="637"/>
      <c r="DF28" s="637"/>
      <c r="DG28" s="637"/>
      <c r="DH28" s="637"/>
      <c r="DI28" s="637"/>
      <c r="DJ28" s="637"/>
      <c r="DK28" s="638"/>
      <c r="DL28" s="645">
        <v>1301884</v>
      </c>
      <c r="DM28" s="637"/>
      <c r="DN28" s="637"/>
      <c r="DO28" s="637"/>
      <c r="DP28" s="637"/>
      <c r="DQ28" s="637"/>
      <c r="DR28" s="637"/>
      <c r="DS28" s="637"/>
      <c r="DT28" s="637"/>
      <c r="DU28" s="637"/>
      <c r="DV28" s="638"/>
      <c r="DW28" s="641">
        <v>18.2</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7672</v>
      </c>
      <c r="S29" s="637"/>
      <c r="T29" s="637"/>
      <c r="U29" s="637"/>
      <c r="V29" s="637"/>
      <c r="W29" s="637"/>
      <c r="X29" s="637"/>
      <c r="Y29" s="638"/>
      <c r="Z29" s="639">
        <v>0.1</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4" t="s">
        <v>292</v>
      </c>
      <c r="CE29" s="675"/>
      <c r="CF29" s="633" t="s">
        <v>66</v>
      </c>
      <c r="CG29" s="634"/>
      <c r="CH29" s="634"/>
      <c r="CI29" s="634"/>
      <c r="CJ29" s="634"/>
      <c r="CK29" s="634"/>
      <c r="CL29" s="634"/>
      <c r="CM29" s="634"/>
      <c r="CN29" s="634"/>
      <c r="CO29" s="634"/>
      <c r="CP29" s="634"/>
      <c r="CQ29" s="635"/>
      <c r="CR29" s="636">
        <v>1329368</v>
      </c>
      <c r="CS29" s="669"/>
      <c r="CT29" s="669"/>
      <c r="CU29" s="669"/>
      <c r="CV29" s="669"/>
      <c r="CW29" s="669"/>
      <c r="CX29" s="669"/>
      <c r="CY29" s="670"/>
      <c r="CZ29" s="641">
        <v>9</v>
      </c>
      <c r="DA29" s="666"/>
      <c r="DB29" s="666"/>
      <c r="DC29" s="671"/>
      <c r="DD29" s="645">
        <v>1301687</v>
      </c>
      <c r="DE29" s="669"/>
      <c r="DF29" s="669"/>
      <c r="DG29" s="669"/>
      <c r="DH29" s="669"/>
      <c r="DI29" s="669"/>
      <c r="DJ29" s="669"/>
      <c r="DK29" s="670"/>
      <c r="DL29" s="645">
        <v>1301687</v>
      </c>
      <c r="DM29" s="669"/>
      <c r="DN29" s="669"/>
      <c r="DO29" s="669"/>
      <c r="DP29" s="669"/>
      <c r="DQ29" s="669"/>
      <c r="DR29" s="669"/>
      <c r="DS29" s="669"/>
      <c r="DT29" s="669"/>
      <c r="DU29" s="669"/>
      <c r="DV29" s="670"/>
      <c r="DW29" s="641">
        <v>18.2</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1402673</v>
      </c>
      <c r="S30" s="637"/>
      <c r="T30" s="637"/>
      <c r="U30" s="637"/>
      <c r="V30" s="637"/>
      <c r="W30" s="637"/>
      <c r="X30" s="637"/>
      <c r="Y30" s="638"/>
      <c r="Z30" s="639">
        <v>9.3000000000000007</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2"/>
      <c r="BI30" s="672"/>
      <c r="BJ30" s="672"/>
      <c r="BK30" s="672"/>
      <c r="BL30" s="672"/>
      <c r="BM30" s="672"/>
      <c r="BN30" s="672"/>
      <c r="BO30" s="672"/>
      <c r="BP30" s="672"/>
      <c r="BQ30" s="673"/>
      <c r="BR30" s="618" t="s">
        <v>295</v>
      </c>
      <c r="BS30" s="672"/>
      <c r="BT30" s="672"/>
      <c r="BU30" s="672"/>
      <c r="BV30" s="672"/>
      <c r="BW30" s="672"/>
      <c r="BX30" s="672"/>
      <c r="BY30" s="672"/>
      <c r="BZ30" s="672"/>
      <c r="CA30" s="672"/>
      <c r="CB30" s="673"/>
      <c r="CD30" s="676"/>
      <c r="CE30" s="677"/>
      <c r="CF30" s="633" t="s">
        <v>296</v>
      </c>
      <c r="CG30" s="634"/>
      <c r="CH30" s="634"/>
      <c r="CI30" s="634"/>
      <c r="CJ30" s="634"/>
      <c r="CK30" s="634"/>
      <c r="CL30" s="634"/>
      <c r="CM30" s="634"/>
      <c r="CN30" s="634"/>
      <c r="CO30" s="634"/>
      <c r="CP30" s="634"/>
      <c r="CQ30" s="635"/>
      <c r="CR30" s="636">
        <v>1281052</v>
      </c>
      <c r="CS30" s="637"/>
      <c r="CT30" s="637"/>
      <c r="CU30" s="637"/>
      <c r="CV30" s="637"/>
      <c r="CW30" s="637"/>
      <c r="CX30" s="637"/>
      <c r="CY30" s="638"/>
      <c r="CZ30" s="641">
        <v>8.6</v>
      </c>
      <c r="DA30" s="666"/>
      <c r="DB30" s="666"/>
      <c r="DC30" s="671"/>
      <c r="DD30" s="645">
        <v>1253569</v>
      </c>
      <c r="DE30" s="637"/>
      <c r="DF30" s="637"/>
      <c r="DG30" s="637"/>
      <c r="DH30" s="637"/>
      <c r="DI30" s="637"/>
      <c r="DJ30" s="637"/>
      <c r="DK30" s="638"/>
      <c r="DL30" s="645">
        <v>1253569</v>
      </c>
      <c r="DM30" s="637"/>
      <c r="DN30" s="637"/>
      <c r="DO30" s="637"/>
      <c r="DP30" s="637"/>
      <c r="DQ30" s="637"/>
      <c r="DR30" s="637"/>
      <c r="DS30" s="637"/>
      <c r="DT30" s="637"/>
      <c r="DU30" s="637"/>
      <c r="DV30" s="638"/>
      <c r="DW30" s="641">
        <v>17.5</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4" t="s">
        <v>298</v>
      </c>
      <c r="AQ31" s="685"/>
      <c r="AR31" s="685"/>
      <c r="AS31" s="685"/>
      <c r="AT31" s="690" t="s">
        <v>299</v>
      </c>
      <c r="AU31" s="200"/>
      <c r="AV31" s="200"/>
      <c r="AW31" s="200"/>
      <c r="AX31" s="622" t="s">
        <v>177</v>
      </c>
      <c r="AY31" s="623"/>
      <c r="AZ31" s="623"/>
      <c r="BA31" s="623"/>
      <c r="BB31" s="623"/>
      <c r="BC31" s="623"/>
      <c r="BD31" s="623"/>
      <c r="BE31" s="623"/>
      <c r="BF31" s="624"/>
      <c r="BG31" s="683">
        <v>99.4</v>
      </c>
      <c r="BH31" s="680"/>
      <c r="BI31" s="680"/>
      <c r="BJ31" s="680"/>
      <c r="BK31" s="680"/>
      <c r="BL31" s="680"/>
      <c r="BM31" s="631">
        <v>97.8</v>
      </c>
      <c r="BN31" s="680"/>
      <c r="BO31" s="680"/>
      <c r="BP31" s="680"/>
      <c r="BQ31" s="681"/>
      <c r="BR31" s="683">
        <v>99.3</v>
      </c>
      <c r="BS31" s="680"/>
      <c r="BT31" s="680"/>
      <c r="BU31" s="680"/>
      <c r="BV31" s="680"/>
      <c r="BW31" s="680"/>
      <c r="BX31" s="631">
        <v>97.8</v>
      </c>
      <c r="BY31" s="680"/>
      <c r="BZ31" s="680"/>
      <c r="CA31" s="680"/>
      <c r="CB31" s="681"/>
      <c r="CD31" s="676"/>
      <c r="CE31" s="677"/>
      <c r="CF31" s="633" t="s">
        <v>300</v>
      </c>
      <c r="CG31" s="634"/>
      <c r="CH31" s="634"/>
      <c r="CI31" s="634"/>
      <c r="CJ31" s="634"/>
      <c r="CK31" s="634"/>
      <c r="CL31" s="634"/>
      <c r="CM31" s="634"/>
      <c r="CN31" s="634"/>
      <c r="CO31" s="634"/>
      <c r="CP31" s="634"/>
      <c r="CQ31" s="635"/>
      <c r="CR31" s="636">
        <v>48316</v>
      </c>
      <c r="CS31" s="669"/>
      <c r="CT31" s="669"/>
      <c r="CU31" s="669"/>
      <c r="CV31" s="669"/>
      <c r="CW31" s="669"/>
      <c r="CX31" s="669"/>
      <c r="CY31" s="670"/>
      <c r="CZ31" s="641">
        <v>0.3</v>
      </c>
      <c r="DA31" s="666"/>
      <c r="DB31" s="666"/>
      <c r="DC31" s="671"/>
      <c r="DD31" s="645">
        <v>48118</v>
      </c>
      <c r="DE31" s="669"/>
      <c r="DF31" s="669"/>
      <c r="DG31" s="669"/>
      <c r="DH31" s="669"/>
      <c r="DI31" s="669"/>
      <c r="DJ31" s="669"/>
      <c r="DK31" s="670"/>
      <c r="DL31" s="645">
        <v>48118</v>
      </c>
      <c r="DM31" s="669"/>
      <c r="DN31" s="669"/>
      <c r="DO31" s="669"/>
      <c r="DP31" s="669"/>
      <c r="DQ31" s="669"/>
      <c r="DR31" s="669"/>
      <c r="DS31" s="669"/>
      <c r="DT31" s="669"/>
      <c r="DU31" s="669"/>
      <c r="DV31" s="670"/>
      <c r="DW31" s="641">
        <v>0.7</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882674</v>
      </c>
      <c r="S32" s="637"/>
      <c r="T32" s="637"/>
      <c r="U32" s="637"/>
      <c r="V32" s="637"/>
      <c r="W32" s="637"/>
      <c r="X32" s="637"/>
      <c r="Y32" s="638"/>
      <c r="Z32" s="639">
        <v>5.8</v>
      </c>
      <c r="AA32" s="639"/>
      <c r="AB32" s="639"/>
      <c r="AC32" s="639"/>
      <c r="AD32" s="640" t="s">
        <v>122</v>
      </c>
      <c r="AE32" s="640"/>
      <c r="AF32" s="640"/>
      <c r="AG32" s="640"/>
      <c r="AH32" s="640"/>
      <c r="AI32" s="640"/>
      <c r="AJ32" s="640"/>
      <c r="AK32" s="640"/>
      <c r="AL32" s="641" t="s">
        <v>122</v>
      </c>
      <c r="AM32" s="642"/>
      <c r="AN32" s="642"/>
      <c r="AO32" s="643"/>
      <c r="AP32" s="686"/>
      <c r="AQ32" s="687"/>
      <c r="AR32" s="687"/>
      <c r="AS32" s="687"/>
      <c r="AT32" s="691"/>
      <c r="AU32" s="196" t="s">
        <v>302</v>
      </c>
      <c r="AX32" s="633" t="s">
        <v>303</v>
      </c>
      <c r="AY32" s="634"/>
      <c r="AZ32" s="634"/>
      <c r="BA32" s="634"/>
      <c r="BB32" s="634"/>
      <c r="BC32" s="634"/>
      <c r="BD32" s="634"/>
      <c r="BE32" s="634"/>
      <c r="BF32" s="635"/>
      <c r="BG32" s="693">
        <v>99.5</v>
      </c>
      <c r="BH32" s="669"/>
      <c r="BI32" s="669"/>
      <c r="BJ32" s="669"/>
      <c r="BK32" s="669"/>
      <c r="BL32" s="669"/>
      <c r="BM32" s="642">
        <v>98.1</v>
      </c>
      <c r="BN32" s="669"/>
      <c r="BO32" s="669"/>
      <c r="BP32" s="669"/>
      <c r="BQ32" s="682"/>
      <c r="BR32" s="693">
        <v>99.4</v>
      </c>
      <c r="BS32" s="669"/>
      <c r="BT32" s="669"/>
      <c r="BU32" s="669"/>
      <c r="BV32" s="669"/>
      <c r="BW32" s="669"/>
      <c r="BX32" s="642">
        <v>98.1</v>
      </c>
      <c r="BY32" s="669"/>
      <c r="BZ32" s="669"/>
      <c r="CA32" s="669"/>
      <c r="CB32" s="682"/>
      <c r="CD32" s="678"/>
      <c r="CE32" s="679"/>
      <c r="CF32" s="633" t="s">
        <v>304</v>
      </c>
      <c r="CG32" s="634"/>
      <c r="CH32" s="634"/>
      <c r="CI32" s="634"/>
      <c r="CJ32" s="634"/>
      <c r="CK32" s="634"/>
      <c r="CL32" s="634"/>
      <c r="CM32" s="634"/>
      <c r="CN32" s="634"/>
      <c r="CO32" s="634"/>
      <c r="CP32" s="634"/>
      <c r="CQ32" s="635"/>
      <c r="CR32" s="636">
        <v>197</v>
      </c>
      <c r="CS32" s="637"/>
      <c r="CT32" s="637"/>
      <c r="CU32" s="637"/>
      <c r="CV32" s="637"/>
      <c r="CW32" s="637"/>
      <c r="CX32" s="637"/>
      <c r="CY32" s="638"/>
      <c r="CZ32" s="641">
        <v>0</v>
      </c>
      <c r="DA32" s="666"/>
      <c r="DB32" s="666"/>
      <c r="DC32" s="671"/>
      <c r="DD32" s="645">
        <v>197</v>
      </c>
      <c r="DE32" s="637"/>
      <c r="DF32" s="637"/>
      <c r="DG32" s="637"/>
      <c r="DH32" s="637"/>
      <c r="DI32" s="637"/>
      <c r="DJ32" s="637"/>
      <c r="DK32" s="638"/>
      <c r="DL32" s="645">
        <v>197</v>
      </c>
      <c r="DM32" s="637"/>
      <c r="DN32" s="637"/>
      <c r="DO32" s="637"/>
      <c r="DP32" s="637"/>
      <c r="DQ32" s="637"/>
      <c r="DR32" s="637"/>
      <c r="DS32" s="637"/>
      <c r="DT32" s="637"/>
      <c r="DU32" s="637"/>
      <c r="DV32" s="638"/>
      <c r="DW32" s="641">
        <v>0</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49901</v>
      </c>
      <c r="S33" s="637"/>
      <c r="T33" s="637"/>
      <c r="U33" s="637"/>
      <c r="V33" s="637"/>
      <c r="W33" s="637"/>
      <c r="X33" s="637"/>
      <c r="Y33" s="638"/>
      <c r="Z33" s="639">
        <v>0.3</v>
      </c>
      <c r="AA33" s="639"/>
      <c r="AB33" s="639"/>
      <c r="AC33" s="639"/>
      <c r="AD33" s="640">
        <v>15981</v>
      </c>
      <c r="AE33" s="640"/>
      <c r="AF33" s="640"/>
      <c r="AG33" s="640"/>
      <c r="AH33" s="640"/>
      <c r="AI33" s="640"/>
      <c r="AJ33" s="640"/>
      <c r="AK33" s="640"/>
      <c r="AL33" s="641">
        <v>0.2</v>
      </c>
      <c r="AM33" s="642"/>
      <c r="AN33" s="642"/>
      <c r="AO33" s="643"/>
      <c r="AP33" s="688"/>
      <c r="AQ33" s="689"/>
      <c r="AR33" s="689"/>
      <c r="AS33" s="689"/>
      <c r="AT33" s="692"/>
      <c r="AU33" s="201"/>
      <c r="AV33" s="201"/>
      <c r="AW33" s="201"/>
      <c r="AX33" s="657" t="s">
        <v>306</v>
      </c>
      <c r="AY33" s="658"/>
      <c r="AZ33" s="658"/>
      <c r="BA33" s="658"/>
      <c r="BB33" s="658"/>
      <c r="BC33" s="658"/>
      <c r="BD33" s="658"/>
      <c r="BE33" s="658"/>
      <c r="BF33" s="659"/>
      <c r="BG33" s="694">
        <v>99.3</v>
      </c>
      <c r="BH33" s="695"/>
      <c r="BI33" s="695"/>
      <c r="BJ33" s="695"/>
      <c r="BK33" s="695"/>
      <c r="BL33" s="695"/>
      <c r="BM33" s="696">
        <v>97.3</v>
      </c>
      <c r="BN33" s="695"/>
      <c r="BO33" s="695"/>
      <c r="BP33" s="695"/>
      <c r="BQ33" s="697"/>
      <c r="BR33" s="694">
        <v>99.1</v>
      </c>
      <c r="BS33" s="695"/>
      <c r="BT33" s="695"/>
      <c r="BU33" s="695"/>
      <c r="BV33" s="695"/>
      <c r="BW33" s="695"/>
      <c r="BX33" s="696">
        <v>97.2</v>
      </c>
      <c r="BY33" s="695"/>
      <c r="BZ33" s="695"/>
      <c r="CA33" s="695"/>
      <c r="CB33" s="697"/>
      <c r="CD33" s="633" t="s">
        <v>307</v>
      </c>
      <c r="CE33" s="634"/>
      <c r="CF33" s="634"/>
      <c r="CG33" s="634"/>
      <c r="CH33" s="634"/>
      <c r="CI33" s="634"/>
      <c r="CJ33" s="634"/>
      <c r="CK33" s="634"/>
      <c r="CL33" s="634"/>
      <c r="CM33" s="634"/>
      <c r="CN33" s="634"/>
      <c r="CO33" s="634"/>
      <c r="CP33" s="634"/>
      <c r="CQ33" s="635"/>
      <c r="CR33" s="636">
        <v>6161169</v>
      </c>
      <c r="CS33" s="669"/>
      <c r="CT33" s="669"/>
      <c r="CU33" s="669"/>
      <c r="CV33" s="669"/>
      <c r="CW33" s="669"/>
      <c r="CX33" s="669"/>
      <c r="CY33" s="670"/>
      <c r="CZ33" s="641">
        <v>41.5</v>
      </c>
      <c r="DA33" s="666"/>
      <c r="DB33" s="666"/>
      <c r="DC33" s="671"/>
      <c r="DD33" s="645">
        <v>4334809</v>
      </c>
      <c r="DE33" s="669"/>
      <c r="DF33" s="669"/>
      <c r="DG33" s="669"/>
      <c r="DH33" s="669"/>
      <c r="DI33" s="669"/>
      <c r="DJ33" s="669"/>
      <c r="DK33" s="670"/>
      <c r="DL33" s="645">
        <v>3114554</v>
      </c>
      <c r="DM33" s="669"/>
      <c r="DN33" s="669"/>
      <c r="DO33" s="669"/>
      <c r="DP33" s="669"/>
      <c r="DQ33" s="669"/>
      <c r="DR33" s="669"/>
      <c r="DS33" s="669"/>
      <c r="DT33" s="669"/>
      <c r="DU33" s="669"/>
      <c r="DV33" s="670"/>
      <c r="DW33" s="641">
        <v>43.4</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283756</v>
      </c>
      <c r="S34" s="637"/>
      <c r="T34" s="637"/>
      <c r="U34" s="637"/>
      <c r="V34" s="637"/>
      <c r="W34" s="637"/>
      <c r="X34" s="637"/>
      <c r="Y34" s="638"/>
      <c r="Z34" s="639">
        <v>1.9</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1804790</v>
      </c>
      <c r="CS34" s="637"/>
      <c r="CT34" s="637"/>
      <c r="CU34" s="637"/>
      <c r="CV34" s="637"/>
      <c r="CW34" s="637"/>
      <c r="CX34" s="637"/>
      <c r="CY34" s="638"/>
      <c r="CZ34" s="641">
        <v>12.2</v>
      </c>
      <c r="DA34" s="666"/>
      <c r="DB34" s="666"/>
      <c r="DC34" s="671"/>
      <c r="DD34" s="645">
        <v>1127852</v>
      </c>
      <c r="DE34" s="637"/>
      <c r="DF34" s="637"/>
      <c r="DG34" s="637"/>
      <c r="DH34" s="637"/>
      <c r="DI34" s="637"/>
      <c r="DJ34" s="637"/>
      <c r="DK34" s="638"/>
      <c r="DL34" s="645">
        <v>911734</v>
      </c>
      <c r="DM34" s="637"/>
      <c r="DN34" s="637"/>
      <c r="DO34" s="637"/>
      <c r="DP34" s="637"/>
      <c r="DQ34" s="637"/>
      <c r="DR34" s="637"/>
      <c r="DS34" s="637"/>
      <c r="DT34" s="637"/>
      <c r="DU34" s="637"/>
      <c r="DV34" s="638"/>
      <c r="DW34" s="641">
        <v>12.7</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530797</v>
      </c>
      <c r="S35" s="637"/>
      <c r="T35" s="637"/>
      <c r="U35" s="637"/>
      <c r="V35" s="637"/>
      <c r="W35" s="637"/>
      <c r="X35" s="637"/>
      <c r="Y35" s="638"/>
      <c r="Z35" s="639">
        <v>3.5</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22558</v>
      </c>
      <c r="CS35" s="669"/>
      <c r="CT35" s="669"/>
      <c r="CU35" s="669"/>
      <c r="CV35" s="669"/>
      <c r="CW35" s="669"/>
      <c r="CX35" s="669"/>
      <c r="CY35" s="670"/>
      <c r="CZ35" s="641">
        <v>0.2</v>
      </c>
      <c r="DA35" s="666"/>
      <c r="DB35" s="666"/>
      <c r="DC35" s="671"/>
      <c r="DD35" s="645">
        <v>19130</v>
      </c>
      <c r="DE35" s="669"/>
      <c r="DF35" s="669"/>
      <c r="DG35" s="669"/>
      <c r="DH35" s="669"/>
      <c r="DI35" s="669"/>
      <c r="DJ35" s="669"/>
      <c r="DK35" s="670"/>
      <c r="DL35" s="645">
        <v>13863</v>
      </c>
      <c r="DM35" s="669"/>
      <c r="DN35" s="669"/>
      <c r="DO35" s="669"/>
      <c r="DP35" s="669"/>
      <c r="DQ35" s="669"/>
      <c r="DR35" s="669"/>
      <c r="DS35" s="669"/>
      <c r="DT35" s="669"/>
      <c r="DU35" s="669"/>
      <c r="DV35" s="670"/>
      <c r="DW35" s="641">
        <v>0.2</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218683</v>
      </c>
      <c r="S36" s="637"/>
      <c r="T36" s="637"/>
      <c r="U36" s="637"/>
      <c r="V36" s="637"/>
      <c r="W36" s="637"/>
      <c r="X36" s="637"/>
      <c r="Y36" s="638"/>
      <c r="Z36" s="639">
        <v>1.4</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1624475</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35839</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2546004</v>
      </c>
      <c r="CS36" s="637"/>
      <c r="CT36" s="637"/>
      <c r="CU36" s="637"/>
      <c r="CV36" s="637"/>
      <c r="CW36" s="637"/>
      <c r="CX36" s="637"/>
      <c r="CY36" s="638"/>
      <c r="CZ36" s="641">
        <v>17.2</v>
      </c>
      <c r="DA36" s="666"/>
      <c r="DB36" s="666"/>
      <c r="DC36" s="671"/>
      <c r="DD36" s="645">
        <v>1933328</v>
      </c>
      <c r="DE36" s="637"/>
      <c r="DF36" s="637"/>
      <c r="DG36" s="637"/>
      <c r="DH36" s="637"/>
      <c r="DI36" s="637"/>
      <c r="DJ36" s="637"/>
      <c r="DK36" s="638"/>
      <c r="DL36" s="645">
        <v>1497188</v>
      </c>
      <c r="DM36" s="637"/>
      <c r="DN36" s="637"/>
      <c r="DO36" s="637"/>
      <c r="DP36" s="637"/>
      <c r="DQ36" s="637"/>
      <c r="DR36" s="637"/>
      <c r="DS36" s="637"/>
      <c r="DT36" s="637"/>
      <c r="DU36" s="637"/>
      <c r="DV36" s="638"/>
      <c r="DW36" s="641">
        <v>20.9</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259849</v>
      </c>
      <c r="S37" s="637"/>
      <c r="T37" s="637"/>
      <c r="U37" s="637"/>
      <c r="V37" s="637"/>
      <c r="W37" s="637"/>
      <c r="X37" s="637"/>
      <c r="Y37" s="638"/>
      <c r="Z37" s="639">
        <v>1.7</v>
      </c>
      <c r="AA37" s="639"/>
      <c r="AB37" s="639"/>
      <c r="AC37" s="639"/>
      <c r="AD37" s="640">
        <v>212</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491822</v>
      </c>
      <c r="BA37" s="637"/>
      <c r="BB37" s="637"/>
      <c r="BC37" s="637"/>
      <c r="BD37" s="669"/>
      <c r="BE37" s="669"/>
      <c r="BF37" s="682"/>
      <c r="BG37" s="633" t="s">
        <v>320</v>
      </c>
      <c r="BH37" s="634"/>
      <c r="BI37" s="634"/>
      <c r="BJ37" s="634"/>
      <c r="BK37" s="634"/>
      <c r="BL37" s="634"/>
      <c r="BM37" s="634"/>
      <c r="BN37" s="634"/>
      <c r="BO37" s="634"/>
      <c r="BP37" s="634"/>
      <c r="BQ37" s="634"/>
      <c r="BR37" s="634"/>
      <c r="BS37" s="634"/>
      <c r="BT37" s="634"/>
      <c r="BU37" s="635"/>
      <c r="BV37" s="636">
        <v>40703</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958385</v>
      </c>
      <c r="CS37" s="669"/>
      <c r="CT37" s="669"/>
      <c r="CU37" s="669"/>
      <c r="CV37" s="669"/>
      <c r="CW37" s="669"/>
      <c r="CX37" s="669"/>
      <c r="CY37" s="670"/>
      <c r="CZ37" s="641">
        <v>6.5</v>
      </c>
      <c r="DA37" s="666"/>
      <c r="DB37" s="666"/>
      <c r="DC37" s="671"/>
      <c r="DD37" s="645">
        <v>785954</v>
      </c>
      <c r="DE37" s="669"/>
      <c r="DF37" s="669"/>
      <c r="DG37" s="669"/>
      <c r="DH37" s="669"/>
      <c r="DI37" s="669"/>
      <c r="DJ37" s="669"/>
      <c r="DK37" s="670"/>
      <c r="DL37" s="645">
        <v>685182</v>
      </c>
      <c r="DM37" s="669"/>
      <c r="DN37" s="669"/>
      <c r="DO37" s="669"/>
      <c r="DP37" s="669"/>
      <c r="DQ37" s="669"/>
      <c r="DR37" s="669"/>
      <c r="DS37" s="669"/>
      <c r="DT37" s="669"/>
      <c r="DU37" s="669"/>
      <c r="DV37" s="670"/>
      <c r="DW37" s="641">
        <v>9.6</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v>3498271</v>
      </c>
      <c r="S38" s="637"/>
      <c r="T38" s="637"/>
      <c r="U38" s="637"/>
      <c r="V38" s="637"/>
      <c r="W38" s="637"/>
      <c r="X38" s="637"/>
      <c r="Y38" s="638"/>
      <c r="Z38" s="639">
        <v>23.2</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84074</v>
      </c>
      <c r="BA38" s="637"/>
      <c r="BB38" s="637"/>
      <c r="BC38" s="637"/>
      <c r="BD38" s="669"/>
      <c r="BE38" s="669"/>
      <c r="BF38" s="682"/>
      <c r="BG38" s="633" t="s">
        <v>324</v>
      </c>
      <c r="BH38" s="634"/>
      <c r="BI38" s="634"/>
      <c r="BJ38" s="634"/>
      <c r="BK38" s="634"/>
      <c r="BL38" s="634"/>
      <c r="BM38" s="634"/>
      <c r="BN38" s="634"/>
      <c r="BO38" s="634"/>
      <c r="BP38" s="634"/>
      <c r="BQ38" s="634"/>
      <c r="BR38" s="634"/>
      <c r="BS38" s="634"/>
      <c r="BT38" s="634"/>
      <c r="BU38" s="635"/>
      <c r="BV38" s="636">
        <v>2234</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1048579</v>
      </c>
      <c r="CS38" s="637"/>
      <c r="CT38" s="637"/>
      <c r="CU38" s="637"/>
      <c r="CV38" s="637"/>
      <c r="CW38" s="637"/>
      <c r="CX38" s="637"/>
      <c r="CY38" s="638"/>
      <c r="CZ38" s="641">
        <v>7.1</v>
      </c>
      <c r="DA38" s="666"/>
      <c r="DB38" s="666"/>
      <c r="DC38" s="671"/>
      <c r="DD38" s="645">
        <v>890179</v>
      </c>
      <c r="DE38" s="637"/>
      <c r="DF38" s="637"/>
      <c r="DG38" s="637"/>
      <c r="DH38" s="637"/>
      <c r="DI38" s="637"/>
      <c r="DJ38" s="637"/>
      <c r="DK38" s="638"/>
      <c r="DL38" s="645">
        <v>691769</v>
      </c>
      <c r="DM38" s="637"/>
      <c r="DN38" s="637"/>
      <c r="DO38" s="637"/>
      <c r="DP38" s="637"/>
      <c r="DQ38" s="637"/>
      <c r="DR38" s="637"/>
      <c r="DS38" s="637"/>
      <c r="DT38" s="637"/>
      <c r="DU38" s="637"/>
      <c r="DV38" s="638"/>
      <c r="DW38" s="641">
        <v>9.6</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t="s">
        <v>122</v>
      </c>
      <c r="BA39" s="637"/>
      <c r="BB39" s="637"/>
      <c r="BC39" s="637"/>
      <c r="BD39" s="669"/>
      <c r="BE39" s="669"/>
      <c r="BF39" s="682"/>
      <c r="BG39" s="633" t="s">
        <v>328</v>
      </c>
      <c r="BH39" s="634"/>
      <c r="BI39" s="634"/>
      <c r="BJ39" s="634"/>
      <c r="BK39" s="634"/>
      <c r="BL39" s="634"/>
      <c r="BM39" s="634"/>
      <c r="BN39" s="634"/>
      <c r="BO39" s="634"/>
      <c r="BP39" s="634"/>
      <c r="BQ39" s="634"/>
      <c r="BR39" s="634"/>
      <c r="BS39" s="634"/>
      <c r="BT39" s="634"/>
      <c r="BU39" s="635"/>
      <c r="BV39" s="636">
        <v>3243</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641238</v>
      </c>
      <c r="CS39" s="669"/>
      <c r="CT39" s="669"/>
      <c r="CU39" s="669"/>
      <c r="CV39" s="669"/>
      <c r="CW39" s="669"/>
      <c r="CX39" s="669"/>
      <c r="CY39" s="670"/>
      <c r="CZ39" s="641">
        <v>4.3</v>
      </c>
      <c r="DA39" s="666"/>
      <c r="DB39" s="666"/>
      <c r="DC39" s="671"/>
      <c r="DD39" s="645">
        <v>364320</v>
      </c>
      <c r="DE39" s="669"/>
      <c r="DF39" s="669"/>
      <c r="DG39" s="669"/>
      <c r="DH39" s="669"/>
      <c r="DI39" s="669"/>
      <c r="DJ39" s="669"/>
      <c r="DK39" s="670"/>
      <c r="DL39" s="645" t="s">
        <v>122</v>
      </c>
      <c r="DM39" s="669"/>
      <c r="DN39" s="669"/>
      <c r="DO39" s="669"/>
      <c r="DP39" s="669"/>
      <c r="DQ39" s="669"/>
      <c r="DR39" s="669"/>
      <c r="DS39" s="669"/>
      <c r="DT39" s="669"/>
      <c r="DU39" s="669"/>
      <c r="DV39" s="670"/>
      <c r="DW39" s="641" t="s">
        <v>122</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v>16271</v>
      </c>
      <c r="S40" s="637"/>
      <c r="T40" s="637"/>
      <c r="U40" s="637"/>
      <c r="V40" s="637"/>
      <c r="W40" s="637"/>
      <c r="X40" s="637"/>
      <c r="Y40" s="638"/>
      <c r="Z40" s="639">
        <v>0.1</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69"/>
      <c r="BE40" s="669"/>
      <c r="BF40" s="682"/>
      <c r="BG40" s="686" t="s">
        <v>332</v>
      </c>
      <c r="BH40" s="687"/>
      <c r="BI40" s="687"/>
      <c r="BJ40" s="687"/>
      <c r="BK40" s="687"/>
      <c r="BL40" s="205"/>
      <c r="BM40" s="634" t="s">
        <v>333</v>
      </c>
      <c r="BN40" s="634"/>
      <c r="BO40" s="634"/>
      <c r="BP40" s="634"/>
      <c r="BQ40" s="634"/>
      <c r="BR40" s="634"/>
      <c r="BS40" s="634"/>
      <c r="BT40" s="634"/>
      <c r="BU40" s="635"/>
      <c r="BV40" s="636">
        <v>102</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98000</v>
      </c>
      <c r="CS40" s="637"/>
      <c r="CT40" s="637"/>
      <c r="CU40" s="637"/>
      <c r="CV40" s="637"/>
      <c r="CW40" s="637"/>
      <c r="CX40" s="637"/>
      <c r="CY40" s="638"/>
      <c r="CZ40" s="641">
        <v>0.7</v>
      </c>
      <c r="DA40" s="666"/>
      <c r="DB40" s="666"/>
      <c r="DC40" s="671"/>
      <c r="DD40" s="645" t="s">
        <v>122</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15096645</v>
      </c>
      <c r="S41" s="709"/>
      <c r="T41" s="709"/>
      <c r="U41" s="709"/>
      <c r="V41" s="709"/>
      <c r="W41" s="709"/>
      <c r="X41" s="709"/>
      <c r="Y41" s="713"/>
      <c r="Z41" s="714">
        <v>100</v>
      </c>
      <c r="AA41" s="714"/>
      <c r="AB41" s="714"/>
      <c r="AC41" s="714"/>
      <c r="AD41" s="715">
        <v>7153294</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145497</v>
      </c>
      <c r="BA41" s="637"/>
      <c r="BB41" s="637"/>
      <c r="BC41" s="637"/>
      <c r="BD41" s="669"/>
      <c r="BE41" s="669"/>
      <c r="BF41" s="682"/>
      <c r="BG41" s="686"/>
      <c r="BH41" s="687"/>
      <c r="BI41" s="687"/>
      <c r="BJ41" s="687"/>
      <c r="BK41" s="687"/>
      <c r="BL41" s="205"/>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9"/>
      <c r="CT41" s="669"/>
      <c r="CU41" s="669"/>
      <c r="CV41" s="669"/>
      <c r="CW41" s="669"/>
      <c r="CX41" s="669"/>
      <c r="CY41" s="670"/>
      <c r="CZ41" s="641" t="s">
        <v>122</v>
      </c>
      <c r="DA41" s="666"/>
      <c r="DB41" s="666"/>
      <c r="DC41" s="671"/>
      <c r="DD41" s="645" t="s">
        <v>122</v>
      </c>
      <c r="DE41" s="669"/>
      <c r="DF41" s="669"/>
      <c r="DG41" s="669"/>
      <c r="DH41" s="669"/>
      <c r="DI41" s="669"/>
      <c r="DJ41" s="669"/>
      <c r="DK41" s="670"/>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903082</v>
      </c>
      <c r="BA42" s="709"/>
      <c r="BB42" s="709"/>
      <c r="BC42" s="709"/>
      <c r="BD42" s="695"/>
      <c r="BE42" s="695"/>
      <c r="BF42" s="697"/>
      <c r="BG42" s="688"/>
      <c r="BH42" s="689"/>
      <c r="BI42" s="689"/>
      <c r="BJ42" s="689"/>
      <c r="BK42" s="689"/>
      <c r="BL42" s="206"/>
      <c r="BM42" s="658" t="s">
        <v>340</v>
      </c>
      <c r="BN42" s="658"/>
      <c r="BO42" s="658"/>
      <c r="BP42" s="658"/>
      <c r="BQ42" s="658"/>
      <c r="BR42" s="658"/>
      <c r="BS42" s="658"/>
      <c r="BT42" s="658"/>
      <c r="BU42" s="659"/>
      <c r="BV42" s="708">
        <v>438</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3638259</v>
      </c>
      <c r="CS42" s="669"/>
      <c r="CT42" s="669"/>
      <c r="CU42" s="669"/>
      <c r="CV42" s="669"/>
      <c r="CW42" s="669"/>
      <c r="CX42" s="669"/>
      <c r="CY42" s="670"/>
      <c r="CZ42" s="641">
        <v>24.5</v>
      </c>
      <c r="DA42" s="666"/>
      <c r="DB42" s="666"/>
      <c r="DC42" s="671"/>
      <c r="DD42" s="645">
        <v>357358</v>
      </c>
      <c r="DE42" s="669"/>
      <c r="DF42" s="669"/>
      <c r="DG42" s="669"/>
      <c r="DH42" s="669"/>
      <c r="DI42" s="669"/>
      <c r="DJ42" s="669"/>
      <c r="DK42" s="670"/>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236697</v>
      </c>
      <c r="CS43" s="669"/>
      <c r="CT43" s="669"/>
      <c r="CU43" s="669"/>
      <c r="CV43" s="669"/>
      <c r="CW43" s="669"/>
      <c r="CX43" s="669"/>
      <c r="CY43" s="670"/>
      <c r="CZ43" s="641">
        <v>1.6</v>
      </c>
      <c r="DA43" s="666"/>
      <c r="DB43" s="666"/>
      <c r="DC43" s="671"/>
      <c r="DD43" s="645">
        <v>236697</v>
      </c>
      <c r="DE43" s="669"/>
      <c r="DF43" s="669"/>
      <c r="DG43" s="669"/>
      <c r="DH43" s="669"/>
      <c r="DI43" s="669"/>
      <c r="DJ43" s="669"/>
      <c r="DK43" s="670"/>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4" t="s">
        <v>292</v>
      </c>
      <c r="CE44" s="675"/>
      <c r="CF44" s="633" t="s">
        <v>345</v>
      </c>
      <c r="CG44" s="634"/>
      <c r="CH44" s="634"/>
      <c r="CI44" s="634"/>
      <c r="CJ44" s="634"/>
      <c r="CK44" s="634"/>
      <c r="CL44" s="634"/>
      <c r="CM44" s="634"/>
      <c r="CN44" s="634"/>
      <c r="CO44" s="634"/>
      <c r="CP44" s="634"/>
      <c r="CQ44" s="635"/>
      <c r="CR44" s="636">
        <v>3633321</v>
      </c>
      <c r="CS44" s="637"/>
      <c r="CT44" s="637"/>
      <c r="CU44" s="637"/>
      <c r="CV44" s="637"/>
      <c r="CW44" s="637"/>
      <c r="CX44" s="637"/>
      <c r="CY44" s="638"/>
      <c r="CZ44" s="641">
        <v>24.5</v>
      </c>
      <c r="DA44" s="642"/>
      <c r="DB44" s="642"/>
      <c r="DC44" s="648"/>
      <c r="DD44" s="645">
        <v>357358</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6"/>
      <c r="CE45" s="677"/>
      <c r="CF45" s="633" t="s">
        <v>347</v>
      </c>
      <c r="CG45" s="634"/>
      <c r="CH45" s="634"/>
      <c r="CI45" s="634"/>
      <c r="CJ45" s="634"/>
      <c r="CK45" s="634"/>
      <c r="CL45" s="634"/>
      <c r="CM45" s="634"/>
      <c r="CN45" s="634"/>
      <c r="CO45" s="634"/>
      <c r="CP45" s="634"/>
      <c r="CQ45" s="635"/>
      <c r="CR45" s="636">
        <v>874880</v>
      </c>
      <c r="CS45" s="669"/>
      <c r="CT45" s="669"/>
      <c r="CU45" s="669"/>
      <c r="CV45" s="669"/>
      <c r="CW45" s="669"/>
      <c r="CX45" s="669"/>
      <c r="CY45" s="670"/>
      <c r="CZ45" s="641">
        <v>5.9</v>
      </c>
      <c r="DA45" s="666"/>
      <c r="DB45" s="666"/>
      <c r="DC45" s="671"/>
      <c r="DD45" s="645">
        <v>50237</v>
      </c>
      <c r="DE45" s="669"/>
      <c r="DF45" s="669"/>
      <c r="DG45" s="669"/>
      <c r="DH45" s="669"/>
      <c r="DI45" s="669"/>
      <c r="DJ45" s="669"/>
      <c r="DK45" s="670"/>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6"/>
      <c r="CE46" s="677"/>
      <c r="CF46" s="633" t="s">
        <v>348</v>
      </c>
      <c r="CG46" s="634"/>
      <c r="CH46" s="634"/>
      <c r="CI46" s="634"/>
      <c r="CJ46" s="634"/>
      <c r="CK46" s="634"/>
      <c r="CL46" s="634"/>
      <c r="CM46" s="634"/>
      <c r="CN46" s="634"/>
      <c r="CO46" s="634"/>
      <c r="CP46" s="634"/>
      <c r="CQ46" s="635"/>
      <c r="CR46" s="636">
        <v>2758441</v>
      </c>
      <c r="CS46" s="637"/>
      <c r="CT46" s="637"/>
      <c r="CU46" s="637"/>
      <c r="CV46" s="637"/>
      <c r="CW46" s="637"/>
      <c r="CX46" s="637"/>
      <c r="CY46" s="638"/>
      <c r="CZ46" s="641">
        <v>18.600000000000001</v>
      </c>
      <c r="DA46" s="642"/>
      <c r="DB46" s="642"/>
      <c r="DC46" s="648"/>
      <c r="DD46" s="645">
        <v>307121</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6"/>
      <c r="CE47" s="677"/>
      <c r="CF47" s="633" t="s">
        <v>349</v>
      </c>
      <c r="CG47" s="634"/>
      <c r="CH47" s="634"/>
      <c r="CI47" s="634"/>
      <c r="CJ47" s="634"/>
      <c r="CK47" s="634"/>
      <c r="CL47" s="634"/>
      <c r="CM47" s="634"/>
      <c r="CN47" s="634"/>
      <c r="CO47" s="634"/>
      <c r="CP47" s="634"/>
      <c r="CQ47" s="635"/>
      <c r="CR47" s="636">
        <v>4938</v>
      </c>
      <c r="CS47" s="669"/>
      <c r="CT47" s="669"/>
      <c r="CU47" s="669"/>
      <c r="CV47" s="669"/>
      <c r="CW47" s="669"/>
      <c r="CX47" s="669"/>
      <c r="CY47" s="670"/>
      <c r="CZ47" s="641">
        <v>0</v>
      </c>
      <c r="DA47" s="666"/>
      <c r="DB47" s="666"/>
      <c r="DC47" s="671"/>
      <c r="DD47" s="645" t="s">
        <v>122</v>
      </c>
      <c r="DE47" s="669"/>
      <c r="DF47" s="669"/>
      <c r="DG47" s="669"/>
      <c r="DH47" s="669"/>
      <c r="DI47" s="669"/>
      <c r="DJ47" s="669"/>
      <c r="DK47" s="670"/>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8"/>
      <c r="CE48" s="679"/>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14834438</v>
      </c>
      <c r="CS49" s="695"/>
      <c r="CT49" s="695"/>
      <c r="CU49" s="695"/>
      <c r="CV49" s="695"/>
      <c r="CW49" s="695"/>
      <c r="CX49" s="695"/>
      <c r="CY49" s="724"/>
      <c r="CZ49" s="716">
        <v>100</v>
      </c>
      <c r="DA49" s="725"/>
      <c r="DB49" s="725"/>
      <c r="DC49" s="726"/>
      <c r="DD49" s="727">
        <v>8273248</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t+1BEdyuRe8U57W9nNJZuiTUja7+OkvRpbIoDLzgkKEOdSmFwfoIrITryi2OidfTkfTiY+Pp4JLKkKRQT6XUSg==" saltValue="jx7JljfShMGTuIqGHobad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AK76" sqref="AK76:AO76"/>
    </sheetView>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374</v>
      </c>
      <c r="C7" s="763"/>
      <c r="D7" s="763"/>
      <c r="E7" s="763"/>
      <c r="F7" s="763"/>
      <c r="G7" s="763"/>
      <c r="H7" s="763"/>
      <c r="I7" s="763"/>
      <c r="J7" s="763"/>
      <c r="K7" s="763"/>
      <c r="L7" s="763"/>
      <c r="M7" s="763"/>
      <c r="N7" s="763"/>
      <c r="O7" s="763"/>
      <c r="P7" s="764"/>
      <c r="Q7" s="765">
        <v>14944</v>
      </c>
      <c r="R7" s="766"/>
      <c r="S7" s="766"/>
      <c r="T7" s="766"/>
      <c r="U7" s="766"/>
      <c r="V7" s="766">
        <v>14682</v>
      </c>
      <c r="W7" s="766"/>
      <c r="X7" s="766"/>
      <c r="Y7" s="766"/>
      <c r="Z7" s="766"/>
      <c r="AA7" s="766">
        <v>262</v>
      </c>
      <c r="AB7" s="766"/>
      <c r="AC7" s="766"/>
      <c r="AD7" s="766"/>
      <c r="AE7" s="767"/>
      <c r="AF7" s="768">
        <v>210</v>
      </c>
      <c r="AG7" s="769"/>
      <c r="AH7" s="769"/>
      <c r="AI7" s="769"/>
      <c r="AJ7" s="770"/>
      <c r="AK7" s="771">
        <v>16</v>
      </c>
      <c r="AL7" s="772"/>
      <c r="AM7" s="772"/>
      <c r="AN7" s="772"/>
      <c r="AO7" s="772"/>
      <c r="AP7" s="772">
        <v>14518</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c r="BT7" s="760"/>
      <c r="BU7" s="760"/>
      <c r="BV7" s="760"/>
      <c r="BW7" s="760"/>
      <c r="BX7" s="760"/>
      <c r="BY7" s="760"/>
      <c r="BZ7" s="760"/>
      <c r="CA7" s="760"/>
      <c r="CB7" s="760"/>
      <c r="CC7" s="760"/>
      <c r="CD7" s="760"/>
      <c r="CE7" s="760"/>
      <c r="CF7" s="760"/>
      <c r="CG7" s="775"/>
      <c r="CH7" s="756"/>
      <c r="CI7" s="757"/>
      <c r="CJ7" s="757"/>
      <c r="CK7" s="757"/>
      <c r="CL7" s="758"/>
      <c r="CM7" s="756"/>
      <c r="CN7" s="757"/>
      <c r="CO7" s="757"/>
      <c r="CP7" s="757"/>
      <c r="CQ7" s="758"/>
      <c r="CR7" s="756"/>
      <c r="CS7" s="757"/>
      <c r="CT7" s="757"/>
      <c r="CU7" s="757"/>
      <c r="CV7" s="758"/>
      <c r="CW7" s="756"/>
      <c r="CX7" s="757"/>
      <c r="CY7" s="757"/>
      <c r="CZ7" s="757"/>
      <c r="DA7" s="758"/>
      <c r="DB7" s="756"/>
      <c r="DC7" s="757"/>
      <c r="DD7" s="757"/>
      <c r="DE7" s="757"/>
      <c r="DF7" s="758"/>
      <c r="DG7" s="756"/>
      <c r="DH7" s="757"/>
      <c r="DI7" s="757"/>
      <c r="DJ7" s="757"/>
      <c r="DK7" s="758"/>
      <c r="DL7" s="756"/>
      <c r="DM7" s="757"/>
      <c r="DN7" s="757"/>
      <c r="DO7" s="757"/>
      <c r="DP7" s="758"/>
      <c r="DQ7" s="756"/>
      <c r="DR7" s="757"/>
      <c r="DS7" s="757"/>
      <c r="DT7" s="757"/>
      <c r="DU7" s="758"/>
      <c r="DV7" s="759"/>
      <c r="DW7" s="760"/>
      <c r="DX7" s="760"/>
      <c r="DY7" s="760"/>
      <c r="DZ7" s="761"/>
      <c r="EA7" s="216"/>
    </row>
    <row r="8" spans="1:131" s="217" customFormat="1" ht="26.25" customHeight="1" x14ac:dyDescent="0.2">
      <c r="A8" s="220">
        <v>2</v>
      </c>
      <c r="B8" s="793" t="s">
        <v>375</v>
      </c>
      <c r="C8" s="794"/>
      <c r="D8" s="794"/>
      <c r="E8" s="794"/>
      <c r="F8" s="794"/>
      <c r="G8" s="794"/>
      <c r="H8" s="794"/>
      <c r="I8" s="794"/>
      <c r="J8" s="794"/>
      <c r="K8" s="794"/>
      <c r="L8" s="794"/>
      <c r="M8" s="794"/>
      <c r="N8" s="794"/>
      <c r="O8" s="794"/>
      <c r="P8" s="795"/>
      <c r="Q8" s="796">
        <v>216</v>
      </c>
      <c r="R8" s="797"/>
      <c r="S8" s="797"/>
      <c r="T8" s="797"/>
      <c r="U8" s="797"/>
      <c r="V8" s="797">
        <v>216</v>
      </c>
      <c r="W8" s="797"/>
      <c r="X8" s="797"/>
      <c r="Y8" s="797"/>
      <c r="Z8" s="797"/>
      <c r="AA8" s="797">
        <v>0</v>
      </c>
      <c r="AB8" s="797"/>
      <c r="AC8" s="797"/>
      <c r="AD8" s="797"/>
      <c r="AE8" s="798"/>
      <c r="AF8" s="799">
        <v>0</v>
      </c>
      <c r="AG8" s="800"/>
      <c r="AH8" s="800"/>
      <c r="AI8" s="800"/>
      <c r="AJ8" s="801"/>
      <c r="AK8" s="782"/>
      <c r="AL8" s="783"/>
      <c r="AM8" s="783"/>
      <c r="AN8" s="783"/>
      <c r="AO8" s="783"/>
      <c r="AP8" s="783">
        <v>15</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6"/>
    </row>
    <row r="9" spans="1:131" s="217" customFormat="1" ht="26.25" customHeight="1" x14ac:dyDescent="0.2">
      <c r="A9" s="220">
        <v>3</v>
      </c>
      <c r="B9" s="793" t="s">
        <v>376</v>
      </c>
      <c r="C9" s="794"/>
      <c r="D9" s="794"/>
      <c r="E9" s="794"/>
      <c r="F9" s="794"/>
      <c r="G9" s="794"/>
      <c r="H9" s="794"/>
      <c r="I9" s="794"/>
      <c r="J9" s="794"/>
      <c r="K9" s="794"/>
      <c r="L9" s="794"/>
      <c r="M9" s="794"/>
      <c r="N9" s="794"/>
      <c r="O9" s="794"/>
      <c r="P9" s="795"/>
      <c r="Q9" s="796">
        <v>66</v>
      </c>
      <c r="R9" s="797"/>
      <c r="S9" s="797"/>
      <c r="T9" s="797"/>
      <c r="U9" s="797"/>
      <c r="V9" s="797">
        <v>66</v>
      </c>
      <c r="W9" s="797"/>
      <c r="X9" s="797"/>
      <c r="Y9" s="797"/>
      <c r="Z9" s="797"/>
      <c r="AA9" s="797">
        <v>0</v>
      </c>
      <c r="AB9" s="797"/>
      <c r="AC9" s="797"/>
      <c r="AD9" s="797"/>
      <c r="AE9" s="798"/>
      <c r="AF9" s="799">
        <v>0</v>
      </c>
      <c r="AG9" s="800"/>
      <c r="AH9" s="800"/>
      <c r="AI9" s="800"/>
      <c r="AJ9" s="801"/>
      <c r="AK9" s="782"/>
      <c r="AL9" s="783"/>
      <c r="AM9" s="783"/>
      <c r="AN9" s="783"/>
      <c r="AO9" s="783"/>
      <c r="AP9" s="783">
        <v>7</v>
      </c>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377</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378</v>
      </c>
      <c r="B23" s="802" t="s">
        <v>379</v>
      </c>
      <c r="C23" s="803"/>
      <c r="D23" s="803"/>
      <c r="E23" s="803"/>
      <c r="F23" s="803"/>
      <c r="G23" s="803"/>
      <c r="H23" s="803"/>
      <c r="I23" s="803"/>
      <c r="J23" s="803"/>
      <c r="K23" s="803"/>
      <c r="L23" s="803"/>
      <c r="M23" s="803"/>
      <c r="N23" s="803"/>
      <c r="O23" s="803"/>
      <c r="P23" s="804"/>
      <c r="Q23" s="805">
        <v>15097</v>
      </c>
      <c r="R23" s="806"/>
      <c r="S23" s="806"/>
      <c r="T23" s="806"/>
      <c r="U23" s="806"/>
      <c r="V23" s="806">
        <v>14834</v>
      </c>
      <c r="W23" s="806"/>
      <c r="X23" s="806"/>
      <c r="Y23" s="806"/>
      <c r="Z23" s="806"/>
      <c r="AA23" s="806">
        <v>263</v>
      </c>
      <c r="AB23" s="806"/>
      <c r="AC23" s="806"/>
      <c r="AD23" s="806"/>
      <c r="AE23" s="807"/>
      <c r="AF23" s="808">
        <v>211</v>
      </c>
      <c r="AG23" s="806"/>
      <c r="AH23" s="806"/>
      <c r="AI23" s="806"/>
      <c r="AJ23" s="809"/>
      <c r="AK23" s="810"/>
      <c r="AL23" s="811"/>
      <c r="AM23" s="811"/>
      <c r="AN23" s="811"/>
      <c r="AO23" s="811"/>
      <c r="AP23" s="806">
        <v>14541</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380</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381</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382</v>
      </c>
      <c r="R26" s="747"/>
      <c r="S26" s="747"/>
      <c r="T26" s="747"/>
      <c r="U26" s="748"/>
      <c r="V26" s="746" t="s">
        <v>383</v>
      </c>
      <c r="W26" s="747"/>
      <c r="X26" s="747"/>
      <c r="Y26" s="747"/>
      <c r="Z26" s="748"/>
      <c r="AA26" s="746" t="s">
        <v>384</v>
      </c>
      <c r="AB26" s="747"/>
      <c r="AC26" s="747"/>
      <c r="AD26" s="747"/>
      <c r="AE26" s="747"/>
      <c r="AF26" s="827" t="s">
        <v>385</v>
      </c>
      <c r="AG26" s="828"/>
      <c r="AH26" s="828"/>
      <c r="AI26" s="828"/>
      <c r="AJ26" s="829"/>
      <c r="AK26" s="747" t="s">
        <v>386</v>
      </c>
      <c r="AL26" s="747"/>
      <c r="AM26" s="747"/>
      <c r="AN26" s="747"/>
      <c r="AO26" s="748"/>
      <c r="AP26" s="746" t="s">
        <v>387</v>
      </c>
      <c r="AQ26" s="747"/>
      <c r="AR26" s="747"/>
      <c r="AS26" s="747"/>
      <c r="AT26" s="748"/>
      <c r="AU26" s="746" t="s">
        <v>388</v>
      </c>
      <c r="AV26" s="747"/>
      <c r="AW26" s="747"/>
      <c r="AX26" s="747"/>
      <c r="AY26" s="748"/>
      <c r="AZ26" s="746" t="s">
        <v>389</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390</v>
      </c>
      <c r="C28" s="763"/>
      <c r="D28" s="763"/>
      <c r="E28" s="763"/>
      <c r="F28" s="763"/>
      <c r="G28" s="763"/>
      <c r="H28" s="763"/>
      <c r="I28" s="763"/>
      <c r="J28" s="763"/>
      <c r="K28" s="763"/>
      <c r="L28" s="763"/>
      <c r="M28" s="763"/>
      <c r="N28" s="763"/>
      <c r="O28" s="763"/>
      <c r="P28" s="764"/>
      <c r="Q28" s="835">
        <v>2080</v>
      </c>
      <c r="R28" s="836"/>
      <c r="S28" s="836"/>
      <c r="T28" s="836"/>
      <c r="U28" s="836"/>
      <c r="V28" s="836">
        <v>2044</v>
      </c>
      <c r="W28" s="836"/>
      <c r="X28" s="836"/>
      <c r="Y28" s="836"/>
      <c r="Z28" s="836"/>
      <c r="AA28" s="836">
        <v>36</v>
      </c>
      <c r="AB28" s="836"/>
      <c r="AC28" s="836"/>
      <c r="AD28" s="836"/>
      <c r="AE28" s="837"/>
      <c r="AF28" s="838">
        <v>36</v>
      </c>
      <c r="AG28" s="836"/>
      <c r="AH28" s="836"/>
      <c r="AI28" s="836"/>
      <c r="AJ28" s="839"/>
      <c r="AK28" s="840">
        <v>145</v>
      </c>
      <c r="AL28" s="841"/>
      <c r="AM28" s="841"/>
      <c r="AN28" s="841"/>
      <c r="AO28" s="841"/>
      <c r="AP28" s="841"/>
      <c r="AQ28" s="841"/>
      <c r="AR28" s="841"/>
      <c r="AS28" s="841"/>
      <c r="AT28" s="841"/>
      <c r="AU28" s="841"/>
      <c r="AV28" s="841"/>
      <c r="AW28" s="841"/>
      <c r="AX28" s="841"/>
      <c r="AY28" s="841"/>
      <c r="AZ28" s="842"/>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391</v>
      </c>
      <c r="C29" s="794"/>
      <c r="D29" s="794"/>
      <c r="E29" s="794"/>
      <c r="F29" s="794"/>
      <c r="G29" s="794"/>
      <c r="H29" s="794"/>
      <c r="I29" s="794"/>
      <c r="J29" s="794"/>
      <c r="K29" s="794"/>
      <c r="L29" s="794"/>
      <c r="M29" s="794"/>
      <c r="N29" s="794"/>
      <c r="O29" s="794"/>
      <c r="P29" s="795"/>
      <c r="Q29" s="796">
        <v>73</v>
      </c>
      <c r="R29" s="797"/>
      <c r="S29" s="797"/>
      <c r="T29" s="797"/>
      <c r="U29" s="797"/>
      <c r="V29" s="797">
        <v>73</v>
      </c>
      <c r="W29" s="797"/>
      <c r="X29" s="797"/>
      <c r="Y29" s="797"/>
      <c r="Z29" s="797"/>
      <c r="AA29" s="797">
        <v>0</v>
      </c>
      <c r="AB29" s="797"/>
      <c r="AC29" s="797"/>
      <c r="AD29" s="797"/>
      <c r="AE29" s="798"/>
      <c r="AF29" s="799">
        <v>0</v>
      </c>
      <c r="AG29" s="800"/>
      <c r="AH29" s="800"/>
      <c r="AI29" s="800"/>
      <c r="AJ29" s="801"/>
      <c r="AK29" s="847"/>
      <c r="AL29" s="843"/>
      <c r="AM29" s="843"/>
      <c r="AN29" s="843"/>
      <c r="AO29" s="843"/>
      <c r="AP29" s="843">
        <v>70</v>
      </c>
      <c r="AQ29" s="843"/>
      <c r="AR29" s="843"/>
      <c r="AS29" s="843"/>
      <c r="AT29" s="843"/>
      <c r="AU29" s="843">
        <v>0</v>
      </c>
      <c r="AV29" s="843"/>
      <c r="AW29" s="843"/>
      <c r="AX29" s="843"/>
      <c r="AY29" s="843"/>
      <c r="AZ29" s="844"/>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392</v>
      </c>
      <c r="C30" s="794"/>
      <c r="D30" s="794"/>
      <c r="E30" s="794"/>
      <c r="F30" s="794"/>
      <c r="G30" s="794"/>
      <c r="H30" s="794"/>
      <c r="I30" s="794"/>
      <c r="J30" s="794"/>
      <c r="K30" s="794"/>
      <c r="L30" s="794"/>
      <c r="M30" s="794"/>
      <c r="N30" s="794"/>
      <c r="O30" s="794"/>
      <c r="P30" s="795"/>
      <c r="Q30" s="796">
        <v>2937</v>
      </c>
      <c r="R30" s="797"/>
      <c r="S30" s="797"/>
      <c r="T30" s="797"/>
      <c r="U30" s="797"/>
      <c r="V30" s="797">
        <v>2867</v>
      </c>
      <c r="W30" s="797"/>
      <c r="X30" s="797"/>
      <c r="Y30" s="797"/>
      <c r="Z30" s="797"/>
      <c r="AA30" s="797">
        <v>70</v>
      </c>
      <c r="AB30" s="797"/>
      <c r="AC30" s="797"/>
      <c r="AD30" s="797"/>
      <c r="AE30" s="798"/>
      <c r="AF30" s="799">
        <v>70</v>
      </c>
      <c r="AG30" s="800"/>
      <c r="AH30" s="800"/>
      <c r="AI30" s="800"/>
      <c r="AJ30" s="801"/>
      <c r="AK30" s="847">
        <v>449</v>
      </c>
      <c r="AL30" s="843"/>
      <c r="AM30" s="843"/>
      <c r="AN30" s="843"/>
      <c r="AO30" s="843"/>
      <c r="AP30" s="843"/>
      <c r="AQ30" s="843"/>
      <c r="AR30" s="843"/>
      <c r="AS30" s="843"/>
      <c r="AT30" s="843"/>
      <c r="AU30" s="843"/>
      <c r="AV30" s="843"/>
      <c r="AW30" s="843"/>
      <c r="AX30" s="843"/>
      <c r="AY30" s="843"/>
      <c r="AZ30" s="844"/>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393</v>
      </c>
      <c r="C31" s="794"/>
      <c r="D31" s="794"/>
      <c r="E31" s="794"/>
      <c r="F31" s="794"/>
      <c r="G31" s="794"/>
      <c r="H31" s="794"/>
      <c r="I31" s="794"/>
      <c r="J31" s="794"/>
      <c r="K31" s="794"/>
      <c r="L31" s="794"/>
      <c r="M31" s="794"/>
      <c r="N31" s="794"/>
      <c r="O31" s="794"/>
      <c r="P31" s="795"/>
      <c r="Q31" s="796">
        <v>771</v>
      </c>
      <c r="R31" s="797"/>
      <c r="S31" s="797"/>
      <c r="T31" s="797"/>
      <c r="U31" s="797"/>
      <c r="V31" s="797">
        <v>770</v>
      </c>
      <c r="W31" s="797"/>
      <c r="X31" s="797"/>
      <c r="Y31" s="797"/>
      <c r="Z31" s="797"/>
      <c r="AA31" s="797">
        <v>0</v>
      </c>
      <c r="AB31" s="797"/>
      <c r="AC31" s="797"/>
      <c r="AD31" s="797"/>
      <c r="AE31" s="798"/>
      <c r="AF31" s="799">
        <v>1</v>
      </c>
      <c r="AG31" s="800"/>
      <c r="AH31" s="800"/>
      <c r="AI31" s="800"/>
      <c r="AJ31" s="801"/>
      <c r="AK31" s="847">
        <v>454</v>
      </c>
      <c r="AL31" s="843"/>
      <c r="AM31" s="843"/>
      <c r="AN31" s="843"/>
      <c r="AO31" s="843"/>
      <c r="AP31" s="843"/>
      <c r="AQ31" s="843"/>
      <c r="AR31" s="843"/>
      <c r="AS31" s="843"/>
      <c r="AT31" s="843"/>
      <c r="AU31" s="843"/>
      <c r="AV31" s="843"/>
      <c r="AW31" s="843"/>
      <c r="AX31" s="843"/>
      <c r="AY31" s="843"/>
      <c r="AZ31" s="844"/>
      <c r="BA31" s="844"/>
      <c r="BB31" s="844"/>
      <c r="BC31" s="844"/>
      <c r="BD31" s="844"/>
      <c r="BE31" s="845"/>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t="s">
        <v>394</v>
      </c>
      <c r="C32" s="794"/>
      <c r="D32" s="794"/>
      <c r="E32" s="794"/>
      <c r="F32" s="794"/>
      <c r="G32" s="794"/>
      <c r="H32" s="794"/>
      <c r="I32" s="794"/>
      <c r="J32" s="794"/>
      <c r="K32" s="794"/>
      <c r="L32" s="794"/>
      <c r="M32" s="794"/>
      <c r="N32" s="794"/>
      <c r="O32" s="794"/>
      <c r="P32" s="795"/>
      <c r="Q32" s="796">
        <v>575</v>
      </c>
      <c r="R32" s="797"/>
      <c r="S32" s="797"/>
      <c r="T32" s="797"/>
      <c r="U32" s="797"/>
      <c r="V32" s="797">
        <v>407</v>
      </c>
      <c r="W32" s="797"/>
      <c r="X32" s="797"/>
      <c r="Y32" s="797"/>
      <c r="Z32" s="797"/>
      <c r="AA32" s="797">
        <v>168</v>
      </c>
      <c r="AB32" s="797"/>
      <c r="AC32" s="797"/>
      <c r="AD32" s="797"/>
      <c r="AE32" s="798"/>
      <c r="AF32" s="799">
        <v>1447</v>
      </c>
      <c r="AG32" s="800"/>
      <c r="AH32" s="800"/>
      <c r="AI32" s="800"/>
      <c r="AJ32" s="801"/>
      <c r="AK32" s="847">
        <v>67</v>
      </c>
      <c r="AL32" s="843"/>
      <c r="AM32" s="843"/>
      <c r="AN32" s="843"/>
      <c r="AO32" s="843"/>
      <c r="AP32" s="843">
        <v>1009</v>
      </c>
      <c r="AQ32" s="843"/>
      <c r="AR32" s="843"/>
      <c r="AS32" s="843"/>
      <c r="AT32" s="843"/>
      <c r="AU32" s="843">
        <v>288</v>
      </c>
      <c r="AV32" s="843"/>
      <c r="AW32" s="843"/>
      <c r="AX32" s="843"/>
      <c r="AY32" s="843"/>
      <c r="AZ32" s="844"/>
      <c r="BA32" s="844"/>
      <c r="BB32" s="844"/>
      <c r="BC32" s="844"/>
      <c r="BD32" s="844"/>
      <c r="BE32" s="845" t="s">
        <v>395</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t="s">
        <v>396</v>
      </c>
      <c r="C33" s="794"/>
      <c r="D33" s="794"/>
      <c r="E33" s="794"/>
      <c r="F33" s="794"/>
      <c r="G33" s="794"/>
      <c r="H33" s="794"/>
      <c r="I33" s="794"/>
      <c r="J33" s="794"/>
      <c r="K33" s="794"/>
      <c r="L33" s="794"/>
      <c r="M33" s="794"/>
      <c r="N33" s="794"/>
      <c r="O33" s="794"/>
      <c r="P33" s="795"/>
      <c r="Q33" s="796">
        <v>1039</v>
      </c>
      <c r="R33" s="797"/>
      <c r="S33" s="797"/>
      <c r="T33" s="797"/>
      <c r="U33" s="797"/>
      <c r="V33" s="797">
        <v>889</v>
      </c>
      <c r="W33" s="797"/>
      <c r="X33" s="797"/>
      <c r="Y33" s="797"/>
      <c r="Z33" s="797"/>
      <c r="AA33" s="797">
        <v>150</v>
      </c>
      <c r="AB33" s="797"/>
      <c r="AC33" s="797"/>
      <c r="AD33" s="797"/>
      <c r="AE33" s="798"/>
      <c r="AF33" s="799">
        <v>547</v>
      </c>
      <c r="AG33" s="800"/>
      <c r="AH33" s="800"/>
      <c r="AI33" s="800"/>
      <c r="AJ33" s="801"/>
      <c r="AK33" s="847">
        <v>569</v>
      </c>
      <c r="AL33" s="843"/>
      <c r="AM33" s="843"/>
      <c r="AN33" s="843"/>
      <c r="AO33" s="843"/>
      <c r="AP33" s="843">
        <v>6343</v>
      </c>
      <c r="AQ33" s="843"/>
      <c r="AR33" s="843"/>
      <c r="AS33" s="843"/>
      <c r="AT33" s="843"/>
      <c r="AU33" s="843">
        <v>5594</v>
      </c>
      <c r="AV33" s="843"/>
      <c r="AW33" s="843"/>
      <c r="AX33" s="843"/>
      <c r="AY33" s="843"/>
      <c r="AZ33" s="844"/>
      <c r="BA33" s="844"/>
      <c r="BB33" s="844"/>
      <c r="BC33" s="844"/>
      <c r="BD33" s="844"/>
      <c r="BE33" s="845" t="s">
        <v>395</v>
      </c>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t="s">
        <v>397</v>
      </c>
      <c r="C34" s="794"/>
      <c r="D34" s="794"/>
      <c r="E34" s="794"/>
      <c r="F34" s="794"/>
      <c r="G34" s="794"/>
      <c r="H34" s="794"/>
      <c r="I34" s="794"/>
      <c r="J34" s="794"/>
      <c r="K34" s="794"/>
      <c r="L34" s="794"/>
      <c r="M34" s="794"/>
      <c r="N34" s="794"/>
      <c r="O34" s="794"/>
      <c r="P34" s="795"/>
      <c r="Q34" s="796">
        <v>0</v>
      </c>
      <c r="R34" s="797"/>
      <c r="S34" s="797"/>
      <c r="T34" s="797"/>
      <c r="U34" s="797"/>
      <c r="V34" s="797">
        <v>0</v>
      </c>
      <c r="W34" s="797"/>
      <c r="X34" s="797"/>
      <c r="Y34" s="797"/>
      <c r="Z34" s="797"/>
      <c r="AA34" s="797">
        <v>0</v>
      </c>
      <c r="AB34" s="797"/>
      <c r="AC34" s="797"/>
      <c r="AD34" s="797"/>
      <c r="AE34" s="798"/>
      <c r="AF34" s="799" t="s">
        <v>122</v>
      </c>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t="s">
        <v>398</v>
      </c>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399</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378</v>
      </c>
      <c r="B63" s="802" t="s">
        <v>400</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2101</v>
      </c>
      <c r="AG63" s="857"/>
      <c r="AH63" s="857"/>
      <c r="AI63" s="857"/>
      <c r="AJ63" s="858"/>
      <c r="AK63" s="859"/>
      <c r="AL63" s="854"/>
      <c r="AM63" s="854"/>
      <c r="AN63" s="854"/>
      <c r="AO63" s="854"/>
      <c r="AP63" s="857">
        <v>7422</v>
      </c>
      <c r="AQ63" s="857"/>
      <c r="AR63" s="857"/>
      <c r="AS63" s="857"/>
      <c r="AT63" s="857"/>
      <c r="AU63" s="857">
        <v>5882</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401</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402</v>
      </c>
      <c r="B66" s="741"/>
      <c r="C66" s="741"/>
      <c r="D66" s="741"/>
      <c r="E66" s="741"/>
      <c r="F66" s="741"/>
      <c r="G66" s="741"/>
      <c r="H66" s="741"/>
      <c r="I66" s="741"/>
      <c r="J66" s="741"/>
      <c r="K66" s="741"/>
      <c r="L66" s="741"/>
      <c r="M66" s="741"/>
      <c r="N66" s="741"/>
      <c r="O66" s="741"/>
      <c r="P66" s="742"/>
      <c r="Q66" s="746" t="s">
        <v>382</v>
      </c>
      <c r="R66" s="747"/>
      <c r="S66" s="747"/>
      <c r="T66" s="747"/>
      <c r="U66" s="748"/>
      <c r="V66" s="746" t="s">
        <v>383</v>
      </c>
      <c r="W66" s="747"/>
      <c r="X66" s="747"/>
      <c r="Y66" s="747"/>
      <c r="Z66" s="748"/>
      <c r="AA66" s="746" t="s">
        <v>384</v>
      </c>
      <c r="AB66" s="747"/>
      <c r="AC66" s="747"/>
      <c r="AD66" s="747"/>
      <c r="AE66" s="748"/>
      <c r="AF66" s="867" t="s">
        <v>385</v>
      </c>
      <c r="AG66" s="828"/>
      <c r="AH66" s="828"/>
      <c r="AI66" s="828"/>
      <c r="AJ66" s="868"/>
      <c r="AK66" s="746" t="s">
        <v>386</v>
      </c>
      <c r="AL66" s="741"/>
      <c r="AM66" s="741"/>
      <c r="AN66" s="741"/>
      <c r="AO66" s="742"/>
      <c r="AP66" s="746" t="s">
        <v>387</v>
      </c>
      <c r="AQ66" s="747"/>
      <c r="AR66" s="747"/>
      <c r="AS66" s="747"/>
      <c r="AT66" s="748"/>
      <c r="AU66" s="746" t="s">
        <v>403</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2" t="s">
        <v>558</v>
      </c>
      <c r="C68" s="883"/>
      <c r="D68" s="883"/>
      <c r="E68" s="883"/>
      <c r="F68" s="883"/>
      <c r="G68" s="883"/>
      <c r="H68" s="883"/>
      <c r="I68" s="883"/>
      <c r="J68" s="883"/>
      <c r="K68" s="883"/>
      <c r="L68" s="883"/>
      <c r="M68" s="883"/>
      <c r="N68" s="883"/>
      <c r="O68" s="883"/>
      <c r="P68" s="884"/>
      <c r="Q68" s="885">
        <v>3406</v>
      </c>
      <c r="R68" s="879"/>
      <c r="S68" s="879"/>
      <c r="T68" s="879"/>
      <c r="U68" s="879"/>
      <c r="V68" s="879">
        <v>3404</v>
      </c>
      <c r="W68" s="879"/>
      <c r="X68" s="879"/>
      <c r="Y68" s="879"/>
      <c r="Z68" s="879"/>
      <c r="AA68" s="879">
        <v>2</v>
      </c>
      <c r="AB68" s="879"/>
      <c r="AC68" s="879"/>
      <c r="AD68" s="879"/>
      <c r="AE68" s="879"/>
      <c r="AF68" s="879">
        <v>2</v>
      </c>
      <c r="AG68" s="879"/>
      <c r="AH68" s="879"/>
      <c r="AI68" s="879"/>
      <c r="AJ68" s="879"/>
      <c r="AK68" s="879"/>
      <c r="AL68" s="879"/>
      <c r="AM68" s="879"/>
      <c r="AN68" s="879"/>
      <c r="AO68" s="879"/>
      <c r="AP68" s="879"/>
      <c r="AQ68" s="879"/>
      <c r="AR68" s="879"/>
      <c r="AS68" s="879"/>
      <c r="AT68" s="879"/>
      <c r="AU68" s="879"/>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86" t="s">
        <v>559</v>
      </c>
      <c r="C69" s="887"/>
      <c r="D69" s="887"/>
      <c r="E69" s="887"/>
      <c r="F69" s="887"/>
      <c r="G69" s="887"/>
      <c r="H69" s="887"/>
      <c r="I69" s="887"/>
      <c r="J69" s="887"/>
      <c r="K69" s="887"/>
      <c r="L69" s="887"/>
      <c r="M69" s="887"/>
      <c r="N69" s="887"/>
      <c r="O69" s="887"/>
      <c r="P69" s="888"/>
      <c r="Q69" s="889">
        <v>12127</v>
      </c>
      <c r="R69" s="843"/>
      <c r="S69" s="843"/>
      <c r="T69" s="843"/>
      <c r="U69" s="843"/>
      <c r="V69" s="843">
        <v>11635</v>
      </c>
      <c r="W69" s="843"/>
      <c r="X69" s="843"/>
      <c r="Y69" s="843"/>
      <c r="Z69" s="843"/>
      <c r="AA69" s="843">
        <v>492</v>
      </c>
      <c r="AB69" s="843"/>
      <c r="AC69" s="843"/>
      <c r="AD69" s="843"/>
      <c r="AE69" s="843"/>
      <c r="AF69" s="843">
        <v>492</v>
      </c>
      <c r="AG69" s="843"/>
      <c r="AH69" s="843"/>
      <c r="AI69" s="843"/>
      <c r="AJ69" s="843"/>
      <c r="AK69" s="843"/>
      <c r="AL69" s="843"/>
      <c r="AM69" s="843"/>
      <c r="AN69" s="843"/>
      <c r="AO69" s="843"/>
      <c r="AP69" s="843"/>
      <c r="AQ69" s="843"/>
      <c r="AR69" s="843"/>
      <c r="AS69" s="843"/>
      <c r="AT69" s="843"/>
      <c r="AU69" s="843"/>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86" t="s">
        <v>560</v>
      </c>
      <c r="C70" s="887"/>
      <c r="D70" s="887"/>
      <c r="E70" s="887"/>
      <c r="F70" s="887"/>
      <c r="G70" s="887"/>
      <c r="H70" s="887"/>
      <c r="I70" s="887"/>
      <c r="J70" s="887"/>
      <c r="K70" s="887"/>
      <c r="L70" s="887"/>
      <c r="M70" s="887"/>
      <c r="N70" s="887"/>
      <c r="O70" s="887"/>
      <c r="P70" s="888"/>
      <c r="Q70" s="889">
        <v>12</v>
      </c>
      <c r="R70" s="843"/>
      <c r="S70" s="843"/>
      <c r="T70" s="843"/>
      <c r="U70" s="843"/>
      <c r="V70" s="843">
        <v>11</v>
      </c>
      <c r="W70" s="843"/>
      <c r="X70" s="843"/>
      <c r="Y70" s="843"/>
      <c r="Z70" s="843"/>
      <c r="AA70" s="843">
        <v>1</v>
      </c>
      <c r="AB70" s="843"/>
      <c r="AC70" s="843"/>
      <c r="AD70" s="843"/>
      <c r="AE70" s="843"/>
      <c r="AF70" s="843">
        <v>1</v>
      </c>
      <c r="AG70" s="843"/>
      <c r="AH70" s="843"/>
      <c r="AI70" s="843"/>
      <c r="AJ70" s="843"/>
      <c r="AK70" s="843"/>
      <c r="AL70" s="843"/>
      <c r="AM70" s="843"/>
      <c r="AN70" s="843"/>
      <c r="AO70" s="843"/>
      <c r="AP70" s="843"/>
      <c r="AQ70" s="843"/>
      <c r="AR70" s="843"/>
      <c r="AS70" s="843"/>
      <c r="AT70" s="843"/>
      <c r="AU70" s="843"/>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86" t="s">
        <v>561</v>
      </c>
      <c r="C71" s="887"/>
      <c r="D71" s="887"/>
      <c r="E71" s="887"/>
      <c r="F71" s="887"/>
      <c r="G71" s="887"/>
      <c r="H71" s="887"/>
      <c r="I71" s="887"/>
      <c r="J71" s="887"/>
      <c r="K71" s="887"/>
      <c r="L71" s="887"/>
      <c r="M71" s="887"/>
      <c r="N71" s="887"/>
      <c r="O71" s="887"/>
      <c r="P71" s="888"/>
      <c r="Q71" s="889">
        <v>784</v>
      </c>
      <c r="R71" s="843"/>
      <c r="S71" s="843"/>
      <c r="T71" s="843"/>
      <c r="U71" s="843"/>
      <c r="V71" s="843">
        <v>370</v>
      </c>
      <c r="W71" s="843"/>
      <c r="X71" s="843"/>
      <c r="Y71" s="843"/>
      <c r="Z71" s="843"/>
      <c r="AA71" s="843">
        <v>414</v>
      </c>
      <c r="AB71" s="843"/>
      <c r="AC71" s="843"/>
      <c r="AD71" s="843"/>
      <c r="AE71" s="843"/>
      <c r="AF71" s="843">
        <v>414</v>
      </c>
      <c r="AG71" s="843"/>
      <c r="AH71" s="843"/>
      <c r="AI71" s="843"/>
      <c r="AJ71" s="843"/>
      <c r="AK71" s="843"/>
      <c r="AL71" s="843"/>
      <c r="AM71" s="843"/>
      <c r="AN71" s="843"/>
      <c r="AO71" s="843"/>
      <c r="AP71" s="843"/>
      <c r="AQ71" s="843"/>
      <c r="AR71" s="843"/>
      <c r="AS71" s="843"/>
      <c r="AT71" s="843"/>
      <c r="AU71" s="843"/>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86" t="s">
        <v>562</v>
      </c>
      <c r="C72" s="887"/>
      <c r="D72" s="887"/>
      <c r="E72" s="887"/>
      <c r="F72" s="887"/>
      <c r="G72" s="887"/>
      <c r="H72" s="887"/>
      <c r="I72" s="887"/>
      <c r="J72" s="887"/>
      <c r="K72" s="887"/>
      <c r="L72" s="887"/>
      <c r="M72" s="887"/>
      <c r="N72" s="887"/>
      <c r="O72" s="887"/>
      <c r="P72" s="888"/>
      <c r="Q72" s="889">
        <v>906481</v>
      </c>
      <c r="R72" s="843"/>
      <c r="S72" s="843"/>
      <c r="T72" s="843"/>
      <c r="U72" s="843"/>
      <c r="V72" s="843">
        <v>887687</v>
      </c>
      <c r="W72" s="843"/>
      <c r="X72" s="843"/>
      <c r="Y72" s="843"/>
      <c r="Z72" s="843"/>
      <c r="AA72" s="843">
        <v>18794</v>
      </c>
      <c r="AB72" s="843"/>
      <c r="AC72" s="843"/>
      <c r="AD72" s="843"/>
      <c r="AE72" s="843"/>
      <c r="AF72" s="843">
        <v>18794</v>
      </c>
      <c r="AG72" s="843"/>
      <c r="AH72" s="843"/>
      <c r="AI72" s="843"/>
      <c r="AJ72" s="843"/>
      <c r="AK72" s="843">
        <v>9782</v>
      </c>
      <c r="AL72" s="843"/>
      <c r="AM72" s="843"/>
      <c r="AN72" s="843"/>
      <c r="AO72" s="843"/>
      <c r="AP72" s="843"/>
      <c r="AQ72" s="843"/>
      <c r="AR72" s="843"/>
      <c r="AS72" s="843"/>
      <c r="AT72" s="843"/>
      <c r="AU72" s="843"/>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86" t="s">
        <v>563</v>
      </c>
      <c r="C73" s="887"/>
      <c r="D73" s="887"/>
      <c r="E73" s="887"/>
      <c r="F73" s="887"/>
      <c r="G73" s="887"/>
      <c r="H73" s="887"/>
      <c r="I73" s="887"/>
      <c r="J73" s="887"/>
      <c r="K73" s="887"/>
      <c r="L73" s="887"/>
      <c r="M73" s="887"/>
      <c r="N73" s="887"/>
      <c r="O73" s="887"/>
      <c r="P73" s="888"/>
      <c r="Q73" s="889">
        <v>149</v>
      </c>
      <c r="R73" s="843"/>
      <c r="S73" s="843"/>
      <c r="T73" s="843"/>
      <c r="U73" s="843"/>
      <c r="V73" s="843">
        <v>151</v>
      </c>
      <c r="W73" s="843"/>
      <c r="X73" s="843"/>
      <c r="Y73" s="843"/>
      <c r="Z73" s="843"/>
      <c r="AA73" s="843">
        <v>-2</v>
      </c>
      <c r="AB73" s="843"/>
      <c r="AC73" s="843"/>
      <c r="AD73" s="843"/>
      <c r="AE73" s="843"/>
      <c r="AF73" s="843">
        <v>-2</v>
      </c>
      <c r="AG73" s="843"/>
      <c r="AH73" s="843"/>
      <c r="AI73" s="843"/>
      <c r="AJ73" s="843"/>
      <c r="AK73" s="843"/>
      <c r="AL73" s="843"/>
      <c r="AM73" s="843"/>
      <c r="AN73" s="843"/>
      <c r="AO73" s="843"/>
      <c r="AP73" s="843"/>
      <c r="AQ73" s="843"/>
      <c r="AR73" s="843"/>
      <c r="AS73" s="843"/>
      <c r="AT73" s="843"/>
      <c r="AU73" s="843"/>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886" t="s">
        <v>564</v>
      </c>
      <c r="C74" s="887"/>
      <c r="D74" s="887"/>
      <c r="E74" s="887"/>
      <c r="F74" s="887"/>
      <c r="G74" s="887"/>
      <c r="H74" s="887"/>
      <c r="I74" s="887"/>
      <c r="J74" s="887"/>
      <c r="K74" s="887"/>
      <c r="L74" s="887"/>
      <c r="M74" s="887"/>
      <c r="N74" s="887"/>
      <c r="O74" s="887"/>
      <c r="P74" s="888"/>
      <c r="Q74" s="889">
        <v>241</v>
      </c>
      <c r="R74" s="843"/>
      <c r="S74" s="843"/>
      <c r="T74" s="843"/>
      <c r="U74" s="843"/>
      <c r="V74" s="843">
        <v>249</v>
      </c>
      <c r="W74" s="843"/>
      <c r="X74" s="843"/>
      <c r="Y74" s="843"/>
      <c r="Z74" s="843"/>
      <c r="AA74" s="843">
        <v>-8</v>
      </c>
      <c r="AB74" s="843"/>
      <c r="AC74" s="843"/>
      <c r="AD74" s="843"/>
      <c r="AE74" s="843"/>
      <c r="AF74" s="843">
        <v>-8</v>
      </c>
      <c r="AG74" s="843"/>
      <c r="AH74" s="843"/>
      <c r="AI74" s="843"/>
      <c r="AJ74" s="843"/>
      <c r="AK74" s="843"/>
      <c r="AL74" s="843"/>
      <c r="AM74" s="843"/>
      <c r="AN74" s="843"/>
      <c r="AO74" s="843"/>
      <c r="AP74" s="843"/>
      <c r="AQ74" s="843"/>
      <c r="AR74" s="843"/>
      <c r="AS74" s="843"/>
      <c r="AT74" s="843"/>
      <c r="AU74" s="843"/>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6" t="s">
        <v>565</v>
      </c>
      <c r="C75" s="887"/>
      <c r="D75" s="887"/>
      <c r="E75" s="887"/>
      <c r="F75" s="887"/>
      <c r="G75" s="887"/>
      <c r="H75" s="887"/>
      <c r="I75" s="887"/>
      <c r="J75" s="887"/>
      <c r="K75" s="887"/>
      <c r="L75" s="887"/>
      <c r="M75" s="887"/>
      <c r="N75" s="887"/>
      <c r="O75" s="887"/>
      <c r="P75" s="888"/>
      <c r="Q75" s="890">
        <v>2436</v>
      </c>
      <c r="R75" s="891"/>
      <c r="S75" s="891"/>
      <c r="T75" s="891"/>
      <c r="U75" s="847"/>
      <c r="V75" s="892">
        <v>2409</v>
      </c>
      <c r="W75" s="891"/>
      <c r="X75" s="891"/>
      <c r="Y75" s="891"/>
      <c r="Z75" s="847"/>
      <c r="AA75" s="892">
        <v>27</v>
      </c>
      <c r="AB75" s="891"/>
      <c r="AC75" s="891"/>
      <c r="AD75" s="891"/>
      <c r="AE75" s="847"/>
      <c r="AF75" s="892">
        <v>27</v>
      </c>
      <c r="AG75" s="891"/>
      <c r="AH75" s="891"/>
      <c r="AI75" s="891"/>
      <c r="AJ75" s="847"/>
      <c r="AK75" s="892">
        <v>2</v>
      </c>
      <c r="AL75" s="891"/>
      <c r="AM75" s="891"/>
      <c r="AN75" s="891"/>
      <c r="AO75" s="847"/>
      <c r="AP75" s="892"/>
      <c r="AQ75" s="891"/>
      <c r="AR75" s="891"/>
      <c r="AS75" s="891"/>
      <c r="AT75" s="847"/>
      <c r="AU75" s="892"/>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378</v>
      </c>
      <c r="B88" s="802" t="s">
        <v>404</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c r="AG88" s="857"/>
      <c r="AH88" s="857"/>
      <c r="AI88" s="857"/>
      <c r="AJ88" s="857"/>
      <c r="AK88" s="854"/>
      <c r="AL88" s="854"/>
      <c r="AM88" s="854"/>
      <c r="AN88" s="854"/>
      <c r="AO88" s="854"/>
      <c r="AP88" s="857"/>
      <c r="AQ88" s="857"/>
      <c r="AR88" s="857"/>
      <c r="AS88" s="857"/>
      <c r="AT88" s="857"/>
      <c r="AU88" s="857"/>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802" t="s">
        <v>405</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406</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407</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408</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409</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410</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411</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412</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413</v>
      </c>
      <c r="AB109" s="906"/>
      <c r="AC109" s="906"/>
      <c r="AD109" s="906"/>
      <c r="AE109" s="907"/>
      <c r="AF109" s="905" t="s">
        <v>414</v>
      </c>
      <c r="AG109" s="906"/>
      <c r="AH109" s="906"/>
      <c r="AI109" s="906"/>
      <c r="AJ109" s="907"/>
      <c r="AK109" s="905" t="s">
        <v>294</v>
      </c>
      <c r="AL109" s="906"/>
      <c r="AM109" s="906"/>
      <c r="AN109" s="906"/>
      <c r="AO109" s="907"/>
      <c r="AP109" s="905" t="s">
        <v>415</v>
      </c>
      <c r="AQ109" s="906"/>
      <c r="AR109" s="906"/>
      <c r="AS109" s="906"/>
      <c r="AT109" s="908"/>
      <c r="AU109" s="925" t="s">
        <v>412</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413</v>
      </c>
      <c r="BR109" s="906"/>
      <c r="BS109" s="906"/>
      <c r="BT109" s="906"/>
      <c r="BU109" s="907"/>
      <c r="BV109" s="905" t="s">
        <v>414</v>
      </c>
      <c r="BW109" s="906"/>
      <c r="BX109" s="906"/>
      <c r="BY109" s="906"/>
      <c r="BZ109" s="907"/>
      <c r="CA109" s="905" t="s">
        <v>294</v>
      </c>
      <c r="CB109" s="906"/>
      <c r="CC109" s="906"/>
      <c r="CD109" s="906"/>
      <c r="CE109" s="907"/>
      <c r="CF109" s="926" t="s">
        <v>415</v>
      </c>
      <c r="CG109" s="926"/>
      <c r="CH109" s="926"/>
      <c r="CI109" s="926"/>
      <c r="CJ109" s="926"/>
      <c r="CK109" s="905" t="s">
        <v>416</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413</v>
      </c>
      <c r="DH109" s="906"/>
      <c r="DI109" s="906"/>
      <c r="DJ109" s="906"/>
      <c r="DK109" s="907"/>
      <c r="DL109" s="905" t="s">
        <v>414</v>
      </c>
      <c r="DM109" s="906"/>
      <c r="DN109" s="906"/>
      <c r="DO109" s="906"/>
      <c r="DP109" s="907"/>
      <c r="DQ109" s="905" t="s">
        <v>294</v>
      </c>
      <c r="DR109" s="906"/>
      <c r="DS109" s="906"/>
      <c r="DT109" s="906"/>
      <c r="DU109" s="907"/>
      <c r="DV109" s="905" t="s">
        <v>415</v>
      </c>
      <c r="DW109" s="906"/>
      <c r="DX109" s="906"/>
      <c r="DY109" s="906"/>
      <c r="DZ109" s="908"/>
    </row>
    <row r="110" spans="1:131" s="212" customFormat="1" ht="26.25" customHeight="1" x14ac:dyDescent="0.2">
      <c r="A110" s="909" t="s">
        <v>417</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1409873</v>
      </c>
      <c r="AB110" s="913"/>
      <c r="AC110" s="913"/>
      <c r="AD110" s="913"/>
      <c r="AE110" s="914"/>
      <c r="AF110" s="915">
        <v>1394828</v>
      </c>
      <c r="AG110" s="913"/>
      <c r="AH110" s="913"/>
      <c r="AI110" s="913"/>
      <c r="AJ110" s="914"/>
      <c r="AK110" s="915">
        <v>1329368</v>
      </c>
      <c r="AL110" s="913"/>
      <c r="AM110" s="913"/>
      <c r="AN110" s="913"/>
      <c r="AO110" s="914"/>
      <c r="AP110" s="916">
        <v>22</v>
      </c>
      <c r="AQ110" s="917"/>
      <c r="AR110" s="917"/>
      <c r="AS110" s="917"/>
      <c r="AT110" s="918"/>
      <c r="AU110" s="919" t="s">
        <v>69</v>
      </c>
      <c r="AV110" s="920"/>
      <c r="AW110" s="920"/>
      <c r="AX110" s="920"/>
      <c r="AY110" s="920"/>
      <c r="AZ110" s="942" t="s">
        <v>418</v>
      </c>
      <c r="BA110" s="910"/>
      <c r="BB110" s="910"/>
      <c r="BC110" s="910"/>
      <c r="BD110" s="910"/>
      <c r="BE110" s="910"/>
      <c r="BF110" s="910"/>
      <c r="BG110" s="910"/>
      <c r="BH110" s="910"/>
      <c r="BI110" s="910"/>
      <c r="BJ110" s="910"/>
      <c r="BK110" s="910"/>
      <c r="BL110" s="910"/>
      <c r="BM110" s="910"/>
      <c r="BN110" s="910"/>
      <c r="BO110" s="910"/>
      <c r="BP110" s="911"/>
      <c r="BQ110" s="943">
        <v>12372867</v>
      </c>
      <c r="BR110" s="944"/>
      <c r="BS110" s="944"/>
      <c r="BT110" s="944"/>
      <c r="BU110" s="944"/>
      <c r="BV110" s="944">
        <v>12324135</v>
      </c>
      <c r="BW110" s="944"/>
      <c r="BX110" s="944"/>
      <c r="BY110" s="944"/>
      <c r="BZ110" s="944"/>
      <c r="CA110" s="944">
        <v>14541354</v>
      </c>
      <c r="CB110" s="944"/>
      <c r="CC110" s="944"/>
      <c r="CD110" s="944"/>
      <c r="CE110" s="944"/>
      <c r="CF110" s="957">
        <v>240.5</v>
      </c>
      <c r="CG110" s="958"/>
      <c r="CH110" s="958"/>
      <c r="CI110" s="958"/>
      <c r="CJ110" s="958"/>
      <c r="CK110" s="959" t="s">
        <v>419</v>
      </c>
      <c r="CL110" s="960"/>
      <c r="CM110" s="942" t="s">
        <v>420</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421</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422</v>
      </c>
      <c r="BA111" s="936"/>
      <c r="BB111" s="936"/>
      <c r="BC111" s="936"/>
      <c r="BD111" s="936"/>
      <c r="BE111" s="936"/>
      <c r="BF111" s="936"/>
      <c r="BG111" s="936"/>
      <c r="BH111" s="936"/>
      <c r="BI111" s="936"/>
      <c r="BJ111" s="936"/>
      <c r="BK111" s="936"/>
      <c r="BL111" s="936"/>
      <c r="BM111" s="936"/>
      <c r="BN111" s="936"/>
      <c r="BO111" s="936"/>
      <c r="BP111" s="937"/>
      <c r="BQ111" s="938" t="s">
        <v>122</v>
      </c>
      <c r="BR111" s="939"/>
      <c r="BS111" s="939"/>
      <c r="BT111" s="939"/>
      <c r="BU111" s="939"/>
      <c r="BV111" s="939" t="s">
        <v>122</v>
      </c>
      <c r="BW111" s="939"/>
      <c r="BX111" s="939"/>
      <c r="BY111" s="939"/>
      <c r="BZ111" s="939"/>
      <c r="CA111" s="939" t="s">
        <v>122</v>
      </c>
      <c r="CB111" s="939"/>
      <c r="CC111" s="939"/>
      <c r="CD111" s="939"/>
      <c r="CE111" s="939"/>
      <c r="CF111" s="933" t="s">
        <v>122</v>
      </c>
      <c r="CG111" s="934"/>
      <c r="CH111" s="934"/>
      <c r="CI111" s="934"/>
      <c r="CJ111" s="934"/>
      <c r="CK111" s="961"/>
      <c r="CL111" s="962"/>
      <c r="CM111" s="935" t="s">
        <v>423</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424</v>
      </c>
      <c r="B112" s="966"/>
      <c r="C112" s="936" t="s">
        <v>425</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426</v>
      </c>
      <c r="BA112" s="936"/>
      <c r="BB112" s="936"/>
      <c r="BC112" s="936"/>
      <c r="BD112" s="936"/>
      <c r="BE112" s="936"/>
      <c r="BF112" s="936"/>
      <c r="BG112" s="936"/>
      <c r="BH112" s="936"/>
      <c r="BI112" s="936"/>
      <c r="BJ112" s="936"/>
      <c r="BK112" s="936"/>
      <c r="BL112" s="936"/>
      <c r="BM112" s="936"/>
      <c r="BN112" s="936"/>
      <c r="BO112" s="936"/>
      <c r="BP112" s="937"/>
      <c r="BQ112" s="938">
        <v>6099342</v>
      </c>
      <c r="BR112" s="939"/>
      <c r="BS112" s="939"/>
      <c r="BT112" s="939"/>
      <c r="BU112" s="939"/>
      <c r="BV112" s="939">
        <v>5530538</v>
      </c>
      <c r="BW112" s="939"/>
      <c r="BX112" s="939"/>
      <c r="BY112" s="939"/>
      <c r="BZ112" s="939"/>
      <c r="CA112" s="939">
        <v>5883537</v>
      </c>
      <c r="CB112" s="939"/>
      <c r="CC112" s="939"/>
      <c r="CD112" s="939"/>
      <c r="CE112" s="939"/>
      <c r="CF112" s="933">
        <v>97.3</v>
      </c>
      <c r="CG112" s="934"/>
      <c r="CH112" s="934"/>
      <c r="CI112" s="934"/>
      <c r="CJ112" s="934"/>
      <c r="CK112" s="961"/>
      <c r="CL112" s="962"/>
      <c r="CM112" s="935" t="s">
        <v>427</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428</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660116</v>
      </c>
      <c r="AB113" s="951"/>
      <c r="AC113" s="951"/>
      <c r="AD113" s="951"/>
      <c r="AE113" s="952"/>
      <c r="AF113" s="953">
        <v>591466</v>
      </c>
      <c r="AG113" s="951"/>
      <c r="AH113" s="951"/>
      <c r="AI113" s="951"/>
      <c r="AJ113" s="952"/>
      <c r="AK113" s="953">
        <v>466132</v>
      </c>
      <c r="AL113" s="951"/>
      <c r="AM113" s="951"/>
      <c r="AN113" s="951"/>
      <c r="AO113" s="952"/>
      <c r="AP113" s="954">
        <v>7.7</v>
      </c>
      <c r="AQ113" s="955"/>
      <c r="AR113" s="955"/>
      <c r="AS113" s="955"/>
      <c r="AT113" s="956"/>
      <c r="AU113" s="921"/>
      <c r="AV113" s="922"/>
      <c r="AW113" s="922"/>
      <c r="AX113" s="922"/>
      <c r="AY113" s="922"/>
      <c r="AZ113" s="935" t="s">
        <v>429</v>
      </c>
      <c r="BA113" s="936"/>
      <c r="BB113" s="936"/>
      <c r="BC113" s="936"/>
      <c r="BD113" s="936"/>
      <c r="BE113" s="936"/>
      <c r="BF113" s="936"/>
      <c r="BG113" s="936"/>
      <c r="BH113" s="936"/>
      <c r="BI113" s="936"/>
      <c r="BJ113" s="936"/>
      <c r="BK113" s="936"/>
      <c r="BL113" s="936"/>
      <c r="BM113" s="936"/>
      <c r="BN113" s="936"/>
      <c r="BO113" s="936"/>
      <c r="BP113" s="937"/>
      <c r="BQ113" s="938">
        <v>296260</v>
      </c>
      <c r="BR113" s="939"/>
      <c r="BS113" s="939"/>
      <c r="BT113" s="939"/>
      <c r="BU113" s="939"/>
      <c r="BV113" s="939">
        <v>130730</v>
      </c>
      <c r="BW113" s="939"/>
      <c r="BX113" s="939"/>
      <c r="BY113" s="939"/>
      <c r="BZ113" s="939"/>
      <c r="CA113" s="939">
        <v>470656</v>
      </c>
      <c r="CB113" s="939"/>
      <c r="CC113" s="939"/>
      <c r="CD113" s="939"/>
      <c r="CE113" s="939"/>
      <c r="CF113" s="933">
        <v>7.8</v>
      </c>
      <c r="CG113" s="934"/>
      <c r="CH113" s="934"/>
      <c r="CI113" s="934"/>
      <c r="CJ113" s="934"/>
      <c r="CK113" s="961"/>
      <c r="CL113" s="962"/>
      <c r="CM113" s="935" t="s">
        <v>430</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431</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50389</v>
      </c>
      <c r="AB114" s="972"/>
      <c r="AC114" s="972"/>
      <c r="AD114" s="972"/>
      <c r="AE114" s="973"/>
      <c r="AF114" s="974">
        <v>20908</v>
      </c>
      <c r="AG114" s="972"/>
      <c r="AH114" s="972"/>
      <c r="AI114" s="972"/>
      <c r="AJ114" s="973"/>
      <c r="AK114" s="974">
        <v>10177</v>
      </c>
      <c r="AL114" s="972"/>
      <c r="AM114" s="972"/>
      <c r="AN114" s="972"/>
      <c r="AO114" s="973"/>
      <c r="AP114" s="975">
        <v>0.2</v>
      </c>
      <c r="AQ114" s="976"/>
      <c r="AR114" s="976"/>
      <c r="AS114" s="976"/>
      <c r="AT114" s="977"/>
      <c r="AU114" s="921"/>
      <c r="AV114" s="922"/>
      <c r="AW114" s="922"/>
      <c r="AX114" s="922"/>
      <c r="AY114" s="922"/>
      <c r="AZ114" s="935" t="s">
        <v>432</v>
      </c>
      <c r="BA114" s="936"/>
      <c r="BB114" s="936"/>
      <c r="BC114" s="936"/>
      <c r="BD114" s="936"/>
      <c r="BE114" s="936"/>
      <c r="BF114" s="936"/>
      <c r="BG114" s="936"/>
      <c r="BH114" s="936"/>
      <c r="BI114" s="936"/>
      <c r="BJ114" s="936"/>
      <c r="BK114" s="936"/>
      <c r="BL114" s="936"/>
      <c r="BM114" s="936"/>
      <c r="BN114" s="936"/>
      <c r="BO114" s="936"/>
      <c r="BP114" s="937"/>
      <c r="BQ114" s="938">
        <v>1631417</v>
      </c>
      <c r="BR114" s="939"/>
      <c r="BS114" s="939"/>
      <c r="BT114" s="939"/>
      <c r="BU114" s="939"/>
      <c r="BV114" s="939">
        <v>1584409</v>
      </c>
      <c r="BW114" s="939"/>
      <c r="BX114" s="939"/>
      <c r="BY114" s="939"/>
      <c r="BZ114" s="939"/>
      <c r="CA114" s="939">
        <v>1549180</v>
      </c>
      <c r="CB114" s="939"/>
      <c r="CC114" s="939"/>
      <c r="CD114" s="939"/>
      <c r="CE114" s="939"/>
      <c r="CF114" s="933">
        <v>25.6</v>
      </c>
      <c r="CG114" s="934"/>
      <c r="CH114" s="934"/>
      <c r="CI114" s="934"/>
      <c r="CJ114" s="934"/>
      <c r="CK114" s="961"/>
      <c r="CL114" s="962"/>
      <c r="CM114" s="935" t="s">
        <v>433</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434</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t="s">
        <v>122</v>
      </c>
      <c r="AB115" s="951"/>
      <c r="AC115" s="951"/>
      <c r="AD115" s="951"/>
      <c r="AE115" s="952"/>
      <c r="AF115" s="953" t="s">
        <v>122</v>
      </c>
      <c r="AG115" s="951"/>
      <c r="AH115" s="951"/>
      <c r="AI115" s="951"/>
      <c r="AJ115" s="952"/>
      <c r="AK115" s="953" t="s">
        <v>122</v>
      </c>
      <c r="AL115" s="951"/>
      <c r="AM115" s="951"/>
      <c r="AN115" s="951"/>
      <c r="AO115" s="952"/>
      <c r="AP115" s="954" t="s">
        <v>122</v>
      </c>
      <c r="AQ115" s="955"/>
      <c r="AR115" s="955"/>
      <c r="AS115" s="955"/>
      <c r="AT115" s="956"/>
      <c r="AU115" s="921"/>
      <c r="AV115" s="922"/>
      <c r="AW115" s="922"/>
      <c r="AX115" s="922"/>
      <c r="AY115" s="922"/>
      <c r="AZ115" s="935" t="s">
        <v>435</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436</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437</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v>129</v>
      </c>
      <c r="AB116" s="972"/>
      <c r="AC116" s="972"/>
      <c r="AD116" s="972"/>
      <c r="AE116" s="973"/>
      <c r="AF116" s="974">
        <v>222</v>
      </c>
      <c r="AG116" s="972"/>
      <c r="AH116" s="972"/>
      <c r="AI116" s="972"/>
      <c r="AJ116" s="973"/>
      <c r="AK116" s="974">
        <v>196</v>
      </c>
      <c r="AL116" s="972"/>
      <c r="AM116" s="972"/>
      <c r="AN116" s="972"/>
      <c r="AO116" s="973"/>
      <c r="AP116" s="975">
        <v>0</v>
      </c>
      <c r="AQ116" s="976"/>
      <c r="AR116" s="976"/>
      <c r="AS116" s="976"/>
      <c r="AT116" s="977"/>
      <c r="AU116" s="921"/>
      <c r="AV116" s="922"/>
      <c r="AW116" s="922"/>
      <c r="AX116" s="922"/>
      <c r="AY116" s="922"/>
      <c r="AZ116" s="980" t="s">
        <v>438</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439</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440</v>
      </c>
      <c r="Z117" s="907"/>
      <c r="AA117" s="991">
        <v>2120507</v>
      </c>
      <c r="AB117" s="992"/>
      <c r="AC117" s="992"/>
      <c r="AD117" s="992"/>
      <c r="AE117" s="993"/>
      <c r="AF117" s="994">
        <v>2007424</v>
      </c>
      <c r="AG117" s="992"/>
      <c r="AH117" s="992"/>
      <c r="AI117" s="992"/>
      <c r="AJ117" s="993"/>
      <c r="AK117" s="994">
        <v>1805873</v>
      </c>
      <c r="AL117" s="992"/>
      <c r="AM117" s="992"/>
      <c r="AN117" s="992"/>
      <c r="AO117" s="993"/>
      <c r="AP117" s="995"/>
      <c r="AQ117" s="996"/>
      <c r="AR117" s="996"/>
      <c r="AS117" s="996"/>
      <c r="AT117" s="997"/>
      <c r="AU117" s="921"/>
      <c r="AV117" s="922"/>
      <c r="AW117" s="922"/>
      <c r="AX117" s="922"/>
      <c r="AY117" s="922"/>
      <c r="AZ117" s="987" t="s">
        <v>441</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442</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416</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413</v>
      </c>
      <c r="AB118" s="906"/>
      <c r="AC118" s="906"/>
      <c r="AD118" s="906"/>
      <c r="AE118" s="907"/>
      <c r="AF118" s="905" t="s">
        <v>414</v>
      </c>
      <c r="AG118" s="906"/>
      <c r="AH118" s="906"/>
      <c r="AI118" s="906"/>
      <c r="AJ118" s="907"/>
      <c r="AK118" s="905" t="s">
        <v>294</v>
      </c>
      <c r="AL118" s="906"/>
      <c r="AM118" s="906"/>
      <c r="AN118" s="906"/>
      <c r="AO118" s="907"/>
      <c r="AP118" s="983" t="s">
        <v>415</v>
      </c>
      <c r="AQ118" s="984"/>
      <c r="AR118" s="984"/>
      <c r="AS118" s="984"/>
      <c r="AT118" s="985"/>
      <c r="AU118" s="921"/>
      <c r="AV118" s="922"/>
      <c r="AW118" s="922"/>
      <c r="AX118" s="922"/>
      <c r="AY118" s="922"/>
      <c r="AZ118" s="986" t="s">
        <v>443</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444</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419</v>
      </c>
      <c r="B119" s="960"/>
      <c r="C119" s="942" t="s">
        <v>420</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177</v>
      </c>
      <c r="BA119" s="233"/>
      <c r="BB119" s="233"/>
      <c r="BC119" s="233"/>
      <c r="BD119" s="233"/>
      <c r="BE119" s="233"/>
      <c r="BF119" s="233"/>
      <c r="BG119" s="233"/>
      <c r="BH119" s="233"/>
      <c r="BI119" s="233"/>
      <c r="BJ119" s="233"/>
      <c r="BK119" s="233"/>
      <c r="BL119" s="233"/>
      <c r="BM119" s="233"/>
      <c r="BN119" s="233"/>
      <c r="BO119" s="990" t="s">
        <v>445</v>
      </c>
      <c r="BP119" s="1018"/>
      <c r="BQ119" s="1012">
        <v>20399886</v>
      </c>
      <c r="BR119" s="1013"/>
      <c r="BS119" s="1013"/>
      <c r="BT119" s="1013"/>
      <c r="BU119" s="1013"/>
      <c r="BV119" s="1013">
        <v>19569812</v>
      </c>
      <c r="BW119" s="1013"/>
      <c r="BX119" s="1013"/>
      <c r="BY119" s="1013"/>
      <c r="BZ119" s="1013"/>
      <c r="CA119" s="1013">
        <v>22444727</v>
      </c>
      <c r="CB119" s="1013"/>
      <c r="CC119" s="1013"/>
      <c r="CD119" s="1013"/>
      <c r="CE119" s="1013"/>
      <c r="CF119" s="1014"/>
      <c r="CG119" s="1015"/>
      <c r="CH119" s="1015"/>
      <c r="CI119" s="1015"/>
      <c r="CJ119" s="1016"/>
      <c r="CK119" s="963"/>
      <c r="CL119" s="964"/>
      <c r="CM119" s="986" t="s">
        <v>446</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2">
      <c r="A120" s="1070"/>
      <c r="B120" s="962"/>
      <c r="C120" s="935" t="s">
        <v>423</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447</v>
      </c>
      <c r="AV120" s="1005"/>
      <c r="AW120" s="1005"/>
      <c r="AX120" s="1005"/>
      <c r="AY120" s="1006"/>
      <c r="AZ120" s="942" t="s">
        <v>448</v>
      </c>
      <c r="BA120" s="910"/>
      <c r="BB120" s="910"/>
      <c r="BC120" s="910"/>
      <c r="BD120" s="910"/>
      <c r="BE120" s="910"/>
      <c r="BF120" s="910"/>
      <c r="BG120" s="910"/>
      <c r="BH120" s="910"/>
      <c r="BI120" s="910"/>
      <c r="BJ120" s="910"/>
      <c r="BK120" s="910"/>
      <c r="BL120" s="910"/>
      <c r="BM120" s="910"/>
      <c r="BN120" s="910"/>
      <c r="BO120" s="910"/>
      <c r="BP120" s="911"/>
      <c r="BQ120" s="943">
        <v>6248323</v>
      </c>
      <c r="BR120" s="944"/>
      <c r="BS120" s="944"/>
      <c r="BT120" s="944"/>
      <c r="BU120" s="944"/>
      <c r="BV120" s="944">
        <v>6494501</v>
      </c>
      <c r="BW120" s="944"/>
      <c r="BX120" s="944"/>
      <c r="BY120" s="944"/>
      <c r="BZ120" s="944"/>
      <c r="CA120" s="944">
        <v>6853994</v>
      </c>
      <c r="CB120" s="944"/>
      <c r="CC120" s="944"/>
      <c r="CD120" s="944"/>
      <c r="CE120" s="944"/>
      <c r="CF120" s="957">
        <v>113.4</v>
      </c>
      <c r="CG120" s="958"/>
      <c r="CH120" s="958"/>
      <c r="CI120" s="958"/>
      <c r="CJ120" s="958"/>
      <c r="CK120" s="1019" t="s">
        <v>449</v>
      </c>
      <c r="CL120" s="1020"/>
      <c r="CM120" s="1020"/>
      <c r="CN120" s="1020"/>
      <c r="CO120" s="1021"/>
      <c r="CP120" s="1027" t="s">
        <v>396</v>
      </c>
      <c r="CQ120" s="1028"/>
      <c r="CR120" s="1028"/>
      <c r="CS120" s="1028"/>
      <c r="CT120" s="1028"/>
      <c r="CU120" s="1028"/>
      <c r="CV120" s="1028"/>
      <c r="CW120" s="1028"/>
      <c r="CX120" s="1028"/>
      <c r="CY120" s="1028"/>
      <c r="CZ120" s="1028"/>
      <c r="DA120" s="1028"/>
      <c r="DB120" s="1028"/>
      <c r="DC120" s="1028"/>
      <c r="DD120" s="1028"/>
      <c r="DE120" s="1028"/>
      <c r="DF120" s="1029"/>
      <c r="DG120" s="943">
        <v>5779733</v>
      </c>
      <c r="DH120" s="944"/>
      <c r="DI120" s="944"/>
      <c r="DJ120" s="944"/>
      <c r="DK120" s="944"/>
      <c r="DL120" s="944">
        <v>5233003</v>
      </c>
      <c r="DM120" s="944"/>
      <c r="DN120" s="944"/>
      <c r="DO120" s="944"/>
      <c r="DP120" s="944"/>
      <c r="DQ120" s="944">
        <v>5594554</v>
      </c>
      <c r="DR120" s="944"/>
      <c r="DS120" s="944"/>
      <c r="DT120" s="944"/>
      <c r="DU120" s="944"/>
      <c r="DV120" s="945">
        <v>92.5</v>
      </c>
      <c r="DW120" s="945"/>
      <c r="DX120" s="945"/>
      <c r="DY120" s="945"/>
      <c r="DZ120" s="946"/>
    </row>
    <row r="121" spans="1:130" s="212" customFormat="1" ht="26.25" customHeight="1" x14ac:dyDescent="0.2">
      <c r="A121" s="1070"/>
      <c r="B121" s="962"/>
      <c r="C121" s="987" t="s">
        <v>450</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451</v>
      </c>
      <c r="BA121" s="936"/>
      <c r="BB121" s="936"/>
      <c r="BC121" s="936"/>
      <c r="BD121" s="936"/>
      <c r="BE121" s="936"/>
      <c r="BF121" s="936"/>
      <c r="BG121" s="936"/>
      <c r="BH121" s="936"/>
      <c r="BI121" s="936"/>
      <c r="BJ121" s="936"/>
      <c r="BK121" s="936"/>
      <c r="BL121" s="936"/>
      <c r="BM121" s="936"/>
      <c r="BN121" s="936"/>
      <c r="BO121" s="936"/>
      <c r="BP121" s="937"/>
      <c r="BQ121" s="938">
        <v>259987</v>
      </c>
      <c r="BR121" s="939"/>
      <c r="BS121" s="939"/>
      <c r="BT121" s="939"/>
      <c r="BU121" s="939"/>
      <c r="BV121" s="939">
        <v>208297</v>
      </c>
      <c r="BW121" s="939"/>
      <c r="BX121" s="939"/>
      <c r="BY121" s="939"/>
      <c r="BZ121" s="939"/>
      <c r="CA121" s="939">
        <v>148542</v>
      </c>
      <c r="CB121" s="939"/>
      <c r="CC121" s="939"/>
      <c r="CD121" s="939"/>
      <c r="CE121" s="939"/>
      <c r="CF121" s="933">
        <v>2.5</v>
      </c>
      <c r="CG121" s="934"/>
      <c r="CH121" s="934"/>
      <c r="CI121" s="934"/>
      <c r="CJ121" s="934"/>
      <c r="CK121" s="1022"/>
      <c r="CL121" s="1023"/>
      <c r="CM121" s="1023"/>
      <c r="CN121" s="1023"/>
      <c r="CO121" s="1024"/>
      <c r="CP121" s="1032" t="s">
        <v>394</v>
      </c>
      <c r="CQ121" s="1033"/>
      <c r="CR121" s="1033"/>
      <c r="CS121" s="1033"/>
      <c r="CT121" s="1033"/>
      <c r="CU121" s="1033"/>
      <c r="CV121" s="1033"/>
      <c r="CW121" s="1033"/>
      <c r="CX121" s="1033"/>
      <c r="CY121" s="1033"/>
      <c r="CZ121" s="1033"/>
      <c r="DA121" s="1033"/>
      <c r="DB121" s="1033"/>
      <c r="DC121" s="1033"/>
      <c r="DD121" s="1033"/>
      <c r="DE121" s="1033"/>
      <c r="DF121" s="1034"/>
      <c r="DG121" s="938">
        <v>315723</v>
      </c>
      <c r="DH121" s="939"/>
      <c r="DI121" s="939"/>
      <c r="DJ121" s="939"/>
      <c r="DK121" s="939"/>
      <c r="DL121" s="939">
        <v>293830</v>
      </c>
      <c r="DM121" s="939"/>
      <c r="DN121" s="939"/>
      <c r="DO121" s="939"/>
      <c r="DP121" s="939"/>
      <c r="DQ121" s="939">
        <v>288631</v>
      </c>
      <c r="DR121" s="939"/>
      <c r="DS121" s="939"/>
      <c r="DT121" s="939"/>
      <c r="DU121" s="939"/>
      <c r="DV121" s="940">
        <v>4.8</v>
      </c>
      <c r="DW121" s="940"/>
      <c r="DX121" s="940"/>
      <c r="DY121" s="940"/>
      <c r="DZ121" s="941"/>
    </row>
    <row r="122" spans="1:130" s="212" customFormat="1" ht="26.25" customHeight="1" x14ac:dyDescent="0.2">
      <c r="A122" s="1070"/>
      <c r="B122" s="962"/>
      <c r="C122" s="935" t="s">
        <v>433</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452</v>
      </c>
      <c r="BA122" s="978"/>
      <c r="BB122" s="978"/>
      <c r="BC122" s="978"/>
      <c r="BD122" s="978"/>
      <c r="BE122" s="978"/>
      <c r="BF122" s="978"/>
      <c r="BG122" s="978"/>
      <c r="BH122" s="978"/>
      <c r="BI122" s="978"/>
      <c r="BJ122" s="978"/>
      <c r="BK122" s="978"/>
      <c r="BL122" s="978"/>
      <c r="BM122" s="978"/>
      <c r="BN122" s="978"/>
      <c r="BO122" s="978"/>
      <c r="BP122" s="979"/>
      <c r="BQ122" s="1012">
        <v>13923655</v>
      </c>
      <c r="BR122" s="1013"/>
      <c r="BS122" s="1013"/>
      <c r="BT122" s="1013"/>
      <c r="BU122" s="1013"/>
      <c r="BV122" s="1013">
        <v>13688086</v>
      </c>
      <c r="BW122" s="1013"/>
      <c r="BX122" s="1013"/>
      <c r="BY122" s="1013"/>
      <c r="BZ122" s="1013"/>
      <c r="CA122" s="1013">
        <v>15185995</v>
      </c>
      <c r="CB122" s="1013"/>
      <c r="CC122" s="1013"/>
      <c r="CD122" s="1013"/>
      <c r="CE122" s="1013"/>
      <c r="CF122" s="1030">
        <v>251.2</v>
      </c>
      <c r="CG122" s="1031"/>
      <c r="CH122" s="1031"/>
      <c r="CI122" s="1031"/>
      <c r="CJ122" s="1031"/>
      <c r="CK122" s="1022"/>
      <c r="CL122" s="1023"/>
      <c r="CM122" s="1023"/>
      <c r="CN122" s="1023"/>
      <c r="CO122" s="1024"/>
      <c r="CP122" s="1032" t="s">
        <v>453</v>
      </c>
      <c r="CQ122" s="1033"/>
      <c r="CR122" s="1033"/>
      <c r="CS122" s="1033"/>
      <c r="CT122" s="1033"/>
      <c r="CU122" s="1033"/>
      <c r="CV122" s="1033"/>
      <c r="CW122" s="1033"/>
      <c r="CX122" s="1033"/>
      <c r="CY122" s="1033"/>
      <c r="CZ122" s="1033"/>
      <c r="DA122" s="1033"/>
      <c r="DB122" s="1033"/>
      <c r="DC122" s="1033"/>
      <c r="DD122" s="1033"/>
      <c r="DE122" s="1033"/>
      <c r="DF122" s="1034"/>
      <c r="DG122" s="938">
        <v>3886</v>
      </c>
      <c r="DH122" s="939"/>
      <c r="DI122" s="939"/>
      <c r="DJ122" s="939"/>
      <c r="DK122" s="939"/>
      <c r="DL122" s="939">
        <v>3705</v>
      </c>
      <c r="DM122" s="939"/>
      <c r="DN122" s="939"/>
      <c r="DO122" s="939"/>
      <c r="DP122" s="939"/>
      <c r="DQ122" s="939">
        <v>352</v>
      </c>
      <c r="DR122" s="939"/>
      <c r="DS122" s="939"/>
      <c r="DT122" s="939"/>
      <c r="DU122" s="939"/>
      <c r="DV122" s="940">
        <v>0</v>
      </c>
      <c r="DW122" s="940"/>
      <c r="DX122" s="940"/>
      <c r="DY122" s="940"/>
      <c r="DZ122" s="941"/>
    </row>
    <row r="123" spans="1:130" s="212" customFormat="1" ht="26.25" customHeight="1" x14ac:dyDescent="0.2">
      <c r="A123" s="1070"/>
      <c r="B123" s="962"/>
      <c r="C123" s="935" t="s">
        <v>439</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177</v>
      </c>
      <c r="BA123" s="233"/>
      <c r="BB123" s="233"/>
      <c r="BC123" s="233"/>
      <c r="BD123" s="233"/>
      <c r="BE123" s="233"/>
      <c r="BF123" s="233"/>
      <c r="BG123" s="233"/>
      <c r="BH123" s="233"/>
      <c r="BI123" s="233"/>
      <c r="BJ123" s="233"/>
      <c r="BK123" s="233"/>
      <c r="BL123" s="233"/>
      <c r="BM123" s="233"/>
      <c r="BN123" s="233"/>
      <c r="BO123" s="990" t="s">
        <v>454</v>
      </c>
      <c r="BP123" s="1018"/>
      <c r="BQ123" s="1076">
        <v>20431965</v>
      </c>
      <c r="BR123" s="1077"/>
      <c r="BS123" s="1077"/>
      <c r="BT123" s="1077"/>
      <c r="BU123" s="1077"/>
      <c r="BV123" s="1077">
        <v>20390884</v>
      </c>
      <c r="BW123" s="1077"/>
      <c r="BX123" s="1077"/>
      <c r="BY123" s="1077"/>
      <c r="BZ123" s="1077"/>
      <c r="CA123" s="1077">
        <v>22188531</v>
      </c>
      <c r="CB123" s="1077"/>
      <c r="CC123" s="1077"/>
      <c r="CD123" s="1077"/>
      <c r="CE123" s="1077"/>
      <c r="CF123" s="1014"/>
      <c r="CG123" s="1015"/>
      <c r="CH123" s="1015"/>
      <c r="CI123" s="1015"/>
      <c r="CJ123" s="1016"/>
      <c r="CK123" s="1022"/>
      <c r="CL123" s="1023"/>
      <c r="CM123" s="1023"/>
      <c r="CN123" s="1023"/>
      <c r="CO123" s="1024"/>
      <c r="CP123" s="1032" t="s">
        <v>397</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0"/>
      <c r="B124" s="962"/>
      <c r="C124" s="935" t="s">
        <v>442</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455</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v>4.2</v>
      </c>
      <c r="CB124" s="1040"/>
      <c r="CC124" s="1040"/>
      <c r="CD124" s="1040"/>
      <c r="CE124" s="1040"/>
      <c r="CF124" s="1041"/>
      <c r="CG124" s="1042"/>
      <c r="CH124" s="1042"/>
      <c r="CI124" s="1042"/>
      <c r="CJ124" s="1043"/>
      <c r="CK124" s="1025"/>
      <c r="CL124" s="1025"/>
      <c r="CM124" s="1025"/>
      <c r="CN124" s="1025"/>
      <c r="CO124" s="1026"/>
      <c r="CP124" s="1032" t="s">
        <v>456</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444</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457</v>
      </c>
      <c r="CL125" s="1020"/>
      <c r="CM125" s="1020"/>
      <c r="CN125" s="1020"/>
      <c r="CO125" s="1021"/>
      <c r="CP125" s="942" t="s">
        <v>458</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446</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459</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460</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461</v>
      </c>
      <c r="AY127" s="1045"/>
      <c r="AZ127" s="1045"/>
      <c r="BA127" s="1045"/>
      <c r="BB127" s="1045"/>
      <c r="BC127" s="1045"/>
      <c r="BD127" s="1045"/>
      <c r="BE127" s="1046"/>
      <c r="BF127" s="1047" t="s">
        <v>462</v>
      </c>
      <c r="BG127" s="1045"/>
      <c r="BH127" s="1045"/>
      <c r="BI127" s="1045"/>
      <c r="BJ127" s="1045"/>
      <c r="BK127" s="1045"/>
      <c r="BL127" s="1046"/>
      <c r="BM127" s="1047" t="s">
        <v>463</v>
      </c>
      <c r="BN127" s="1045"/>
      <c r="BO127" s="1045"/>
      <c r="BP127" s="1045"/>
      <c r="BQ127" s="1045"/>
      <c r="BR127" s="1045"/>
      <c r="BS127" s="1046"/>
      <c r="BT127" s="1047" t="s">
        <v>464</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465</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466</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467</v>
      </c>
      <c r="X128" s="1056"/>
      <c r="Y128" s="1056"/>
      <c r="Z128" s="1057"/>
      <c r="AA128" s="1058">
        <v>51059</v>
      </c>
      <c r="AB128" s="1059"/>
      <c r="AC128" s="1059"/>
      <c r="AD128" s="1059"/>
      <c r="AE128" s="1060"/>
      <c r="AF128" s="1061">
        <v>38036</v>
      </c>
      <c r="AG128" s="1059"/>
      <c r="AH128" s="1059"/>
      <c r="AI128" s="1059"/>
      <c r="AJ128" s="1060"/>
      <c r="AK128" s="1061">
        <v>27681</v>
      </c>
      <c r="AL128" s="1059"/>
      <c r="AM128" s="1059"/>
      <c r="AN128" s="1059"/>
      <c r="AO128" s="1060"/>
      <c r="AP128" s="1062"/>
      <c r="AQ128" s="1063"/>
      <c r="AR128" s="1063"/>
      <c r="AS128" s="1063"/>
      <c r="AT128" s="1064"/>
      <c r="AU128" s="214"/>
      <c r="AV128" s="214"/>
      <c r="AW128" s="214"/>
      <c r="AX128" s="909" t="s">
        <v>468</v>
      </c>
      <c r="AY128" s="910"/>
      <c r="AZ128" s="910"/>
      <c r="BA128" s="910"/>
      <c r="BB128" s="910"/>
      <c r="BC128" s="910"/>
      <c r="BD128" s="910"/>
      <c r="BE128" s="911"/>
      <c r="BF128" s="1065" t="s">
        <v>122</v>
      </c>
      <c r="BG128" s="1066"/>
      <c r="BH128" s="1066"/>
      <c r="BI128" s="1066"/>
      <c r="BJ128" s="1066"/>
      <c r="BK128" s="1066"/>
      <c r="BL128" s="1067"/>
      <c r="BM128" s="1065">
        <v>13.98</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469</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470</v>
      </c>
      <c r="X129" s="1084"/>
      <c r="Y129" s="1084"/>
      <c r="Z129" s="1085"/>
      <c r="AA129" s="971">
        <v>7221373</v>
      </c>
      <c r="AB129" s="972"/>
      <c r="AC129" s="972"/>
      <c r="AD129" s="972"/>
      <c r="AE129" s="973"/>
      <c r="AF129" s="974">
        <v>7251036</v>
      </c>
      <c r="AG129" s="972"/>
      <c r="AH129" s="972"/>
      <c r="AI129" s="972"/>
      <c r="AJ129" s="973"/>
      <c r="AK129" s="974">
        <v>7198651</v>
      </c>
      <c r="AL129" s="972"/>
      <c r="AM129" s="972"/>
      <c r="AN129" s="972"/>
      <c r="AO129" s="973"/>
      <c r="AP129" s="1086"/>
      <c r="AQ129" s="1087"/>
      <c r="AR129" s="1087"/>
      <c r="AS129" s="1087"/>
      <c r="AT129" s="1088"/>
      <c r="AU129" s="215"/>
      <c r="AV129" s="215"/>
      <c r="AW129" s="215"/>
      <c r="AX129" s="1078" t="s">
        <v>471</v>
      </c>
      <c r="AY129" s="936"/>
      <c r="AZ129" s="936"/>
      <c r="BA129" s="936"/>
      <c r="BB129" s="936"/>
      <c r="BC129" s="936"/>
      <c r="BD129" s="936"/>
      <c r="BE129" s="937"/>
      <c r="BF129" s="1079" t="s">
        <v>122</v>
      </c>
      <c r="BG129" s="1080"/>
      <c r="BH129" s="1080"/>
      <c r="BI129" s="1080"/>
      <c r="BJ129" s="1080"/>
      <c r="BK129" s="1080"/>
      <c r="BL129" s="1081"/>
      <c r="BM129" s="1079">
        <v>18.98</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472</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473</v>
      </c>
      <c r="X130" s="1084"/>
      <c r="Y130" s="1084"/>
      <c r="Z130" s="1085"/>
      <c r="AA130" s="971">
        <v>1328119</v>
      </c>
      <c r="AB130" s="972"/>
      <c r="AC130" s="972"/>
      <c r="AD130" s="972"/>
      <c r="AE130" s="973"/>
      <c r="AF130" s="974">
        <v>1325305</v>
      </c>
      <c r="AG130" s="972"/>
      <c r="AH130" s="972"/>
      <c r="AI130" s="972"/>
      <c r="AJ130" s="973"/>
      <c r="AK130" s="974">
        <v>1152712</v>
      </c>
      <c r="AL130" s="972"/>
      <c r="AM130" s="972"/>
      <c r="AN130" s="972"/>
      <c r="AO130" s="973"/>
      <c r="AP130" s="1086"/>
      <c r="AQ130" s="1087"/>
      <c r="AR130" s="1087"/>
      <c r="AS130" s="1087"/>
      <c r="AT130" s="1088"/>
      <c r="AU130" s="215"/>
      <c r="AV130" s="215"/>
      <c r="AW130" s="215"/>
      <c r="AX130" s="1078" t="s">
        <v>474</v>
      </c>
      <c r="AY130" s="936"/>
      <c r="AZ130" s="936"/>
      <c r="BA130" s="936"/>
      <c r="BB130" s="936"/>
      <c r="BC130" s="936"/>
      <c r="BD130" s="936"/>
      <c r="BE130" s="937"/>
      <c r="BF130" s="1114">
        <v>11.2</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475</v>
      </c>
      <c r="X131" s="1121"/>
      <c r="Y131" s="1121"/>
      <c r="Z131" s="1122"/>
      <c r="AA131" s="1017">
        <v>5893254</v>
      </c>
      <c r="AB131" s="999"/>
      <c r="AC131" s="999"/>
      <c r="AD131" s="999"/>
      <c r="AE131" s="1000"/>
      <c r="AF131" s="998">
        <v>5925731</v>
      </c>
      <c r="AG131" s="999"/>
      <c r="AH131" s="999"/>
      <c r="AI131" s="999"/>
      <c r="AJ131" s="1000"/>
      <c r="AK131" s="998">
        <v>6045939</v>
      </c>
      <c r="AL131" s="999"/>
      <c r="AM131" s="999"/>
      <c r="AN131" s="999"/>
      <c r="AO131" s="1000"/>
      <c r="AP131" s="1123"/>
      <c r="AQ131" s="1124"/>
      <c r="AR131" s="1124"/>
      <c r="AS131" s="1124"/>
      <c r="AT131" s="1125"/>
      <c r="AU131" s="215"/>
      <c r="AV131" s="215"/>
      <c r="AW131" s="215"/>
      <c r="AX131" s="1096" t="s">
        <v>476</v>
      </c>
      <c r="AY131" s="739"/>
      <c r="AZ131" s="739"/>
      <c r="BA131" s="739"/>
      <c r="BB131" s="739"/>
      <c r="BC131" s="739"/>
      <c r="BD131" s="739"/>
      <c r="BE131" s="1049"/>
      <c r="BF131" s="1097">
        <v>4.2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477</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478</v>
      </c>
      <c r="W132" s="1107"/>
      <c r="X132" s="1107"/>
      <c r="Y132" s="1107"/>
      <c r="Z132" s="1108"/>
      <c r="AA132" s="1109">
        <v>12.579281330000001</v>
      </c>
      <c r="AB132" s="1110"/>
      <c r="AC132" s="1110"/>
      <c r="AD132" s="1110"/>
      <c r="AE132" s="1111"/>
      <c r="AF132" s="1112">
        <v>10.869258159999999</v>
      </c>
      <c r="AG132" s="1110"/>
      <c r="AH132" s="1110"/>
      <c r="AI132" s="1110"/>
      <c r="AJ132" s="1111"/>
      <c r="AK132" s="1112">
        <v>10.34545668</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479</v>
      </c>
      <c r="W133" s="1090"/>
      <c r="X133" s="1090"/>
      <c r="Y133" s="1090"/>
      <c r="Z133" s="1091"/>
      <c r="AA133" s="1092">
        <v>12.1</v>
      </c>
      <c r="AB133" s="1093"/>
      <c r="AC133" s="1093"/>
      <c r="AD133" s="1093"/>
      <c r="AE133" s="1094"/>
      <c r="AF133" s="1092">
        <v>11.9</v>
      </c>
      <c r="AG133" s="1093"/>
      <c r="AH133" s="1093"/>
      <c r="AI133" s="1093"/>
      <c r="AJ133" s="1094"/>
      <c r="AK133" s="1092">
        <v>11.2</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v4+5kyPXvuNgtw1+w88dBBWWRursi3KhWHie+R4tVLGN5/+XOTRrUcXZeFNGGHFaelaDLWWBaPN7I9LBN2ve8w==" saltValue="hlCH9qw1k5FwBF9Msyncr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election activeCell="DH77" sqref="DH77"/>
    </sheetView>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480</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1SJ2U5K2rUR31wf4g0kvJxLVVST/5hwxFjzeuELdM/dDlnv3LezR0n2LYMx9VXQ2xQwo0vZ+lL/Zs2SX7jw6jQ==" saltValue="YHxX6+VLzhyOpc++VzVIK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46"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nwbHeX4VKPjVh2zllAZFlbpUL2GQQ6sRA8/9HHN9fMMZxkuP+YClydZipIbF2Ry5Q/J+daeg4j/6Ptx4EUpKKw==" saltValue="zgKW9Skj/egN8Be3rhHdTw=="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481</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482</v>
      </c>
      <c r="AL6" s="248"/>
      <c r="AM6" s="248"/>
      <c r="AN6" s="248"/>
    </row>
    <row r="7" spans="1:46" ht="13.5" customHeight="1" x14ac:dyDescent="0.2">
      <c r="A7" s="247"/>
      <c r="AK7" s="250"/>
      <c r="AL7" s="251"/>
      <c r="AM7" s="251"/>
      <c r="AN7" s="252"/>
      <c r="AO7" s="1127" t="s">
        <v>483</v>
      </c>
      <c r="AP7" s="253"/>
      <c r="AQ7" s="254" t="s">
        <v>484</v>
      </c>
      <c r="AR7" s="255"/>
    </row>
    <row r="8" spans="1:46" ht="13.2" x14ac:dyDescent="0.2">
      <c r="A8" s="247"/>
      <c r="AK8" s="256"/>
      <c r="AL8" s="257"/>
      <c r="AM8" s="257"/>
      <c r="AN8" s="258"/>
      <c r="AO8" s="1128"/>
      <c r="AP8" s="259" t="s">
        <v>485</v>
      </c>
      <c r="AQ8" s="260" t="s">
        <v>486</v>
      </c>
      <c r="AR8" s="261" t="s">
        <v>487</v>
      </c>
    </row>
    <row r="9" spans="1:46" ht="13.2" x14ac:dyDescent="0.2">
      <c r="A9" s="247"/>
      <c r="AK9" s="1129" t="s">
        <v>488</v>
      </c>
      <c r="AL9" s="1130"/>
      <c r="AM9" s="1130"/>
      <c r="AN9" s="1131"/>
      <c r="AO9" s="262">
        <v>1822135</v>
      </c>
      <c r="AP9" s="262">
        <v>97938</v>
      </c>
      <c r="AQ9" s="263">
        <v>110873</v>
      </c>
      <c r="AR9" s="264">
        <v>-11.7</v>
      </c>
    </row>
    <row r="10" spans="1:46" ht="13.5" customHeight="1" x14ac:dyDescent="0.2">
      <c r="A10" s="247"/>
      <c r="AK10" s="1129" t="s">
        <v>489</v>
      </c>
      <c r="AL10" s="1130"/>
      <c r="AM10" s="1130"/>
      <c r="AN10" s="1131"/>
      <c r="AO10" s="265">
        <v>369307</v>
      </c>
      <c r="AP10" s="265">
        <v>19850</v>
      </c>
      <c r="AQ10" s="266">
        <v>12701</v>
      </c>
      <c r="AR10" s="267">
        <v>56.3</v>
      </c>
    </row>
    <row r="11" spans="1:46" ht="13.5" customHeight="1" x14ac:dyDescent="0.2">
      <c r="A11" s="247"/>
      <c r="AK11" s="1129" t="s">
        <v>490</v>
      </c>
      <c r="AL11" s="1130"/>
      <c r="AM11" s="1130"/>
      <c r="AN11" s="1131"/>
      <c r="AO11" s="265" t="s">
        <v>491</v>
      </c>
      <c r="AP11" s="265" t="s">
        <v>491</v>
      </c>
      <c r="AQ11" s="266">
        <v>1473</v>
      </c>
      <c r="AR11" s="267" t="s">
        <v>491</v>
      </c>
    </row>
    <row r="12" spans="1:46" ht="13.5" customHeight="1" x14ac:dyDescent="0.2">
      <c r="A12" s="247"/>
      <c r="AK12" s="1129" t="s">
        <v>492</v>
      </c>
      <c r="AL12" s="1130"/>
      <c r="AM12" s="1130"/>
      <c r="AN12" s="1131"/>
      <c r="AO12" s="265" t="s">
        <v>491</v>
      </c>
      <c r="AP12" s="265" t="s">
        <v>491</v>
      </c>
      <c r="AQ12" s="266">
        <v>4</v>
      </c>
      <c r="AR12" s="267" t="s">
        <v>491</v>
      </c>
    </row>
    <row r="13" spans="1:46" ht="13.5" customHeight="1" x14ac:dyDescent="0.2">
      <c r="A13" s="247"/>
      <c r="AK13" s="1129" t="s">
        <v>493</v>
      </c>
      <c r="AL13" s="1130"/>
      <c r="AM13" s="1130"/>
      <c r="AN13" s="1131"/>
      <c r="AO13" s="265" t="s">
        <v>491</v>
      </c>
      <c r="AP13" s="265" t="s">
        <v>491</v>
      </c>
      <c r="AQ13" s="266">
        <v>3598</v>
      </c>
      <c r="AR13" s="267" t="s">
        <v>491</v>
      </c>
    </row>
    <row r="14" spans="1:46" ht="13.5" customHeight="1" x14ac:dyDescent="0.2">
      <c r="A14" s="247"/>
      <c r="AK14" s="1129" t="s">
        <v>494</v>
      </c>
      <c r="AL14" s="1130"/>
      <c r="AM14" s="1130"/>
      <c r="AN14" s="1131"/>
      <c r="AO14" s="265">
        <v>236697</v>
      </c>
      <c r="AP14" s="265">
        <v>12722</v>
      </c>
      <c r="AQ14" s="266">
        <v>2175</v>
      </c>
      <c r="AR14" s="267">
        <v>484.9</v>
      </c>
    </row>
    <row r="15" spans="1:46" ht="13.5" customHeight="1" x14ac:dyDescent="0.2">
      <c r="A15" s="247"/>
      <c r="AK15" s="1132" t="s">
        <v>495</v>
      </c>
      <c r="AL15" s="1133"/>
      <c r="AM15" s="1133"/>
      <c r="AN15" s="1134"/>
      <c r="AO15" s="265">
        <v>-134411</v>
      </c>
      <c r="AP15" s="265">
        <v>-7224</v>
      </c>
      <c r="AQ15" s="266">
        <v>-6566</v>
      </c>
      <c r="AR15" s="267">
        <v>10</v>
      </c>
    </row>
    <row r="16" spans="1:46" ht="13.2" x14ac:dyDescent="0.2">
      <c r="A16" s="247"/>
      <c r="AK16" s="1132" t="s">
        <v>177</v>
      </c>
      <c r="AL16" s="1133"/>
      <c r="AM16" s="1133"/>
      <c r="AN16" s="1134"/>
      <c r="AO16" s="265">
        <v>2293728</v>
      </c>
      <c r="AP16" s="265">
        <v>123286</v>
      </c>
      <c r="AQ16" s="266">
        <v>124259</v>
      </c>
      <c r="AR16" s="267">
        <v>-0.8</v>
      </c>
    </row>
    <row r="17" spans="1:46" ht="13.2" x14ac:dyDescent="0.2">
      <c r="A17" s="247"/>
    </row>
    <row r="18" spans="1:46" ht="13.2" x14ac:dyDescent="0.2">
      <c r="A18" s="247"/>
      <c r="AQ18" s="268"/>
      <c r="AR18" s="268"/>
    </row>
    <row r="19" spans="1:46" ht="13.2" x14ac:dyDescent="0.2">
      <c r="A19" s="247"/>
      <c r="AK19" s="243" t="s">
        <v>496</v>
      </c>
    </row>
    <row r="20" spans="1:46" ht="13.2" x14ac:dyDescent="0.2">
      <c r="A20" s="247"/>
      <c r="AK20" s="269"/>
      <c r="AL20" s="270"/>
      <c r="AM20" s="270"/>
      <c r="AN20" s="271"/>
      <c r="AO20" s="272" t="s">
        <v>497</v>
      </c>
      <c r="AP20" s="273" t="s">
        <v>498</v>
      </c>
      <c r="AQ20" s="274" t="s">
        <v>499</v>
      </c>
      <c r="AR20" s="275"/>
    </row>
    <row r="21" spans="1:46" s="248" customFormat="1" ht="13.2" x14ac:dyDescent="0.2">
      <c r="A21" s="276"/>
      <c r="AK21" s="1135" t="s">
        <v>500</v>
      </c>
      <c r="AL21" s="1136"/>
      <c r="AM21" s="1136"/>
      <c r="AN21" s="1137"/>
      <c r="AO21" s="277">
        <v>9.0299999999999994</v>
      </c>
      <c r="AP21" s="278">
        <v>10.18</v>
      </c>
      <c r="AQ21" s="279">
        <v>-1.1499999999999999</v>
      </c>
      <c r="AS21" s="280"/>
      <c r="AT21" s="276"/>
    </row>
    <row r="22" spans="1:46" s="248" customFormat="1" ht="13.2" x14ac:dyDescent="0.2">
      <c r="A22" s="276"/>
      <c r="AK22" s="1135" t="s">
        <v>501</v>
      </c>
      <c r="AL22" s="1136"/>
      <c r="AM22" s="1136"/>
      <c r="AN22" s="1137"/>
      <c r="AO22" s="281">
        <v>97.6</v>
      </c>
      <c r="AP22" s="282">
        <v>96.1</v>
      </c>
      <c r="AQ22" s="283">
        <v>1.5</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502</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503</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504</v>
      </c>
      <c r="AL29" s="248"/>
      <c r="AM29" s="248"/>
      <c r="AN29" s="248"/>
      <c r="AS29" s="290"/>
    </row>
    <row r="30" spans="1:46" ht="13.5" customHeight="1" x14ac:dyDescent="0.2">
      <c r="A30" s="247"/>
      <c r="AK30" s="250"/>
      <c r="AL30" s="251"/>
      <c r="AM30" s="251"/>
      <c r="AN30" s="252"/>
      <c r="AO30" s="1127" t="s">
        <v>483</v>
      </c>
      <c r="AP30" s="253"/>
      <c r="AQ30" s="254" t="s">
        <v>484</v>
      </c>
      <c r="AR30" s="255"/>
    </row>
    <row r="31" spans="1:46" ht="13.2" x14ac:dyDescent="0.2">
      <c r="A31" s="247"/>
      <c r="AK31" s="256"/>
      <c r="AL31" s="257"/>
      <c r="AM31" s="257"/>
      <c r="AN31" s="258"/>
      <c r="AO31" s="1128"/>
      <c r="AP31" s="259" t="s">
        <v>485</v>
      </c>
      <c r="AQ31" s="260" t="s">
        <v>486</v>
      </c>
      <c r="AR31" s="261" t="s">
        <v>487</v>
      </c>
    </row>
    <row r="32" spans="1:46" ht="27" customHeight="1" x14ac:dyDescent="0.2">
      <c r="A32" s="247"/>
      <c r="AK32" s="1143" t="s">
        <v>505</v>
      </c>
      <c r="AL32" s="1144"/>
      <c r="AM32" s="1144"/>
      <c r="AN32" s="1145"/>
      <c r="AO32" s="291">
        <v>1329368</v>
      </c>
      <c r="AP32" s="291">
        <v>71452</v>
      </c>
      <c r="AQ32" s="292">
        <v>56040</v>
      </c>
      <c r="AR32" s="293">
        <v>27.5</v>
      </c>
    </row>
    <row r="33" spans="1:46" ht="13.5" customHeight="1" x14ac:dyDescent="0.2">
      <c r="A33" s="247"/>
      <c r="AK33" s="1143" t="s">
        <v>506</v>
      </c>
      <c r="AL33" s="1144"/>
      <c r="AM33" s="1144"/>
      <c r="AN33" s="1145"/>
      <c r="AO33" s="291" t="s">
        <v>491</v>
      </c>
      <c r="AP33" s="291" t="s">
        <v>491</v>
      </c>
      <c r="AQ33" s="292" t="s">
        <v>491</v>
      </c>
      <c r="AR33" s="293" t="s">
        <v>491</v>
      </c>
    </row>
    <row r="34" spans="1:46" ht="27" customHeight="1" x14ac:dyDescent="0.2">
      <c r="A34" s="247"/>
      <c r="AK34" s="1143" t="s">
        <v>507</v>
      </c>
      <c r="AL34" s="1144"/>
      <c r="AM34" s="1144"/>
      <c r="AN34" s="1145"/>
      <c r="AO34" s="291" t="s">
        <v>491</v>
      </c>
      <c r="AP34" s="291" t="s">
        <v>491</v>
      </c>
      <c r="AQ34" s="292" t="s">
        <v>491</v>
      </c>
      <c r="AR34" s="293" t="s">
        <v>491</v>
      </c>
    </row>
    <row r="35" spans="1:46" ht="27" customHeight="1" x14ac:dyDescent="0.2">
      <c r="A35" s="247"/>
      <c r="AK35" s="1143" t="s">
        <v>508</v>
      </c>
      <c r="AL35" s="1144"/>
      <c r="AM35" s="1144"/>
      <c r="AN35" s="1145"/>
      <c r="AO35" s="291">
        <v>466132</v>
      </c>
      <c r="AP35" s="291">
        <v>25054</v>
      </c>
      <c r="AQ35" s="292">
        <v>19608</v>
      </c>
      <c r="AR35" s="293">
        <v>27.8</v>
      </c>
    </row>
    <row r="36" spans="1:46" ht="27" customHeight="1" x14ac:dyDescent="0.2">
      <c r="A36" s="247"/>
      <c r="AK36" s="1143" t="s">
        <v>509</v>
      </c>
      <c r="AL36" s="1144"/>
      <c r="AM36" s="1144"/>
      <c r="AN36" s="1145"/>
      <c r="AO36" s="291">
        <v>10177</v>
      </c>
      <c r="AP36" s="291">
        <v>547</v>
      </c>
      <c r="AQ36" s="292">
        <v>3090</v>
      </c>
      <c r="AR36" s="293">
        <v>-82.3</v>
      </c>
    </row>
    <row r="37" spans="1:46" ht="13.5" customHeight="1" x14ac:dyDescent="0.2">
      <c r="A37" s="247"/>
      <c r="AK37" s="1143" t="s">
        <v>510</v>
      </c>
      <c r="AL37" s="1144"/>
      <c r="AM37" s="1144"/>
      <c r="AN37" s="1145"/>
      <c r="AO37" s="291" t="s">
        <v>491</v>
      </c>
      <c r="AP37" s="291" t="s">
        <v>491</v>
      </c>
      <c r="AQ37" s="292">
        <v>590</v>
      </c>
      <c r="AR37" s="293" t="s">
        <v>491</v>
      </c>
    </row>
    <row r="38" spans="1:46" ht="27" customHeight="1" x14ac:dyDescent="0.2">
      <c r="A38" s="247"/>
      <c r="AK38" s="1146" t="s">
        <v>511</v>
      </c>
      <c r="AL38" s="1147"/>
      <c r="AM38" s="1147"/>
      <c r="AN38" s="1148"/>
      <c r="AO38" s="294">
        <v>196</v>
      </c>
      <c r="AP38" s="294">
        <v>11</v>
      </c>
      <c r="AQ38" s="295">
        <v>10</v>
      </c>
      <c r="AR38" s="283">
        <v>10</v>
      </c>
      <c r="AS38" s="290"/>
    </row>
    <row r="39" spans="1:46" ht="13.2" x14ac:dyDescent="0.2">
      <c r="A39" s="247"/>
      <c r="AK39" s="1146" t="s">
        <v>512</v>
      </c>
      <c r="AL39" s="1147"/>
      <c r="AM39" s="1147"/>
      <c r="AN39" s="1148"/>
      <c r="AO39" s="291">
        <v>-27681</v>
      </c>
      <c r="AP39" s="291">
        <v>-1488</v>
      </c>
      <c r="AQ39" s="292">
        <v>-2093</v>
      </c>
      <c r="AR39" s="293">
        <v>-28.9</v>
      </c>
      <c r="AS39" s="290"/>
    </row>
    <row r="40" spans="1:46" ht="27" customHeight="1" x14ac:dyDescent="0.2">
      <c r="A40" s="247"/>
      <c r="AK40" s="1143" t="s">
        <v>513</v>
      </c>
      <c r="AL40" s="1144"/>
      <c r="AM40" s="1144"/>
      <c r="AN40" s="1145"/>
      <c r="AO40" s="291">
        <v>-1152712</v>
      </c>
      <c r="AP40" s="291">
        <v>-61957</v>
      </c>
      <c r="AQ40" s="292">
        <v>-52347</v>
      </c>
      <c r="AR40" s="293">
        <v>18.399999999999999</v>
      </c>
      <c r="AS40" s="290"/>
    </row>
    <row r="41" spans="1:46" ht="13.2" x14ac:dyDescent="0.2">
      <c r="A41" s="247"/>
      <c r="AK41" s="1149" t="s">
        <v>287</v>
      </c>
      <c r="AL41" s="1150"/>
      <c r="AM41" s="1150"/>
      <c r="AN41" s="1151"/>
      <c r="AO41" s="291">
        <v>625480</v>
      </c>
      <c r="AP41" s="291">
        <v>33619</v>
      </c>
      <c r="AQ41" s="292">
        <v>24899</v>
      </c>
      <c r="AR41" s="293">
        <v>35</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514</v>
      </c>
    </row>
    <row r="48" spans="1:46" ht="13.2" x14ac:dyDescent="0.2">
      <c r="A48" s="247"/>
      <c r="AK48" s="301" t="s">
        <v>515</v>
      </c>
      <c r="AL48" s="301"/>
      <c r="AM48" s="301"/>
      <c r="AN48" s="301"/>
      <c r="AO48" s="301"/>
      <c r="AP48" s="301"/>
      <c r="AQ48" s="302"/>
      <c r="AR48" s="301"/>
    </row>
    <row r="49" spans="1:44" ht="13.5" customHeight="1" x14ac:dyDescent="0.2">
      <c r="A49" s="247"/>
      <c r="AK49" s="303"/>
      <c r="AL49" s="304"/>
      <c r="AM49" s="1138" t="s">
        <v>483</v>
      </c>
      <c r="AN49" s="1140" t="s">
        <v>516</v>
      </c>
      <c r="AO49" s="1141"/>
      <c r="AP49" s="1141"/>
      <c r="AQ49" s="1141"/>
      <c r="AR49" s="1142"/>
    </row>
    <row r="50" spans="1:44" ht="13.2" x14ac:dyDescent="0.2">
      <c r="A50" s="247"/>
      <c r="AK50" s="305"/>
      <c r="AL50" s="306"/>
      <c r="AM50" s="1139"/>
      <c r="AN50" s="307" t="s">
        <v>517</v>
      </c>
      <c r="AO50" s="308" t="s">
        <v>518</v>
      </c>
      <c r="AP50" s="309" t="s">
        <v>519</v>
      </c>
      <c r="AQ50" s="310" t="s">
        <v>520</v>
      </c>
      <c r="AR50" s="311" t="s">
        <v>521</v>
      </c>
    </row>
    <row r="51" spans="1:44" ht="13.2" x14ac:dyDescent="0.2">
      <c r="A51" s="247"/>
      <c r="AK51" s="303" t="s">
        <v>522</v>
      </c>
      <c r="AL51" s="304"/>
      <c r="AM51" s="312">
        <v>815300</v>
      </c>
      <c r="AN51" s="313">
        <v>40464</v>
      </c>
      <c r="AO51" s="314">
        <v>1.2</v>
      </c>
      <c r="AP51" s="315">
        <v>84459</v>
      </c>
      <c r="AQ51" s="316">
        <v>42.9</v>
      </c>
      <c r="AR51" s="317">
        <v>-41.7</v>
      </c>
    </row>
    <row r="52" spans="1:44" ht="13.2" x14ac:dyDescent="0.2">
      <c r="A52" s="247"/>
      <c r="AK52" s="318"/>
      <c r="AL52" s="319" t="s">
        <v>523</v>
      </c>
      <c r="AM52" s="320">
        <v>492779</v>
      </c>
      <c r="AN52" s="321">
        <v>24457</v>
      </c>
      <c r="AO52" s="322">
        <v>56</v>
      </c>
      <c r="AP52" s="323">
        <v>47314</v>
      </c>
      <c r="AQ52" s="324">
        <v>58.2</v>
      </c>
      <c r="AR52" s="325">
        <v>-2.2000000000000002</v>
      </c>
    </row>
    <row r="53" spans="1:44" ht="13.2" x14ac:dyDescent="0.2">
      <c r="A53" s="247"/>
      <c r="AK53" s="303" t="s">
        <v>524</v>
      </c>
      <c r="AL53" s="304"/>
      <c r="AM53" s="312">
        <v>647399</v>
      </c>
      <c r="AN53" s="313">
        <v>32753</v>
      </c>
      <c r="AO53" s="314">
        <v>-19.100000000000001</v>
      </c>
      <c r="AP53" s="315">
        <v>74568</v>
      </c>
      <c r="AQ53" s="316">
        <v>-11.7</v>
      </c>
      <c r="AR53" s="317">
        <v>-7.4</v>
      </c>
    </row>
    <row r="54" spans="1:44" ht="13.2" x14ac:dyDescent="0.2">
      <c r="A54" s="247"/>
      <c r="AK54" s="318"/>
      <c r="AL54" s="319" t="s">
        <v>523</v>
      </c>
      <c r="AM54" s="320">
        <v>443896</v>
      </c>
      <c r="AN54" s="321">
        <v>22458</v>
      </c>
      <c r="AO54" s="322">
        <v>-8.1999999999999993</v>
      </c>
      <c r="AP54" s="323">
        <v>42558</v>
      </c>
      <c r="AQ54" s="324">
        <v>-10.1</v>
      </c>
      <c r="AR54" s="325">
        <v>1.9</v>
      </c>
    </row>
    <row r="55" spans="1:44" ht="13.2" x14ac:dyDescent="0.2">
      <c r="A55" s="247"/>
      <c r="AK55" s="303" t="s">
        <v>525</v>
      </c>
      <c r="AL55" s="304"/>
      <c r="AM55" s="312">
        <v>851003</v>
      </c>
      <c r="AN55" s="313">
        <v>43724</v>
      </c>
      <c r="AO55" s="314">
        <v>33.5</v>
      </c>
      <c r="AP55" s="315">
        <v>73693</v>
      </c>
      <c r="AQ55" s="316">
        <v>-1.2</v>
      </c>
      <c r="AR55" s="317">
        <v>34.700000000000003</v>
      </c>
    </row>
    <row r="56" spans="1:44" ht="13.2" x14ac:dyDescent="0.2">
      <c r="A56" s="247"/>
      <c r="AK56" s="318"/>
      <c r="AL56" s="319" t="s">
        <v>523</v>
      </c>
      <c r="AM56" s="320">
        <v>654234</v>
      </c>
      <c r="AN56" s="321">
        <v>33614</v>
      </c>
      <c r="AO56" s="322">
        <v>49.7</v>
      </c>
      <c r="AP56" s="323">
        <v>44203</v>
      </c>
      <c r="AQ56" s="324">
        <v>3.9</v>
      </c>
      <c r="AR56" s="325">
        <v>45.8</v>
      </c>
    </row>
    <row r="57" spans="1:44" ht="13.2" x14ac:dyDescent="0.2">
      <c r="A57" s="247"/>
      <c r="AK57" s="303" t="s">
        <v>526</v>
      </c>
      <c r="AL57" s="304"/>
      <c r="AM57" s="312">
        <v>1414700</v>
      </c>
      <c r="AN57" s="313">
        <v>74591</v>
      </c>
      <c r="AO57" s="314">
        <v>70.599999999999994</v>
      </c>
      <c r="AP57" s="315">
        <v>79401</v>
      </c>
      <c r="AQ57" s="316">
        <v>7.7</v>
      </c>
      <c r="AR57" s="317">
        <v>62.9</v>
      </c>
    </row>
    <row r="58" spans="1:44" ht="13.2" x14ac:dyDescent="0.2">
      <c r="A58" s="247"/>
      <c r="AK58" s="318"/>
      <c r="AL58" s="319" t="s">
        <v>523</v>
      </c>
      <c r="AM58" s="320">
        <v>1133143</v>
      </c>
      <c r="AN58" s="321">
        <v>59746</v>
      </c>
      <c r="AO58" s="322">
        <v>77.7</v>
      </c>
      <c r="AP58" s="323">
        <v>49347</v>
      </c>
      <c r="AQ58" s="324">
        <v>11.6</v>
      </c>
      <c r="AR58" s="325">
        <v>66.099999999999994</v>
      </c>
    </row>
    <row r="59" spans="1:44" ht="13.2" x14ac:dyDescent="0.2">
      <c r="A59" s="247"/>
      <c r="AK59" s="303" t="s">
        <v>527</v>
      </c>
      <c r="AL59" s="304"/>
      <c r="AM59" s="312">
        <v>3633321</v>
      </c>
      <c r="AN59" s="313">
        <v>195287</v>
      </c>
      <c r="AO59" s="314">
        <v>161.80000000000001</v>
      </c>
      <c r="AP59" s="315">
        <v>87379</v>
      </c>
      <c r="AQ59" s="316">
        <v>10</v>
      </c>
      <c r="AR59" s="317">
        <v>151.80000000000001</v>
      </c>
    </row>
    <row r="60" spans="1:44" ht="13.2" x14ac:dyDescent="0.2">
      <c r="A60" s="247"/>
      <c r="AK60" s="318"/>
      <c r="AL60" s="319" t="s">
        <v>523</v>
      </c>
      <c r="AM60" s="320">
        <v>2758441</v>
      </c>
      <c r="AN60" s="321">
        <v>148263</v>
      </c>
      <c r="AO60" s="322">
        <v>148.19999999999999</v>
      </c>
      <c r="AP60" s="323">
        <v>55855</v>
      </c>
      <c r="AQ60" s="324">
        <v>13.2</v>
      </c>
      <c r="AR60" s="325">
        <v>135</v>
      </c>
    </row>
    <row r="61" spans="1:44" ht="13.2" x14ac:dyDescent="0.2">
      <c r="A61" s="247"/>
      <c r="AK61" s="303" t="s">
        <v>528</v>
      </c>
      <c r="AL61" s="326"/>
      <c r="AM61" s="312">
        <v>1472345</v>
      </c>
      <c r="AN61" s="313">
        <v>77364</v>
      </c>
      <c r="AO61" s="314">
        <v>49.6</v>
      </c>
      <c r="AP61" s="315">
        <v>79900</v>
      </c>
      <c r="AQ61" s="327">
        <v>9.5</v>
      </c>
      <c r="AR61" s="317">
        <v>40.1</v>
      </c>
    </row>
    <row r="62" spans="1:44" ht="13.2" x14ac:dyDescent="0.2">
      <c r="A62" s="247"/>
      <c r="AK62" s="318"/>
      <c r="AL62" s="319" t="s">
        <v>523</v>
      </c>
      <c r="AM62" s="320">
        <v>1096499</v>
      </c>
      <c r="AN62" s="321">
        <v>57708</v>
      </c>
      <c r="AO62" s="322">
        <v>64.7</v>
      </c>
      <c r="AP62" s="323">
        <v>47855</v>
      </c>
      <c r="AQ62" s="324">
        <v>15.4</v>
      </c>
      <c r="AR62" s="325">
        <v>49.3</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JGO3mg2PXZ3BWCoeI/EVHDnagtBhUjK3553M0tJjYe+hIdsL0xd8RLuhlizF51nZCugp4NUkO0CyWi0B80j5Fw==" saltValue="reqHY4NYUqJZSF/KGlWdZ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election activeCell="AE103" sqref="AE102:AE103"/>
    </sheetView>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480</v>
      </c>
    </row>
    <row r="121" spans="125:125" ht="13.5" hidden="1" customHeight="1" x14ac:dyDescent="0.2">
      <c r="DU121" s="241"/>
    </row>
  </sheetData>
  <sheetProtection algorithmName="SHA-512" hashValue="QJ3dfW+cSVXtE41xqYOQcez1H3oJO3TwHsaZ8TTMhgXEN89tjXlm59NS+uqM2wltJblWTUfO7/m71sZGyb2K7A==" saltValue="ZmWLuiY65WjyTfolikU8c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election activeCell="AD79" sqref="AD79"/>
    </sheetView>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480</v>
      </c>
    </row>
  </sheetData>
  <sheetProtection algorithmName="SHA-512" hashValue="hKtKmbGanKvqzrH2d7hbbAa7WSjm130LtUcbm5L5j706IYu/tatHfubmeU4kCsGgJmxT/2ASCorg9+r1YzQNkw==" saltValue="fKq8S9CrtpsNVWhSzjJZh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530</v>
      </c>
      <c r="G46" s="8" t="s">
        <v>531</v>
      </c>
      <c r="H46" s="8" t="s">
        <v>532</v>
      </c>
      <c r="I46" s="8" t="s">
        <v>533</v>
      </c>
      <c r="J46" s="9" t="s">
        <v>534</v>
      </c>
    </row>
    <row r="47" spans="2:10" ht="57.75" customHeight="1" x14ac:dyDescent="0.2">
      <c r="B47" s="10"/>
      <c r="C47" s="1152" t="s">
        <v>3</v>
      </c>
      <c r="D47" s="1152"/>
      <c r="E47" s="1153"/>
      <c r="F47" s="11">
        <v>40.49</v>
      </c>
      <c r="G47" s="12">
        <v>42.11</v>
      </c>
      <c r="H47" s="12">
        <v>45.48</v>
      </c>
      <c r="I47" s="12">
        <v>45.31</v>
      </c>
      <c r="J47" s="13">
        <v>45.67</v>
      </c>
    </row>
    <row r="48" spans="2:10" ht="57.75" customHeight="1" x14ac:dyDescent="0.2">
      <c r="B48" s="14"/>
      <c r="C48" s="1154" t="s">
        <v>4</v>
      </c>
      <c r="D48" s="1154"/>
      <c r="E48" s="1155"/>
      <c r="F48" s="15">
        <v>5.0199999999999996</v>
      </c>
      <c r="G48" s="16">
        <v>2.12</v>
      </c>
      <c r="H48" s="16">
        <v>1.69</v>
      </c>
      <c r="I48" s="16">
        <v>4.8</v>
      </c>
      <c r="J48" s="17">
        <v>2.93</v>
      </c>
    </row>
    <row r="49" spans="2:10" ht="57.75" customHeight="1" thickBot="1" x14ac:dyDescent="0.25">
      <c r="B49" s="18"/>
      <c r="C49" s="1156" t="s">
        <v>5</v>
      </c>
      <c r="D49" s="1156"/>
      <c r="E49" s="1157"/>
      <c r="F49" s="19">
        <v>5.3</v>
      </c>
      <c r="G49" s="20" t="s">
        <v>535</v>
      </c>
      <c r="H49" s="20" t="s">
        <v>536</v>
      </c>
      <c r="I49" s="20">
        <v>2.16</v>
      </c>
      <c r="J49" s="21" t="s">
        <v>537</v>
      </c>
    </row>
    <row r="50" spans="2:10" ht="13.2" x14ac:dyDescent="0.2"/>
  </sheetData>
  <sheetProtection algorithmName="SHA-512" hashValue="sZZ8wwpesXt9AD0kX5cTp11s0ZXogKI3FdIHurPJCAWSLyzhD4e0HwssfJhqhGCHYZ6xeYmBd32SQyqssQwZOQ==" saltValue="7Jdo2+lKUc0ObZimsWRmf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election activeCell="I43" sqref="I43"/>
    </sheetView>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530</v>
      </c>
      <c r="G33" s="29" t="s">
        <v>531</v>
      </c>
      <c r="H33" s="29" t="s">
        <v>532</v>
      </c>
      <c r="I33" s="29" t="s">
        <v>533</v>
      </c>
      <c r="J33" s="30" t="s">
        <v>534</v>
      </c>
      <c r="K33" s="22"/>
      <c r="L33" s="22"/>
      <c r="M33" s="22"/>
      <c r="N33" s="22"/>
      <c r="O33" s="22"/>
      <c r="P33" s="22"/>
    </row>
    <row r="34" spans="1:16" ht="39" customHeight="1" x14ac:dyDescent="0.2">
      <c r="A34" s="22"/>
      <c r="B34" s="31"/>
      <c r="C34" s="1162" t="s">
        <v>538</v>
      </c>
      <c r="D34" s="1162"/>
      <c r="E34" s="1163"/>
      <c r="F34" s="32">
        <v>16.809999999999999</v>
      </c>
      <c r="G34" s="33">
        <v>17.170000000000002</v>
      </c>
      <c r="H34" s="33">
        <v>19.079999999999998</v>
      </c>
      <c r="I34" s="33">
        <v>20.21</v>
      </c>
      <c r="J34" s="34">
        <v>20.09</v>
      </c>
      <c r="K34" s="22"/>
      <c r="L34" s="22"/>
      <c r="M34" s="22"/>
      <c r="N34" s="22"/>
      <c r="O34" s="22"/>
      <c r="P34" s="22"/>
    </row>
    <row r="35" spans="1:16" ht="39" customHeight="1" x14ac:dyDescent="0.2">
      <c r="A35" s="22"/>
      <c r="B35" s="35"/>
      <c r="C35" s="1158" t="s">
        <v>539</v>
      </c>
      <c r="D35" s="1158"/>
      <c r="E35" s="1159"/>
      <c r="F35" s="36">
        <v>5.29</v>
      </c>
      <c r="G35" s="37">
        <v>5.97</v>
      </c>
      <c r="H35" s="37">
        <v>6.11</v>
      </c>
      <c r="I35" s="37">
        <v>5.52</v>
      </c>
      <c r="J35" s="38">
        <v>7.6</v>
      </c>
      <c r="K35" s="22"/>
      <c r="L35" s="22"/>
      <c r="M35" s="22"/>
      <c r="N35" s="22"/>
      <c r="O35" s="22"/>
      <c r="P35" s="22"/>
    </row>
    <row r="36" spans="1:16" ht="39" customHeight="1" x14ac:dyDescent="0.2">
      <c r="A36" s="22"/>
      <c r="B36" s="35"/>
      <c r="C36" s="1158" t="s">
        <v>540</v>
      </c>
      <c r="D36" s="1158"/>
      <c r="E36" s="1159"/>
      <c r="F36" s="36">
        <v>5</v>
      </c>
      <c r="G36" s="37">
        <v>2.11</v>
      </c>
      <c r="H36" s="37">
        <v>1.68</v>
      </c>
      <c r="I36" s="37">
        <v>4.78</v>
      </c>
      <c r="J36" s="38">
        <v>2.92</v>
      </c>
      <c r="K36" s="22"/>
      <c r="L36" s="22"/>
      <c r="M36" s="22"/>
      <c r="N36" s="22"/>
      <c r="O36" s="22"/>
      <c r="P36" s="22"/>
    </row>
    <row r="37" spans="1:16" ht="39" customHeight="1" x14ac:dyDescent="0.2">
      <c r="A37" s="22"/>
      <c r="B37" s="35"/>
      <c r="C37" s="1158" t="s">
        <v>541</v>
      </c>
      <c r="D37" s="1158"/>
      <c r="E37" s="1159"/>
      <c r="F37" s="36">
        <v>0.17</v>
      </c>
      <c r="G37" s="37">
        <v>1.41</v>
      </c>
      <c r="H37" s="37">
        <v>1.46</v>
      </c>
      <c r="I37" s="37">
        <v>1.19</v>
      </c>
      <c r="J37" s="38">
        <v>0.96</v>
      </c>
      <c r="K37" s="22"/>
      <c r="L37" s="22"/>
      <c r="M37" s="22"/>
      <c r="N37" s="22"/>
      <c r="O37" s="22"/>
      <c r="P37" s="22"/>
    </row>
    <row r="38" spans="1:16" ht="39" customHeight="1" x14ac:dyDescent="0.2">
      <c r="A38" s="22"/>
      <c r="B38" s="35"/>
      <c r="C38" s="1158" t="s">
        <v>542</v>
      </c>
      <c r="D38" s="1158"/>
      <c r="E38" s="1159"/>
      <c r="F38" s="36">
        <v>0.6</v>
      </c>
      <c r="G38" s="37">
        <v>0.53</v>
      </c>
      <c r="H38" s="37">
        <v>0.25</v>
      </c>
      <c r="I38" s="37">
        <v>0.62</v>
      </c>
      <c r="J38" s="38">
        <v>0.49</v>
      </c>
      <c r="K38" s="22"/>
      <c r="L38" s="22"/>
      <c r="M38" s="22"/>
      <c r="N38" s="22"/>
      <c r="O38" s="22"/>
      <c r="P38" s="22"/>
    </row>
    <row r="39" spans="1:16" ht="39" customHeight="1" x14ac:dyDescent="0.2">
      <c r="A39" s="22"/>
      <c r="B39" s="35"/>
      <c r="C39" s="1158" t="s">
        <v>543</v>
      </c>
      <c r="D39" s="1158"/>
      <c r="E39" s="1159"/>
      <c r="F39" s="36">
        <v>0</v>
      </c>
      <c r="G39" s="37">
        <v>0</v>
      </c>
      <c r="H39" s="37">
        <v>0.01</v>
      </c>
      <c r="I39" s="37">
        <v>0.02</v>
      </c>
      <c r="J39" s="38">
        <v>0.01</v>
      </c>
      <c r="K39" s="22"/>
      <c r="L39" s="22"/>
      <c r="M39" s="22"/>
      <c r="N39" s="22"/>
      <c r="O39" s="22"/>
      <c r="P39" s="22"/>
    </row>
    <row r="40" spans="1:16" ht="39" customHeight="1" x14ac:dyDescent="0.2">
      <c r="A40" s="22"/>
      <c r="B40" s="35"/>
      <c r="C40" s="1158" t="s">
        <v>544</v>
      </c>
      <c r="D40" s="1158"/>
      <c r="E40" s="1159"/>
      <c r="F40" s="36">
        <v>0.02</v>
      </c>
      <c r="G40" s="37">
        <v>0.18</v>
      </c>
      <c r="H40" s="37">
        <v>0.05</v>
      </c>
      <c r="I40" s="37">
        <v>0</v>
      </c>
      <c r="J40" s="38">
        <v>0</v>
      </c>
      <c r="K40" s="22"/>
      <c r="L40" s="22"/>
      <c r="M40" s="22"/>
      <c r="N40" s="22"/>
      <c r="O40" s="22"/>
      <c r="P40" s="22"/>
    </row>
    <row r="41" spans="1:16" ht="39" customHeight="1" x14ac:dyDescent="0.2">
      <c r="A41" s="22"/>
      <c r="B41" s="35"/>
      <c r="C41" s="1158" t="s">
        <v>545</v>
      </c>
      <c r="D41" s="1158"/>
      <c r="E41" s="1159"/>
      <c r="F41" s="36">
        <v>0.01</v>
      </c>
      <c r="G41" s="37">
        <v>0.01</v>
      </c>
      <c r="H41" s="37">
        <v>0</v>
      </c>
      <c r="I41" s="37">
        <v>0</v>
      </c>
      <c r="J41" s="38">
        <v>0</v>
      </c>
      <c r="K41" s="22"/>
      <c r="L41" s="22"/>
      <c r="M41" s="22"/>
      <c r="N41" s="22"/>
      <c r="O41" s="22"/>
      <c r="P41" s="22"/>
    </row>
    <row r="42" spans="1:16" ht="39" customHeight="1" x14ac:dyDescent="0.2">
      <c r="A42" s="22"/>
      <c r="B42" s="39"/>
      <c r="C42" s="1158" t="s">
        <v>546</v>
      </c>
      <c r="D42" s="1158"/>
      <c r="E42" s="1159"/>
      <c r="F42" s="36" t="s">
        <v>491</v>
      </c>
      <c r="G42" s="37" t="s">
        <v>491</v>
      </c>
      <c r="H42" s="37" t="s">
        <v>491</v>
      </c>
      <c r="I42" s="37" t="s">
        <v>491</v>
      </c>
      <c r="J42" s="38" t="s">
        <v>491</v>
      </c>
      <c r="K42" s="22"/>
      <c r="L42" s="22"/>
      <c r="M42" s="22"/>
      <c r="N42" s="22"/>
      <c r="O42" s="22"/>
      <c r="P42" s="22"/>
    </row>
    <row r="43" spans="1:16" ht="39" customHeight="1" thickBot="1" x14ac:dyDescent="0.25">
      <c r="A43" s="22"/>
      <c r="B43" s="40"/>
      <c r="C43" s="1160" t="s">
        <v>547</v>
      </c>
      <c r="D43" s="1160"/>
      <c r="E43" s="1161"/>
      <c r="F43" s="41">
        <v>0</v>
      </c>
      <c r="G43" s="42">
        <v>0</v>
      </c>
      <c r="H43" s="42">
        <v>0</v>
      </c>
      <c r="I43" s="42">
        <v>0</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Gu8I0KfJlcR6ssBokEsEhoUNKgZswm43uqQFkL3xtrZDu2YBWkthc1XVKARkj2GS2ZytX1c3gVbHwQS8nguw6g==" saltValue="OcLveqRzGczmPGNIl4nLC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election activeCell="S61" sqref="S61"/>
    </sheetView>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530</v>
      </c>
      <c r="L44" s="54" t="s">
        <v>531</v>
      </c>
      <c r="M44" s="54" t="s">
        <v>532</v>
      </c>
      <c r="N44" s="54" t="s">
        <v>533</v>
      </c>
      <c r="O44" s="55" t="s">
        <v>534</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1491</v>
      </c>
      <c r="L45" s="58">
        <v>1486</v>
      </c>
      <c r="M45" s="58">
        <v>1410</v>
      </c>
      <c r="N45" s="58">
        <v>1389</v>
      </c>
      <c r="O45" s="59">
        <v>1329</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491</v>
      </c>
      <c r="L46" s="62" t="s">
        <v>491</v>
      </c>
      <c r="M46" s="62" t="s">
        <v>491</v>
      </c>
      <c r="N46" s="62">
        <v>5</v>
      </c>
      <c r="O46" s="63" t="s">
        <v>491</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491</v>
      </c>
      <c r="L47" s="62" t="s">
        <v>491</v>
      </c>
      <c r="M47" s="62" t="s">
        <v>491</v>
      </c>
      <c r="N47" s="62">
        <v>1</v>
      </c>
      <c r="O47" s="63" t="s">
        <v>491</v>
      </c>
      <c r="P47" s="46"/>
      <c r="Q47" s="46"/>
      <c r="R47" s="46"/>
      <c r="S47" s="46"/>
      <c r="T47" s="46"/>
      <c r="U47" s="46"/>
    </row>
    <row r="48" spans="1:21" ht="30.75" customHeight="1" x14ac:dyDescent="0.2">
      <c r="A48" s="46"/>
      <c r="B48" s="1166"/>
      <c r="C48" s="1167"/>
      <c r="D48" s="60"/>
      <c r="E48" s="1172" t="s">
        <v>13</v>
      </c>
      <c r="F48" s="1172"/>
      <c r="G48" s="1172"/>
      <c r="H48" s="1172"/>
      <c r="I48" s="1172"/>
      <c r="J48" s="1173"/>
      <c r="K48" s="61">
        <v>676</v>
      </c>
      <c r="L48" s="62">
        <v>675</v>
      </c>
      <c r="M48" s="62">
        <v>660</v>
      </c>
      <c r="N48" s="62">
        <v>591</v>
      </c>
      <c r="O48" s="63">
        <v>466</v>
      </c>
      <c r="P48" s="46"/>
      <c r="Q48" s="46"/>
      <c r="R48" s="46"/>
      <c r="S48" s="46"/>
      <c r="T48" s="46"/>
      <c r="U48" s="46"/>
    </row>
    <row r="49" spans="1:21" ht="30.75" customHeight="1" x14ac:dyDescent="0.2">
      <c r="A49" s="46"/>
      <c r="B49" s="1166"/>
      <c r="C49" s="1167"/>
      <c r="D49" s="60"/>
      <c r="E49" s="1172" t="s">
        <v>14</v>
      </c>
      <c r="F49" s="1172"/>
      <c r="G49" s="1172"/>
      <c r="H49" s="1172"/>
      <c r="I49" s="1172"/>
      <c r="J49" s="1173"/>
      <c r="K49" s="61">
        <v>54</v>
      </c>
      <c r="L49" s="62">
        <v>53</v>
      </c>
      <c r="M49" s="62">
        <v>50</v>
      </c>
      <c r="N49" s="62">
        <v>21</v>
      </c>
      <c r="O49" s="63">
        <v>10</v>
      </c>
      <c r="P49" s="46"/>
      <c r="Q49" s="46"/>
      <c r="R49" s="46"/>
      <c r="S49" s="46"/>
      <c r="T49" s="46"/>
      <c r="U49" s="46"/>
    </row>
    <row r="50" spans="1:21" ht="30.75" customHeight="1" x14ac:dyDescent="0.2">
      <c r="A50" s="46"/>
      <c r="B50" s="1166"/>
      <c r="C50" s="1167"/>
      <c r="D50" s="60"/>
      <c r="E50" s="1172" t="s">
        <v>15</v>
      </c>
      <c r="F50" s="1172"/>
      <c r="G50" s="1172"/>
      <c r="H50" s="1172"/>
      <c r="I50" s="1172"/>
      <c r="J50" s="1173"/>
      <c r="K50" s="61" t="s">
        <v>491</v>
      </c>
      <c r="L50" s="62" t="s">
        <v>491</v>
      </c>
      <c r="M50" s="62" t="s">
        <v>491</v>
      </c>
      <c r="N50" s="62" t="s">
        <v>491</v>
      </c>
      <c r="O50" s="63" t="s">
        <v>491</v>
      </c>
      <c r="P50" s="46"/>
      <c r="Q50" s="46"/>
      <c r="R50" s="46"/>
      <c r="S50" s="46"/>
      <c r="T50" s="46"/>
      <c r="U50" s="46"/>
    </row>
    <row r="51" spans="1:21" ht="30.75" customHeight="1" x14ac:dyDescent="0.2">
      <c r="A51" s="46"/>
      <c r="B51" s="1168"/>
      <c r="C51" s="1169"/>
      <c r="D51" s="64"/>
      <c r="E51" s="1172" t="s">
        <v>16</v>
      </c>
      <c r="F51" s="1172"/>
      <c r="G51" s="1172"/>
      <c r="H51" s="1172"/>
      <c r="I51" s="1172"/>
      <c r="J51" s="1173"/>
      <c r="K51" s="61">
        <v>0</v>
      </c>
      <c r="L51" s="62">
        <v>0</v>
      </c>
      <c r="M51" s="62">
        <v>0</v>
      </c>
      <c r="N51" s="62">
        <v>0</v>
      </c>
      <c r="O51" s="63">
        <v>0</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1537</v>
      </c>
      <c r="L52" s="62">
        <v>1449</v>
      </c>
      <c r="M52" s="62">
        <v>1379</v>
      </c>
      <c r="N52" s="62">
        <v>1364</v>
      </c>
      <c r="O52" s="63">
        <v>1181</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684</v>
      </c>
      <c r="L53" s="67">
        <v>765</v>
      </c>
      <c r="M53" s="67">
        <v>741</v>
      </c>
      <c r="N53" s="67">
        <v>643</v>
      </c>
      <c r="O53" s="68">
        <v>624</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548</v>
      </c>
      <c r="L57" s="79" t="s">
        <v>549</v>
      </c>
      <c r="M57" s="79" t="s">
        <v>550</v>
      </c>
      <c r="N57" s="79" t="s">
        <v>551</v>
      </c>
      <c r="O57" s="80" t="s">
        <v>552</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nG7T9Jkdm8OdqFMLJMg8DY5KFj0iqlCLGNugMySXaEPXbV5wvo8Cy6N9c+MP84aJ+ZYyXEAS//TPrUAo9EG9UQ==" saltValue="H8KOW1eXy+NadxVWRlbxP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530</v>
      </c>
      <c r="J40" s="101" t="s">
        <v>531</v>
      </c>
      <c r="K40" s="101" t="s">
        <v>532</v>
      </c>
      <c r="L40" s="101" t="s">
        <v>533</v>
      </c>
      <c r="M40" s="102" t="s">
        <v>534</v>
      </c>
    </row>
    <row r="41" spans="2:13" ht="27.75" customHeight="1" x14ac:dyDescent="0.2">
      <c r="B41" s="1195" t="s">
        <v>30</v>
      </c>
      <c r="C41" s="1196"/>
      <c r="D41" s="103"/>
      <c r="E41" s="1201" t="s">
        <v>31</v>
      </c>
      <c r="F41" s="1201"/>
      <c r="G41" s="1201"/>
      <c r="H41" s="1202"/>
      <c r="I41" s="330">
        <v>13822</v>
      </c>
      <c r="J41" s="331">
        <v>13127</v>
      </c>
      <c r="K41" s="331">
        <v>12373</v>
      </c>
      <c r="L41" s="331">
        <v>12324</v>
      </c>
      <c r="M41" s="332">
        <v>14541</v>
      </c>
    </row>
    <row r="42" spans="2:13" ht="27.75" customHeight="1" x14ac:dyDescent="0.2">
      <c r="B42" s="1197"/>
      <c r="C42" s="1198"/>
      <c r="D42" s="104"/>
      <c r="E42" s="1203" t="s">
        <v>32</v>
      </c>
      <c r="F42" s="1203"/>
      <c r="G42" s="1203"/>
      <c r="H42" s="1204"/>
      <c r="I42" s="333" t="s">
        <v>491</v>
      </c>
      <c r="J42" s="334" t="s">
        <v>491</v>
      </c>
      <c r="K42" s="334" t="s">
        <v>491</v>
      </c>
      <c r="L42" s="334" t="s">
        <v>491</v>
      </c>
      <c r="M42" s="335" t="s">
        <v>491</v>
      </c>
    </row>
    <row r="43" spans="2:13" ht="27.75" customHeight="1" x14ac:dyDescent="0.2">
      <c r="B43" s="1197"/>
      <c r="C43" s="1198"/>
      <c r="D43" s="104"/>
      <c r="E43" s="1203" t="s">
        <v>33</v>
      </c>
      <c r="F43" s="1203"/>
      <c r="G43" s="1203"/>
      <c r="H43" s="1204"/>
      <c r="I43" s="333">
        <v>6472</v>
      </c>
      <c r="J43" s="334">
        <v>5977</v>
      </c>
      <c r="K43" s="334">
        <v>6099</v>
      </c>
      <c r="L43" s="334">
        <v>5531</v>
      </c>
      <c r="M43" s="335">
        <v>5884</v>
      </c>
    </row>
    <row r="44" spans="2:13" ht="27.75" customHeight="1" x14ac:dyDescent="0.2">
      <c r="B44" s="1197"/>
      <c r="C44" s="1198"/>
      <c r="D44" s="104"/>
      <c r="E44" s="1203" t="s">
        <v>34</v>
      </c>
      <c r="F44" s="1203"/>
      <c r="G44" s="1203"/>
      <c r="H44" s="1204"/>
      <c r="I44" s="333">
        <v>200</v>
      </c>
      <c r="J44" s="334">
        <v>158</v>
      </c>
      <c r="K44" s="334">
        <v>296</v>
      </c>
      <c r="L44" s="334">
        <v>131</v>
      </c>
      <c r="M44" s="335">
        <v>471</v>
      </c>
    </row>
    <row r="45" spans="2:13" ht="27.75" customHeight="1" x14ac:dyDescent="0.2">
      <c r="B45" s="1197"/>
      <c r="C45" s="1198"/>
      <c r="D45" s="104"/>
      <c r="E45" s="1203" t="s">
        <v>35</v>
      </c>
      <c r="F45" s="1203"/>
      <c r="G45" s="1203"/>
      <c r="H45" s="1204"/>
      <c r="I45" s="333">
        <v>1784</v>
      </c>
      <c r="J45" s="334">
        <v>1612</v>
      </c>
      <c r="K45" s="334">
        <v>1631</v>
      </c>
      <c r="L45" s="334">
        <v>1584</v>
      </c>
      <c r="M45" s="335">
        <v>1549</v>
      </c>
    </row>
    <row r="46" spans="2:13" ht="27.75" customHeight="1" x14ac:dyDescent="0.2">
      <c r="B46" s="1197"/>
      <c r="C46" s="1198"/>
      <c r="D46" s="105"/>
      <c r="E46" s="1203" t="s">
        <v>36</v>
      </c>
      <c r="F46" s="1203"/>
      <c r="G46" s="1203"/>
      <c r="H46" s="1204"/>
      <c r="I46" s="333" t="s">
        <v>491</v>
      </c>
      <c r="J46" s="334" t="s">
        <v>491</v>
      </c>
      <c r="K46" s="334" t="s">
        <v>491</v>
      </c>
      <c r="L46" s="334" t="s">
        <v>491</v>
      </c>
      <c r="M46" s="335" t="s">
        <v>491</v>
      </c>
    </row>
    <row r="47" spans="2:13" ht="27.75" customHeight="1" x14ac:dyDescent="0.2">
      <c r="B47" s="1197"/>
      <c r="C47" s="1198"/>
      <c r="D47" s="106"/>
      <c r="E47" s="1205" t="s">
        <v>37</v>
      </c>
      <c r="F47" s="1206"/>
      <c r="G47" s="1206"/>
      <c r="H47" s="1207"/>
      <c r="I47" s="333" t="s">
        <v>491</v>
      </c>
      <c r="J47" s="334" t="s">
        <v>491</v>
      </c>
      <c r="K47" s="334" t="s">
        <v>491</v>
      </c>
      <c r="L47" s="334" t="s">
        <v>491</v>
      </c>
      <c r="M47" s="335" t="s">
        <v>491</v>
      </c>
    </row>
    <row r="48" spans="2:13" ht="27.75" customHeight="1" x14ac:dyDescent="0.2">
      <c r="B48" s="1197"/>
      <c r="C48" s="1198"/>
      <c r="D48" s="104"/>
      <c r="E48" s="1203" t="s">
        <v>38</v>
      </c>
      <c r="F48" s="1203"/>
      <c r="G48" s="1203"/>
      <c r="H48" s="1204"/>
      <c r="I48" s="333" t="s">
        <v>491</v>
      </c>
      <c r="J48" s="334" t="s">
        <v>491</v>
      </c>
      <c r="K48" s="334" t="s">
        <v>491</v>
      </c>
      <c r="L48" s="334" t="s">
        <v>491</v>
      </c>
      <c r="M48" s="335" t="s">
        <v>491</v>
      </c>
    </row>
    <row r="49" spans="2:13" ht="27.75" customHeight="1" x14ac:dyDescent="0.2">
      <c r="B49" s="1199"/>
      <c r="C49" s="1200"/>
      <c r="D49" s="104"/>
      <c r="E49" s="1203" t="s">
        <v>39</v>
      </c>
      <c r="F49" s="1203"/>
      <c r="G49" s="1203"/>
      <c r="H49" s="1204"/>
      <c r="I49" s="333" t="s">
        <v>491</v>
      </c>
      <c r="J49" s="334" t="s">
        <v>491</v>
      </c>
      <c r="K49" s="334" t="s">
        <v>491</v>
      </c>
      <c r="L49" s="334" t="s">
        <v>491</v>
      </c>
      <c r="M49" s="335" t="s">
        <v>491</v>
      </c>
    </row>
    <row r="50" spans="2:13" ht="27.75" customHeight="1" x14ac:dyDescent="0.2">
      <c r="B50" s="1208" t="s">
        <v>40</v>
      </c>
      <c r="C50" s="1209"/>
      <c r="D50" s="107"/>
      <c r="E50" s="1203" t="s">
        <v>41</v>
      </c>
      <c r="F50" s="1203"/>
      <c r="G50" s="1203"/>
      <c r="H50" s="1204"/>
      <c r="I50" s="333">
        <v>5053</v>
      </c>
      <c r="J50" s="334">
        <v>5908</v>
      </c>
      <c r="K50" s="334">
        <v>6248</v>
      </c>
      <c r="L50" s="334">
        <v>6495</v>
      </c>
      <c r="M50" s="335">
        <v>6854</v>
      </c>
    </row>
    <row r="51" spans="2:13" ht="27.75" customHeight="1" x14ac:dyDescent="0.2">
      <c r="B51" s="1197"/>
      <c r="C51" s="1198"/>
      <c r="D51" s="104"/>
      <c r="E51" s="1203" t="s">
        <v>42</v>
      </c>
      <c r="F51" s="1203"/>
      <c r="G51" s="1203"/>
      <c r="H51" s="1204"/>
      <c r="I51" s="333">
        <v>351</v>
      </c>
      <c r="J51" s="334">
        <v>313</v>
      </c>
      <c r="K51" s="334">
        <v>260</v>
      </c>
      <c r="L51" s="334">
        <v>208</v>
      </c>
      <c r="M51" s="335">
        <v>149</v>
      </c>
    </row>
    <row r="52" spans="2:13" ht="27.75" customHeight="1" x14ac:dyDescent="0.2">
      <c r="B52" s="1199"/>
      <c r="C52" s="1200"/>
      <c r="D52" s="104"/>
      <c r="E52" s="1203" t="s">
        <v>43</v>
      </c>
      <c r="F52" s="1203"/>
      <c r="G52" s="1203"/>
      <c r="H52" s="1204"/>
      <c r="I52" s="333">
        <v>15560</v>
      </c>
      <c r="J52" s="334">
        <v>14718</v>
      </c>
      <c r="K52" s="334">
        <v>13924</v>
      </c>
      <c r="L52" s="334">
        <v>13688</v>
      </c>
      <c r="M52" s="335">
        <v>15186</v>
      </c>
    </row>
    <row r="53" spans="2:13" ht="27.75" customHeight="1" thickBot="1" x14ac:dyDescent="0.25">
      <c r="B53" s="1210" t="s">
        <v>19</v>
      </c>
      <c r="C53" s="1211"/>
      <c r="D53" s="108"/>
      <c r="E53" s="1212" t="s">
        <v>44</v>
      </c>
      <c r="F53" s="1212"/>
      <c r="G53" s="1212"/>
      <c r="H53" s="1213"/>
      <c r="I53" s="336">
        <v>1313</v>
      </c>
      <c r="J53" s="337">
        <v>-65</v>
      </c>
      <c r="K53" s="337">
        <v>-32</v>
      </c>
      <c r="L53" s="337">
        <v>-821</v>
      </c>
      <c r="M53" s="338">
        <v>256</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WezMgJufqXzICARi8Hyzjy5GBejKOpNkujYEjqXCBF/rzXLfrmaxdZliurid5eG3bt6XuhAOiH6BwU4MStwmUg==" saltValue="bgqw7B91s3MGoVPt1AWOw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F58" sqref="F58:G62"/>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532</v>
      </c>
      <c r="G54" s="117" t="s">
        <v>533</v>
      </c>
      <c r="H54" s="118" t="s">
        <v>534</v>
      </c>
    </row>
    <row r="55" spans="2:8" ht="52.5" customHeight="1" x14ac:dyDescent="0.2">
      <c r="B55" s="119"/>
      <c r="C55" s="1222" t="s">
        <v>46</v>
      </c>
      <c r="D55" s="1222"/>
      <c r="E55" s="1223"/>
      <c r="F55" s="339">
        <v>3284</v>
      </c>
      <c r="G55" s="339">
        <v>3286</v>
      </c>
      <c r="H55" s="340">
        <v>3288</v>
      </c>
    </row>
    <row r="56" spans="2:8" ht="52.5" customHeight="1" x14ac:dyDescent="0.2">
      <c r="B56" s="120"/>
      <c r="C56" s="1224" t="s">
        <v>47</v>
      </c>
      <c r="D56" s="1224"/>
      <c r="E56" s="1225"/>
      <c r="F56" s="341">
        <v>104</v>
      </c>
      <c r="G56" s="341">
        <v>110</v>
      </c>
      <c r="H56" s="342">
        <v>122</v>
      </c>
    </row>
    <row r="57" spans="2:8" ht="53.25" customHeight="1" x14ac:dyDescent="0.2">
      <c r="B57" s="120"/>
      <c r="C57" s="1226" t="s">
        <v>48</v>
      </c>
      <c r="D57" s="1226"/>
      <c r="E57" s="1227"/>
      <c r="F57" s="343">
        <v>4177</v>
      </c>
      <c r="G57" s="343">
        <v>4503</v>
      </c>
      <c r="H57" s="344">
        <v>4816</v>
      </c>
    </row>
    <row r="58" spans="2:8" ht="45.75" customHeight="1" x14ac:dyDescent="0.2">
      <c r="B58" s="121"/>
      <c r="C58" s="1214" t="s">
        <v>553</v>
      </c>
      <c r="D58" s="1215"/>
      <c r="E58" s="1216"/>
      <c r="F58" s="345">
        <v>1747</v>
      </c>
      <c r="G58" s="345">
        <v>1747</v>
      </c>
      <c r="H58" s="346">
        <v>1747</v>
      </c>
    </row>
    <row r="59" spans="2:8" ht="45.75" customHeight="1" x14ac:dyDescent="0.2">
      <c r="B59" s="121"/>
      <c r="C59" s="1214" t="s">
        <v>554</v>
      </c>
      <c r="D59" s="1215"/>
      <c r="E59" s="1216"/>
      <c r="F59" s="345">
        <v>781</v>
      </c>
      <c r="G59" s="345">
        <v>1065</v>
      </c>
      <c r="H59" s="346">
        <v>1415</v>
      </c>
    </row>
    <row r="60" spans="2:8" ht="45.75" customHeight="1" x14ac:dyDescent="0.2">
      <c r="B60" s="121"/>
      <c r="C60" s="1214" t="s">
        <v>555</v>
      </c>
      <c r="D60" s="1215"/>
      <c r="E60" s="1216"/>
      <c r="F60" s="345">
        <v>259</v>
      </c>
      <c r="G60" s="345">
        <v>313</v>
      </c>
      <c r="H60" s="346">
        <v>305</v>
      </c>
    </row>
    <row r="61" spans="2:8" ht="45.75" customHeight="1" x14ac:dyDescent="0.2">
      <c r="B61" s="121"/>
      <c r="C61" s="1214" t="s">
        <v>556</v>
      </c>
      <c r="D61" s="1215"/>
      <c r="E61" s="1216"/>
      <c r="F61" s="345">
        <v>207</v>
      </c>
      <c r="G61" s="345">
        <v>220</v>
      </c>
      <c r="H61" s="346">
        <v>220</v>
      </c>
    </row>
    <row r="62" spans="2:8" ht="45.75" customHeight="1" thickBot="1" x14ac:dyDescent="0.25">
      <c r="B62" s="122"/>
      <c r="C62" s="1217" t="s">
        <v>557</v>
      </c>
      <c r="D62" s="1218"/>
      <c r="E62" s="1219"/>
      <c r="F62" s="347">
        <v>227</v>
      </c>
      <c r="G62" s="347">
        <v>216</v>
      </c>
      <c r="H62" s="348">
        <v>216</v>
      </c>
    </row>
    <row r="63" spans="2:8" ht="52.5" customHeight="1" thickBot="1" x14ac:dyDescent="0.25">
      <c r="B63" s="123"/>
      <c r="C63" s="1220" t="s">
        <v>49</v>
      </c>
      <c r="D63" s="1220"/>
      <c r="E63" s="1221"/>
      <c r="F63" s="349">
        <v>7565</v>
      </c>
      <c r="G63" s="349">
        <v>7899</v>
      </c>
      <c r="H63" s="350">
        <v>8227</v>
      </c>
    </row>
    <row r="64" spans="2:8" ht="13.2" x14ac:dyDescent="0.2"/>
  </sheetData>
  <sheetProtection algorithmName="SHA-512" hashValue="UG6mrFolCV+siJunWZdfgf9YhXrbEbYjbJE82RZvml55wG70DE3c44NB3Ed4xzheD1g8UrKYxJRzS/RXjszrUA==" saltValue="YaQWuNApXrJLdJzAQSNWh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36682-C116-418F-AB0E-C933D75D6BA4}">
  <sheetPr>
    <pageSetUpPr fitToPage="1"/>
  </sheetPr>
  <dimension ref="A1:DE85"/>
  <sheetViews>
    <sheetView showGridLines="0" zoomScale="85" zoomScaleNormal="85" zoomScaleSheetLayoutView="55" workbookViewId="0">
      <selection activeCell="AN43" sqref="AN43:DC47"/>
    </sheetView>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567</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0" t="s">
        <v>568</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2" x14ac:dyDescent="0.2">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2" x14ac:dyDescent="0.2">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2" x14ac:dyDescent="0.2">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2" x14ac:dyDescent="0.2">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569</v>
      </c>
    </row>
    <row r="50" spans="1:109" ht="13.2" x14ac:dyDescent="0.2">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530</v>
      </c>
      <c r="BQ50" s="1233"/>
      <c r="BR50" s="1233"/>
      <c r="BS50" s="1233"/>
      <c r="BT50" s="1233"/>
      <c r="BU50" s="1233"/>
      <c r="BV50" s="1233"/>
      <c r="BW50" s="1233"/>
      <c r="BX50" s="1233" t="s">
        <v>531</v>
      </c>
      <c r="BY50" s="1233"/>
      <c r="BZ50" s="1233"/>
      <c r="CA50" s="1233"/>
      <c r="CB50" s="1233"/>
      <c r="CC50" s="1233"/>
      <c r="CD50" s="1233"/>
      <c r="CE50" s="1233"/>
      <c r="CF50" s="1233" t="s">
        <v>532</v>
      </c>
      <c r="CG50" s="1233"/>
      <c r="CH50" s="1233"/>
      <c r="CI50" s="1233"/>
      <c r="CJ50" s="1233"/>
      <c r="CK50" s="1233"/>
      <c r="CL50" s="1233"/>
      <c r="CM50" s="1233"/>
      <c r="CN50" s="1233" t="s">
        <v>533</v>
      </c>
      <c r="CO50" s="1233"/>
      <c r="CP50" s="1233"/>
      <c r="CQ50" s="1233"/>
      <c r="CR50" s="1233"/>
      <c r="CS50" s="1233"/>
      <c r="CT50" s="1233"/>
      <c r="CU50" s="1233"/>
      <c r="CV50" s="1233" t="s">
        <v>534</v>
      </c>
      <c r="CW50" s="1233"/>
      <c r="CX50" s="1233"/>
      <c r="CY50" s="1233"/>
      <c r="CZ50" s="1233"/>
      <c r="DA50" s="1233"/>
      <c r="DB50" s="1233"/>
      <c r="DC50" s="1233"/>
    </row>
    <row r="51" spans="1:109" ht="13.5" customHeight="1" x14ac:dyDescent="0.2">
      <c r="B51" s="247"/>
      <c r="G51" s="1236"/>
      <c r="H51" s="1236"/>
      <c r="I51" s="1249"/>
      <c r="J51" s="1249"/>
      <c r="K51" s="1235"/>
      <c r="L51" s="1235"/>
      <c r="M51" s="1235"/>
      <c r="N51" s="1235"/>
      <c r="AM51" s="359"/>
      <c r="AN51" s="1231" t="s">
        <v>570</v>
      </c>
      <c r="AO51" s="1231"/>
      <c r="AP51" s="1231"/>
      <c r="AQ51" s="1231"/>
      <c r="AR51" s="1231"/>
      <c r="AS51" s="1231"/>
      <c r="AT51" s="1231"/>
      <c r="AU51" s="1231"/>
      <c r="AV51" s="1231"/>
      <c r="AW51" s="1231"/>
      <c r="AX51" s="1231"/>
      <c r="AY51" s="1231"/>
      <c r="AZ51" s="1231"/>
      <c r="BA51" s="1231"/>
      <c r="BB51" s="1231" t="s">
        <v>571</v>
      </c>
      <c r="BC51" s="1231"/>
      <c r="BD51" s="1231"/>
      <c r="BE51" s="1231"/>
      <c r="BF51" s="1231"/>
      <c r="BG51" s="1231"/>
      <c r="BH51" s="1231"/>
      <c r="BI51" s="1231"/>
      <c r="BJ51" s="1231"/>
      <c r="BK51" s="1231"/>
      <c r="BL51" s="1231"/>
      <c r="BM51" s="1231"/>
      <c r="BN51" s="1231"/>
      <c r="BO51" s="1231"/>
      <c r="BP51" s="1228">
        <v>22.1</v>
      </c>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v>4.2</v>
      </c>
      <c r="CW51" s="1228"/>
      <c r="CX51" s="1228"/>
      <c r="CY51" s="1228"/>
      <c r="CZ51" s="1228"/>
      <c r="DA51" s="1228"/>
      <c r="DB51" s="1228"/>
      <c r="DC51" s="1228"/>
    </row>
    <row r="52" spans="1:109" ht="13.2" x14ac:dyDescent="0.2">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2" x14ac:dyDescent="0.2">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572</v>
      </c>
      <c r="BC53" s="1231"/>
      <c r="BD53" s="1231"/>
      <c r="BE53" s="1231"/>
      <c r="BF53" s="1231"/>
      <c r="BG53" s="1231"/>
      <c r="BH53" s="1231"/>
      <c r="BI53" s="1231"/>
      <c r="BJ53" s="1231"/>
      <c r="BK53" s="1231"/>
      <c r="BL53" s="1231"/>
      <c r="BM53" s="1231"/>
      <c r="BN53" s="1231"/>
      <c r="BO53" s="1231"/>
      <c r="BP53" s="1228">
        <v>66.3</v>
      </c>
      <c r="BQ53" s="1228"/>
      <c r="BR53" s="1228"/>
      <c r="BS53" s="1228"/>
      <c r="BT53" s="1228"/>
      <c r="BU53" s="1228"/>
      <c r="BV53" s="1228"/>
      <c r="BW53" s="1228"/>
      <c r="BX53" s="1228">
        <v>71.2</v>
      </c>
      <c r="BY53" s="1228"/>
      <c r="BZ53" s="1228"/>
      <c r="CA53" s="1228"/>
      <c r="CB53" s="1228"/>
      <c r="CC53" s="1228"/>
      <c r="CD53" s="1228"/>
      <c r="CE53" s="1228"/>
      <c r="CF53" s="1228">
        <v>72.7</v>
      </c>
      <c r="CG53" s="1228"/>
      <c r="CH53" s="1228"/>
      <c r="CI53" s="1228"/>
      <c r="CJ53" s="1228"/>
      <c r="CK53" s="1228"/>
      <c r="CL53" s="1228"/>
      <c r="CM53" s="1228"/>
      <c r="CN53" s="1228">
        <v>74.5</v>
      </c>
      <c r="CO53" s="1228"/>
      <c r="CP53" s="1228"/>
      <c r="CQ53" s="1228"/>
      <c r="CR53" s="1228"/>
      <c r="CS53" s="1228"/>
      <c r="CT53" s="1228"/>
      <c r="CU53" s="1228"/>
      <c r="CV53" s="1228">
        <v>75.599999999999994</v>
      </c>
      <c r="CW53" s="1228"/>
      <c r="CX53" s="1228"/>
      <c r="CY53" s="1228"/>
      <c r="CZ53" s="1228"/>
      <c r="DA53" s="1228"/>
      <c r="DB53" s="1228"/>
      <c r="DC53" s="1228"/>
    </row>
    <row r="54" spans="1:109" ht="13.2" x14ac:dyDescent="0.2">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2" x14ac:dyDescent="0.2">
      <c r="A55" s="358"/>
      <c r="B55" s="247"/>
      <c r="G55" s="1234"/>
      <c r="H55" s="1234"/>
      <c r="I55" s="1234"/>
      <c r="J55" s="1234"/>
      <c r="K55" s="1235"/>
      <c r="L55" s="1235"/>
      <c r="M55" s="1235"/>
      <c r="N55" s="1235"/>
      <c r="AN55" s="1233" t="s">
        <v>573</v>
      </c>
      <c r="AO55" s="1233"/>
      <c r="AP55" s="1233"/>
      <c r="AQ55" s="1233"/>
      <c r="AR55" s="1233"/>
      <c r="AS55" s="1233"/>
      <c r="AT55" s="1233"/>
      <c r="AU55" s="1233"/>
      <c r="AV55" s="1233"/>
      <c r="AW55" s="1233"/>
      <c r="AX55" s="1233"/>
      <c r="AY55" s="1233"/>
      <c r="AZ55" s="1233"/>
      <c r="BA55" s="1233"/>
      <c r="BB55" s="1231" t="s">
        <v>571</v>
      </c>
      <c r="BC55" s="1231"/>
      <c r="BD55" s="1231"/>
      <c r="BE55" s="1231"/>
      <c r="BF55" s="1231"/>
      <c r="BG55" s="1231"/>
      <c r="BH55" s="1231"/>
      <c r="BI55" s="1231"/>
      <c r="BJ55" s="1231"/>
      <c r="BK55" s="1231"/>
      <c r="BL55" s="1231"/>
      <c r="BM55" s="1231"/>
      <c r="BN55" s="1231"/>
      <c r="BO55" s="1231"/>
      <c r="BP55" s="1228">
        <v>13.5</v>
      </c>
      <c r="BQ55" s="1228"/>
      <c r="BR55" s="1228"/>
      <c r="BS55" s="1228"/>
      <c r="BT55" s="1228"/>
      <c r="BU55" s="1228"/>
      <c r="BV55" s="1228"/>
      <c r="BW55" s="1228"/>
      <c r="BX55" s="1228">
        <v>0</v>
      </c>
      <c r="BY55" s="1228"/>
      <c r="BZ55" s="1228"/>
      <c r="CA55" s="1228"/>
      <c r="CB55" s="1228"/>
      <c r="CC55" s="1228"/>
      <c r="CD55" s="1228"/>
      <c r="CE55" s="1228"/>
      <c r="CF55" s="1228">
        <v>0</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ht="13.2" x14ac:dyDescent="0.2">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2" x14ac:dyDescent="0.2">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572</v>
      </c>
      <c r="BC57" s="1231"/>
      <c r="BD57" s="1231"/>
      <c r="BE57" s="1231"/>
      <c r="BF57" s="1231"/>
      <c r="BG57" s="1231"/>
      <c r="BH57" s="1231"/>
      <c r="BI57" s="1231"/>
      <c r="BJ57" s="1231"/>
      <c r="BK57" s="1231"/>
      <c r="BL57" s="1231"/>
      <c r="BM57" s="1231"/>
      <c r="BN57" s="1231"/>
      <c r="BO57" s="1231"/>
      <c r="BP57" s="1228">
        <v>65.099999999999994</v>
      </c>
      <c r="BQ57" s="1228"/>
      <c r="BR57" s="1228"/>
      <c r="BS57" s="1228"/>
      <c r="BT57" s="1228"/>
      <c r="BU57" s="1228"/>
      <c r="BV57" s="1228"/>
      <c r="BW57" s="1228"/>
      <c r="BX57" s="1228">
        <v>64.3</v>
      </c>
      <c r="BY57" s="1228"/>
      <c r="BZ57" s="1228"/>
      <c r="CA57" s="1228"/>
      <c r="CB57" s="1228"/>
      <c r="CC57" s="1228"/>
      <c r="CD57" s="1228"/>
      <c r="CE57" s="1228"/>
      <c r="CF57" s="1228">
        <v>65.7</v>
      </c>
      <c r="CG57" s="1228"/>
      <c r="CH57" s="1228"/>
      <c r="CI57" s="1228"/>
      <c r="CJ57" s="1228"/>
      <c r="CK57" s="1228"/>
      <c r="CL57" s="1228"/>
      <c r="CM57" s="1228"/>
      <c r="CN57" s="1228">
        <v>67</v>
      </c>
      <c r="CO57" s="1228"/>
      <c r="CP57" s="1228"/>
      <c r="CQ57" s="1228"/>
      <c r="CR57" s="1228"/>
      <c r="CS57" s="1228"/>
      <c r="CT57" s="1228"/>
      <c r="CU57" s="1228"/>
      <c r="CV57" s="1228">
        <v>67.599999999999994</v>
      </c>
      <c r="CW57" s="1228"/>
      <c r="CX57" s="1228"/>
      <c r="CY57" s="1228"/>
      <c r="CZ57" s="1228"/>
      <c r="DA57" s="1228"/>
      <c r="DB57" s="1228"/>
      <c r="DC57" s="1228"/>
      <c r="DD57" s="363"/>
      <c r="DE57" s="362"/>
    </row>
    <row r="58" spans="1:109" s="358" customFormat="1" ht="13.2" x14ac:dyDescent="0.2">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574</v>
      </c>
    </row>
    <row r="64" spans="1:109" ht="13.2" x14ac:dyDescent="0.2">
      <c r="B64" s="247"/>
      <c r="G64" s="357"/>
      <c r="I64" s="369"/>
      <c r="J64" s="369"/>
      <c r="K64" s="369"/>
      <c r="L64" s="369"/>
      <c r="M64" s="369"/>
      <c r="N64" s="370"/>
      <c r="AM64" s="357"/>
      <c r="AN64" s="357" t="s">
        <v>567</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40" t="s">
        <v>575</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2"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2"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2"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2"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569</v>
      </c>
    </row>
    <row r="72" spans="2:107" ht="13.2" x14ac:dyDescent="0.2">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530</v>
      </c>
      <c r="BQ72" s="1233"/>
      <c r="BR72" s="1233"/>
      <c r="BS72" s="1233"/>
      <c r="BT72" s="1233"/>
      <c r="BU72" s="1233"/>
      <c r="BV72" s="1233"/>
      <c r="BW72" s="1233"/>
      <c r="BX72" s="1233" t="s">
        <v>531</v>
      </c>
      <c r="BY72" s="1233"/>
      <c r="BZ72" s="1233"/>
      <c r="CA72" s="1233"/>
      <c r="CB72" s="1233"/>
      <c r="CC72" s="1233"/>
      <c r="CD72" s="1233"/>
      <c r="CE72" s="1233"/>
      <c r="CF72" s="1233" t="s">
        <v>532</v>
      </c>
      <c r="CG72" s="1233"/>
      <c r="CH72" s="1233"/>
      <c r="CI72" s="1233"/>
      <c r="CJ72" s="1233"/>
      <c r="CK72" s="1233"/>
      <c r="CL72" s="1233"/>
      <c r="CM72" s="1233"/>
      <c r="CN72" s="1233" t="s">
        <v>533</v>
      </c>
      <c r="CO72" s="1233"/>
      <c r="CP72" s="1233"/>
      <c r="CQ72" s="1233"/>
      <c r="CR72" s="1233"/>
      <c r="CS72" s="1233"/>
      <c r="CT72" s="1233"/>
      <c r="CU72" s="1233"/>
      <c r="CV72" s="1233" t="s">
        <v>534</v>
      </c>
      <c r="CW72" s="1233"/>
      <c r="CX72" s="1233"/>
      <c r="CY72" s="1233"/>
      <c r="CZ72" s="1233"/>
      <c r="DA72" s="1233"/>
      <c r="DB72" s="1233"/>
      <c r="DC72" s="1233"/>
    </row>
    <row r="73" spans="2:107" ht="13.2" x14ac:dyDescent="0.2">
      <c r="B73" s="247"/>
      <c r="G73" s="1236"/>
      <c r="H73" s="1236"/>
      <c r="I73" s="1236"/>
      <c r="J73" s="1236"/>
      <c r="K73" s="1232"/>
      <c r="L73" s="1232"/>
      <c r="M73" s="1232"/>
      <c r="N73" s="1232"/>
      <c r="AM73" s="359"/>
      <c r="AN73" s="1231" t="s">
        <v>570</v>
      </c>
      <c r="AO73" s="1231"/>
      <c r="AP73" s="1231"/>
      <c r="AQ73" s="1231"/>
      <c r="AR73" s="1231"/>
      <c r="AS73" s="1231"/>
      <c r="AT73" s="1231"/>
      <c r="AU73" s="1231"/>
      <c r="AV73" s="1231"/>
      <c r="AW73" s="1231"/>
      <c r="AX73" s="1231"/>
      <c r="AY73" s="1231"/>
      <c r="AZ73" s="1231"/>
      <c r="BA73" s="1231"/>
      <c r="BB73" s="1231" t="s">
        <v>571</v>
      </c>
      <c r="BC73" s="1231"/>
      <c r="BD73" s="1231"/>
      <c r="BE73" s="1231"/>
      <c r="BF73" s="1231"/>
      <c r="BG73" s="1231"/>
      <c r="BH73" s="1231"/>
      <c r="BI73" s="1231"/>
      <c r="BJ73" s="1231"/>
      <c r="BK73" s="1231"/>
      <c r="BL73" s="1231"/>
      <c r="BM73" s="1231"/>
      <c r="BN73" s="1231"/>
      <c r="BO73" s="1231"/>
      <c r="BP73" s="1228">
        <v>22.1</v>
      </c>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v>4.2</v>
      </c>
      <c r="CW73" s="1228"/>
      <c r="CX73" s="1228"/>
      <c r="CY73" s="1228"/>
      <c r="CZ73" s="1228"/>
      <c r="DA73" s="1228"/>
      <c r="DB73" s="1228"/>
      <c r="DC73" s="1228"/>
    </row>
    <row r="74" spans="2:107" ht="13.2" x14ac:dyDescent="0.2">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2" x14ac:dyDescent="0.2">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576</v>
      </c>
      <c r="BC75" s="1231"/>
      <c r="BD75" s="1231"/>
      <c r="BE75" s="1231"/>
      <c r="BF75" s="1231"/>
      <c r="BG75" s="1231"/>
      <c r="BH75" s="1231"/>
      <c r="BI75" s="1231"/>
      <c r="BJ75" s="1231"/>
      <c r="BK75" s="1231"/>
      <c r="BL75" s="1231"/>
      <c r="BM75" s="1231"/>
      <c r="BN75" s="1231"/>
      <c r="BO75" s="1231"/>
      <c r="BP75" s="1228">
        <v>12.9</v>
      </c>
      <c r="BQ75" s="1228"/>
      <c r="BR75" s="1228"/>
      <c r="BS75" s="1228"/>
      <c r="BT75" s="1228"/>
      <c r="BU75" s="1228"/>
      <c r="BV75" s="1228"/>
      <c r="BW75" s="1228"/>
      <c r="BX75" s="1228">
        <v>11.6</v>
      </c>
      <c r="BY75" s="1228"/>
      <c r="BZ75" s="1228"/>
      <c r="CA75" s="1228"/>
      <c r="CB75" s="1228"/>
      <c r="CC75" s="1228"/>
      <c r="CD75" s="1228"/>
      <c r="CE75" s="1228"/>
      <c r="CF75" s="1228">
        <v>12.1</v>
      </c>
      <c r="CG75" s="1228"/>
      <c r="CH75" s="1228"/>
      <c r="CI75" s="1228"/>
      <c r="CJ75" s="1228"/>
      <c r="CK75" s="1228"/>
      <c r="CL75" s="1228"/>
      <c r="CM75" s="1228"/>
      <c r="CN75" s="1228">
        <v>11.9</v>
      </c>
      <c r="CO75" s="1228"/>
      <c r="CP75" s="1228"/>
      <c r="CQ75" s="1228"/>
      <c r="CR75" s="1228"/>
      <c r="CS75" s="1228"/>
      <c r="CT75" s="1228"/>
      <c r="CU75" s="1228"/>
      <c r="CV75" s="1228">
        <v>11.2</v>
      </c>
      <c r="CW75" s="1228"/>
      <c r="CX75" s="1228"/>
      <c r="CY75" s="1228"/>
      <c r="CZ75" s="1228"/>
      <c r="DA75" s="1228"/>
      <c r="DB75" s="1228"/>
      <c r="DC75" s="1228"/>
    </row>
    <row r="76" spans="2:107" ht="13.2" x14ac:dyDescent="0.2">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2" x14ac:dyDescent="0.2">
      <c r="B77" s="247"/>
      <c r="G77" s="1234"/>
      <c r="H77" s="1234"/>
      <c r="I77" s="1234"/>
      <c r="J77" s="1234"/>
      <c r="K77" s="1232"/>
      <c r="L77" s="1232"/>
      <c r="M77" s="1232"/>
      <c r="N77" s="1232"/>
      <c r="AN77" s="1233" t="s">
        <v>573</v>
      </c>
      <c r="AO77" s="1233"/>
      <c r="AP77" s="1233"/>
      <c r="AQ77" s="1233"/>
      <c r="AR77" s="1233"/>
      <c r="AS77" s="1233"/>
      <c r="AT77" s="1233"/>
      <c r="AU77" s="1233"/>
      <c r="AV77" s="1233"/>
      <c r="AW77" s="1233"/>
      <c r="AX77" s="1233"/>
      <c r="AY77" s="1233"/>
      <c r="AZ77" s="1233"/>
      <c r="BA77" s="1233"/>
      <c r="BB77" s="1231" t="s">
        <v>571</v>
      </c>
      <c r="BC77" s="1231"/>
      <c r="BD77" s="1231"/>
      <c r="BE77" s="1231"/>
      <c r="BF77" s="1231"/>
      <c r="BG77" s="1231"/>
      <c r="BH77" s="1231"/>
      <c r="BI77" s="1231"/>
      <c r="BJ77" s="1231"/>
      <c r="BK77" s="1231"/>
      <c r="BL77" s="1231"/>
      <c r="BM77" s="1231"/>
      <c r="BN77" s="1231"/>
      <c r="BO77" s="1231"/>
      <c r="BP77" s="1228">
        <v>13.5</v>
      </c>
      <c r="BQ77" s="1228"/>
      <c r="BR77" s="1228"/>
      <c r="BS77" s="1228"/>
      <c r="BT77" s="1228"/>
      <c r="BU77" s="1228"/>
      <c r="BV77" s="1228"/>
      <c r="BW77" s="1228"/>
      <c r="BX77" s="1228">
        <v>0</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ht="13.2" x14ac:dyDescent="0.2">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2" x14ac:dyDescent="0.2">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576</v>
      </c>
      <c r="BC79" s="1231"/>
      <c r="BD79" s="1231"/>
      <c r="BE79" s="1231"/>
      <c r="BF79" s="1231"/>
      <c r="BG79" s="1231"/>
      <c r="BH79" s="1231"/>
      <c r="BI79" s="1231"/>
      <c r="BJ79" s="1231"/>
      <c r="BK79" s="1231"/>
      <c r="BL79" s="1231"/>
      <c r="BM79" s="1231"/>
      <c r="BN79" s="1231"/>
      <c r="BO79" s="1231"/>
      <c r="BP79" s="1228">
        <v>8.3000000000000007</v>
      </c>
      <c r="BQ79" s="1228"/>
      <c r="BR79" s="1228"/>
      <c r="BS79" s="1228"/>
      <c r="BT79" s="1228"/>
      <c r="BU79" s="1228"/>
      <c r="BV79" s="1228"/>
      <c r="BW79" s="1228"/>
      <c r="BX79" s="1228">
        <v>8</v>
      </c>
      <c r="BY79" s="1228"/>
      <c r="BZ79" s="1228"/>
      <c r="CA79" s="1228"/>
      <c r="CB79" s="1228"/>
      <c r="CC79" s="1228"/>
      <c r="CD79" s="1228"/>
      <c r="CE79" s="1228"/>
      <c r="CF79" s="1228">
        <v>8.1</v>
      </c>
      <c r="CG79" s="1228"/>
      <c r="CH79" s="1228"/>
      <c r="CI79" s="1228"/>
      <c r="CJ79" s="1228"/>
      <c r="CK79" s="1228"/>
      <c r="CL79" s="1228"/>
      <c r="CM79" s="1228"/>
      <c r="CN79" s="1228">
        <v>8.1</v>
      </c>
      <c r="CO79" s="1228"/>
      <c r="CP79" s="1228"/>
      <c r="CQ79" s="1228"/>
      <c r="CR79" s="1228"/>
      <c r="CS79" s="1228"/>
      <c r="CT79" s="1228"/>
      <c r="CU79" s="1228"/>
      <c r="CV79" s="1228">
        <v>8</v>
      </c>
      <c r="CW79" s="1228"/>
      <c r="CX79" s="1228"/>
      <c r="CY79" s="1228"/>
      <c r="CZ79" s="1228"/>
      <c r="DA79" s="1228"/>
      <c r="DB79" s="1228"/>
      <c r="DC79" s="1228"/>
    </row>
    <row r="80" spans="2:107" ht="13.2" x14ac:dyDescent="0.2">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6IzSzuIcYBb/VK9jmMxFR9jG5HOFam7CVspUc3Ep6DZFGU7geRvtsyhxKw5yQ9ME5UrGxy8aLyNsbk+umbm6cQ==" saltValue="59SbsJ76+IBkk4QE2DQBcA=="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ADFD88-D54D-4110-86A3-571514009670}">
  <sheetPr>
    <pageSetUpPr fitToPage="1"/>
  </sheetPr>
  <dimension ref="A1:DR125"/>
  <sheetViews>
    <sheetView showGridLines="0" topLeftCell="A87"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480</v>
      </c>
    </row>
  </sheetData>
  <sheetProtection algorithmName="SHA-512" hashValue="tffPULm8aRsGlnJ/DIyATdsI88U7FZCFRCCCyP61R17NqDIls6ZYwSkiR0azFVLiVoaygouqKNBDenShSXbTcw==" saltValue="CsjB0C5zPgNznz3u+YBfY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65A702-4CBF-4C17-A049-9D3A8188929F}">
  <sheetPr>
    <pageSetUpPr fitToPage="1"/>
  </sheetPr>
  <dimension ref="A1:DR125"/>
  <sheetViews>
    <sheetView showGridLines="0" topLeftCell="A111"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480</v>
      </c>
    </row>
  </sheetData>
  <sheetProtection algorithmName="SHA-512" hashValue="MnFnev9BocooRu2oWaOXczL4z51kOU5Pz/QGU/VcELCrwb+uXzyKIBjDqk/ayRWUsM+NIe9TWrF5Mu5Am9GXUQ==" saltValue="LQdhyGHVlMXBK2NN9Q2DZ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529</v>
      </c>
      <c r="G2" s="137"/>
      <c r="H2" s="138"/>
    </row>
    <row r="3" spans="1:8" x14ac:dyDescent="0.2">
      <c r="A3" s="134" t="s">
        <v>522</v>
      </c>
      <c r="B3" s="139"/>
      <c r="C3" s="140"/>
      <c r="D3" s="141">
        <v>40464</v>
      </c>
      <c r="E3" s="142"/>
      <c r="F3" s="143">
        <v>84459</v>
      </c>
      <c r="G3" s="144"/>
      <c r="H3" s="145"/>
    </row>
    <row r="4" spans="1:8" x14ac:dyDescent="0.2">
      <c r="A4" s="146"/>
      <c r="B4" s="147"/>
      <c r="C4" s="148"/>
      <c r="D4" s="149">
        <v>24457</v>
      </c>
      <c r="E4" s="150"/>
      <c r="F4" s="151">
        <v>47314</v>
      </c>
      <c r="G4" s="152"/>
      <c r="H4" s="153"/>
    </row>
    <row r="5" spans="1:8" x14ac:dyDescent="0.2">
      <c r="A5" s="134" t="s">
        <v>524</v>
      </c>
      <c r="B5" s="139"/>
      <c r="C5" s="140"/>
      <c r="D5" s="141">
        <v>32753</v>
      </c>
      <c r="E5" s="142"/>
      <c r="F5" s="143">
        <v>74568</v>
      </c>
      <c r="G5" s="144"/>
      <c r="H5" s="145"/>
    </row>
    <row r="6" spans="1:8" x14ac:dyDescent="0.2">
      <c r="A6" s="146"/>
      <c r="B6" s="147"/>
      <c r="C6" s="148"/>
      <c r="D6" s="149">
        <v>22458</v>
      </c>
      <c r="E6" s="150"/>
      <c r="F6" s="151">
        <v>42558</v>
      </c>
      <c r="G6" s="152"/>
      <c r="H6" s="153"/>
    </row>
    <row r="7" spans="1:8" x14ac:dyDescent="0.2">
      <c r="A7" s="134" t="s">
        <v>525</v>
      </c>
      <c r="B7" s="139"/>
      <c r="C7" s="140"/>
      <c r="D7" s="141">
        <v>43724</v>
      </c>
      <c r="E7" s="142"/>
      <c r="F7" s="143">
        <v>73693</v>
      </c>
      <c r="G7" s="144"/>
      <c r="H7" s="145"/>
    </row>
    <row r="8" spans="1:8" x14ac:dyDescent="0.2">
      <c r="A8" s="146"/>
      <c r="B8" s="147"/>
      <c r="C8" s="148"/>
      <c r="D8" s="149">
        <v>33614</v>
      </c>
      <c r="E8" s="150"/>
      <c r="F8" s="151">
        <v>44203</v>
      </c>
      <c r="G8" s="152"/>
      <c r="H8" s="153"/>
    </row>
    <row r="9" spans="1:8" x14ac:dyDescent="0.2">
      <c r="A9" s="134" t="s">
        <v>526</v>
      </c>
      <c r="B9" s="139"/>
      <c r="C9" s="140"/>
      <c r="D9" s="141">
        <v>74591</v>
      </c>
      <c r="E9" s="142"/>
      <c r="F9" s="143">
        <v>79401</v>
      </c>
      <c r="G9" s="144"/>
      <c r="H9" s="145"/>
    </row>
    <row r="10" spans="1:8" x14ac:dyDescent="0.2">
      <c r="A10" s="146"/>
      <c r="B10" s="147"/>
      <c r="C10" s="148"/>
      <c r="D10" s="149">
        <v>59746</v>
      </c>
      <c r="E10" s="150"/>
      <c r="F10" s="151">
        <v>49347</v>
      </c>
      <c r="G10" s="152"/>
      <c r="H10" s="153"/>
    </row>
    <row r="11" spans="1:8" x14ac:dyDescent="0.2">
      <c r="A11" s="134" t="s">
        <v>527</v>
      </c>
      <c r="B11" s="139"/>
      <c r="C11" s="140"/>
      <c r="D11" s="141">
        <v>195287</v>
      </c>
      <c r="E11" s="142"/>
      <c r="F11" s="143">
        <v>87379</v>
      </c>
      <c r="G11" s="144"/>
      <c r="H11" s="145"/>
    </row>
    <row r="12" spans="1:8" x14ac:dyDescent="0.2">
      <c r="A12" s="146"/>
      <c r="B12" s="147"/>
      <c r="C12" s="154"/>
      <c r="D12" s="149">
        <v>148263</v>
      </c>
      <c r="E12" s="150"/>
      <c r="F12" s="151">
        <v>55855</v>
      </c>
      <c r="G12" s="152"/>
      <c r="H12" s="153"/>
    </row>
    <row r="13" spans="1:8" x14ac:dyDescent="0.2">
      <c r="A13" s="134"/>
      <c r="B13" s="139"/>
      <c r="C13" s="140"/>
      <c r="D13" s="141">
        <v>77364</v>
      </c>
      <c r="E13" s="142"/>
      <c r="F13" s="143">
        <v>79900</v>
      </c>
      <c r="G13" s="155"/>
      <c r="H13" s="145"/>
    </row>
    <row r="14" spans="1:8" x14ac:dyDescent="0.2">
      <c r="A14" s="146"/>
      <c r="B14" s="147"/>
      <c r="C14" s="148"/>
      <c r="D14" s="149">
        <v>57708</v>
      </c>
      <c r="E14" s="150"/>
      <c r="F14" s="151">
        <v>47855</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5.0199999999999996</v>
      </c>
      <c r="C19" s="156">
        <f>ROUND(VALUE(SUBSTITUTE(実質収支比率等に係る経年分析!G$48,"▲","-")),2)</f>
        <v>2.12</v>
      </c>
      <c r="D19" s="156">
        <f>ROUND(VALUE(SUBSTITUTE(実質収支比率等に係る経年分析!H$48,"▲","-")),2)</f>
        <v>1.69</v>
      </c>
      <c r="E19" s="156">
        <f>ROUND(VALUE(SUBSTITUTE(実質収支比率等に係る経年分析!I$48,"▲","-")),2)</f>
        <v>4.8</v>
      </c>
      <c r="F19" s="156">
        <f>ROUND(VALUE(SUBSTITUTE(実質収支比率等に係る経年分析!J$48,"▲","-")),2)</f>
        <v>2.93</v>
      </c>
    </row>
    <row r="20" spans="1:11" x14ac:dyDescent="0.2">
      <c r="A20" s="156" t="s">
        <v>53</v>
      </c>
      <c r="B20" s="156">
        <f>ROUND(VALUE(SUBSTITUTE(実質収支比率等に係る経年分析!F$47,"▲","-")),2)</f>
        <v>40.49</v>
      </c>
      <c r="C20" s="156">
        <f>ROUND(VALUE(SUBSTITUTE(実質収支比率等に係る経年分析!G$47,"▲","-")),2)</f>
        <v>42.11</v>
      </c>
      <c r="D20" s="156">
        <f>ROUND(VALUE(SUBSTITUTE(実質収支比率等に係る経年分析!H$47,"▲","-")),2)</f>
        <v>45.48</v>
      </c>
      <c r="E20" s="156">
        <f>ROUND(VALUE(SUBSTITUTE(実質収支比率等に係る経年分析!I$47,"▲","-")),2)</f>
        <v>45.31</v>
      </c>
      <c r="F20" s="156">
        <f>ROUND(VALUE(SUBSTITUTE(実質収支比率等に係る経年分析!J$47,"▲","-")),2)</f>
        <v>45.67</v>
      </c>
    </row>
    <row r="21" spans="1:11" x14ac:dyDescent="0.2">
      <c r="A21" s="156" t="s">
        <v>54</v>
      </c>
      <c r="B21" s="156">
        <f>IF(ISNUMBER(VALUE(SUBSTITUTE(実質収支比率等に係る経年分析!F$49,"▲","-"))),ROUND(VALUE(SUBSTITUTE(実質収支比率等に係る経年分析!F$49,"▲","-")),2),NA())</f>
        <v>5.3</v>
      </c>
      <c r="C21" s="156">
        <f>IF(ISNUMBER(VALUE(SUBSTITUTE(実質収支比率等に係る経年分析!G$49,"▲","-"))),ROUND(VALUE(SUBSTITUTE(実質収支比率等に係る経年分析!G$49,"▲","-")),2),NA())</f>
        <v>-1.38</v>
      </c>
      <c r="D21" s="156">
        <f>IF(ISNUMBER(VALUE(SUBSTITUTE(実質収支比率等に係る経年分析!H$49,"▲","-"))),ROUND(VALUE(SUBSTITUTE(実質収支比率等に係る経年分析!H$49,"▲","-")),2),NA())</f>
        <v>-0.52</v>
      </c>
      <c r="E21" s="156">
        <f>IF(ISNUMBER(VALUE(SUBSTITUTE(実質収支比率等に係る経年分析!I$49,"▲","-"))),ROUND(VALUE(SUBSTITUTE(実質収支比率等に係る経年分析!I$49,"▲","-")),2),NA())</f>
        <v>2.16</v>
      </c>
      <c r="F21" s="156">
        <f>IF(ISNUMBER(VALUE(SUBSTITUTE(実質収支比率等に係る経年分析!J$49,"▲","-"))),ROUND(VALUE(SUBSTITUTE(実質収支比率等に係る経年分析!J$49,"▲","-")),2),NA())</f>
        <v>-4.6500000000000004</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診療所事業特別会計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0.01</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0.01</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国民健康保険特別会計（直診勘定）</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0.02</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0.18</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0.05</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0.01</v>
      </c>
    </row>
    <row r="32" spans="1:11" x14ac:dyDescent="0.2">
      <c r="A32" s="157" t="str">
        <f>IF(連結実質赤字比率に係る赤字・黒字の構成分析!C$38="",NA(),連結実質赤字比率に係る赤字・黒字の構成分析!C$38)</f>
        <v>国民健康保険特別会計（事業勘定）</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0.6</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0.53</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0.25</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0.62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0.49</v>
      </c>
    </row>
    <row r="33" spans="1:16" x14ac:dyDescent="0.2">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0.17</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1.41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1.46</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1.19</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0.96</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2.11</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1.68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4.78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2.92</v>
      </c>
    </row>
    <row r="35" spans="1:16" x14ac:dyDescent="0.2">
      <c r="A35" s="157" t="str">
        <f>IF(連結実質赤字比率に係る赤字・黒字の構成分析!C$35="",NA(),連結実質赤字比率に係る赤字・黒字の構成分析!C$35)</f>
        <v>下水道事業特別会計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5.29</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5.97</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6.11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5.52</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7.6</v>
      </c>
    </row>
    <row r="36" spans="1:16" x14ac:dyDescent="0.2">
      <c r="A36" s="157" t="str">
        <f>IF(連結実質赤字比率に係る赤字・黒字の構成分析!C$34="",NA(),連結実質赤字比率に係る赤字・黒字の構成分析!C$34)</f>
        <v>水道事業特別会計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16.809999999999999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17.170000000000002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19.079999999999998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20.21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20.09</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1537</v>
      </c>
      <c r="E42" s="158"/>
      <c r="F42" s="158"/>
      <c r="G42" s="158">
        <f>'実質公債費比率（分子）の構造'!L$52</f>
        <v>1449</v>
      </c>
      <c r="H42" s="158"/>
      <c r="I42" s="158"/>
      <c r="J42" s="158">
        <f>'実質公債費比率（分子）の構造'!M$52</f>
        <v>1379</v>
      </c>
      <c r="K42" s="158"/>
      <c r="L42" s="158"/>
      <c r="M42" s="158">
        <f>'実質公債費比率（分子）の構造'!N$52</f>
        <v>1364</v>
      </c>
      <c r="N42" s="158"/>
      <c r="O42" s="158"/>
      <c r="P42" s="158">
        <f>'実質公債費比率（分子）の構造'!O$52</f>
        <v>1181</v>
      </c>
    </row>
    <row r="43" spans="1:16" x14ac:dyDescent="0.2">
      <c r="A43" s="158" t="s">
        <v>16</v>
      </c>
      <c r="B43" s="158">
        <f>'実質公債費比率（分子）の構造'!K$51</f>
        <v>0</v>
      </c>
      <c r="C43" s="158"/>
      <c r="D43" s="158"/>
      <c r="E43" s="158">
        <f>'実質公債費比率（分子）の構造'!L$51</f>
        <v>0</v>
      </c>
      <c r="F43" s="158"/>
      <c r="G43" s="158"/>
      <c r="H43" s="158">
        <f>'実質公債費比率（分子）の構造'!M$51</f>
        <v>0</v>
      </c>
      <c r="I43" s="158"/>
      <c r="J43" s="158"/>
      <c r="K43" s="158">
        <f>'実質公債費比率（分子）の構造'!N$51</f>
        <v>0</v>
      </c>
      <c r="L43" s="158"/>
      <c r="M43" s="158"/>
      <c r="N43" s="158">
        <f>'実質公債費比率（分子）の構造'!O$51</f>
        <v>0</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54</v>
      </c>
      <c r="C45" s="158"/>
      <c r="D45" s="158"/>
      <c r="E45" s="158">
        <f>'実質公債費比率（分子）の構造'!L$49</f>
        <v>53</v>
      </c>
      <c r="F45" s="158"/>
      <c r="G45" s="158"/>
      <c r="H45" s="158">
        <f>'実質公債費比率（分子）の構造'!M$49</f>
        <v>50</v>
      </c>
      <c r="I45" s="158"/>
      <c r="J45" s="158"/>
      <c r="K45" s="158">
        <f>'実質公債費比率（分子）の構造'!N$49</f>
        <v>21</v>
      </c>
      <c r="L45" s="158"/>
      <c r="M45" s="158"/>
      <c r="N45" s="158">
        <f>'実質公債費比率（分子）の構造'!O$49</f>
        <v>10</v>
      </c>
      <c r="O45" s="158"/>
      <c r="P45" s="158"/>
    </row>
    <row r="46" spans="1:16" x14ac:dyDescent="0.2">
      <c r="A46" s="158" t="s">
        <v>64</v>
      </c>
      <c r="B46" s="158">
        <f>'実質公債費比率（分子）の構造'!K$48</f>
        <v>676</v>
      </c>
      <c r="C46" s="158"/>
      <c r="D46" s="158"/>
      <c r="E46" s="158">
        <f>'実質公債費比率（分子）の構造'!L$48</f>
        <v>675</v>
      </c>
      <c r="F46" s="158"/>
      <c r="G46" s="158"/>
      <c r="H46" s="158">
        <f>'実質公債費比率（分子）の構造'!M$48</f>
        <v>660</v>
      </c>
      <c r="I46" s="158"/>
      <c r="J46" s="158"/>
      <c r="K46" s="158">
        <f>'実質公債費比率（分子）の構造'!N$48</f>
        <v>591</v>
      </c>
      <c r="L46" s="158"/>
      <c r="M46" s="158"/>
      <c r="N46" s="158">
        <f>'実質公債費比率（分子）の構造'!O$48</f>
        <v>466</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f>'実質公債費比率（分子）の構造'!N$47</f>
        <v>1</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f>'実質公債費比率（分子）の構造'!N$46</f>
        <v>5</v>
      </c>
      <c r="L48" s="158"/>
      <c r="M48" s="158"/>
      <c r="N48" s="158" t="str">
        <f>'実質公債費比率（分子）の構造'!O$46</f>
        <v>-</v>
      </c>
      <c r="O48" s="158"/>
      <c r="P48" s="158"/>
    </row>
    <row r="49" spans="1:16" x14ac:dyDescent="0.2">
      <c r="A49" s="158" t="s">
        <v>66</v>
      </c>
      <c r="B49" s="158">
        <f>'実質公債費比率（分子）の構造'!K$45</f>
        <v>1491</v>
      </c>
      <c r="C49" s="158"/>
      <c r="D49" s="158"/>
      <c r="E49" s="158">
        <f>'実質公債費比率（分子）の構造'!L$45</f>
        <v>1486</v>
      </c>
      <c r="F49" s="158"/>
      <c r="G49" s="158"/>
      <c r="H49" s="158">
        <f>'実質公債費比率（分子）の構造'!M$45</f>
        <v>1410</v>
      </c>
      <c r="I49" s="158"/>
      <c r="J49" s="158"/>
      <c r="K49" s="158">
        <f>'実質公債費比率（分子）の構造'!N$45</f>
        <v>1389</v>
      </c>
      <c r="L49" s="158"/>
      <c r="M49" s="158"/>
      <c r="N49" s="158">
        <f>'実質公債費比率（分子）の構造'!O$45</f>
        <v>1329</v>
      </c>
      <c r="O49" s="158"/>
      <c r="P49" s="158"/>
    </row>
    <row r="50" spans="1:16" x14ac:dyDescent="0.2">
      <c r="A50" s="158" t="s">
        <v>67</v>
      </c>
      <c r="B50" s="158" t="e">
        <f>NA()</f>
        <v>#N/A</v>
      </c>
      <c r="C50" s="158">
        <f>IF(ISNUMBER('実質公債費比率（分子）の構造'!K$53),'実質公債費比率（分子）の構造'!K$53,NA())</f>
        <v>684</v>
      </c>
      <c r="D50" s="158" t="e">
        <f>NA()</f>
        <v>#N/A</v>
      </c>
      <c r="E50" s="158" t="e">
        <f>NA()</f>
        <v>#N/A</v>
      </c>
      <c r="F50" s="158">
        <f>IF(ISNUMBER('実質公債費比率（分子）の構造'!L$53),'実質公債費比率（分子）の構造'!L$53,NA())</f>
        <v>765</v>
      </c>
      <c r="G50" s="158" t="e">
        <f>NA()</f>
        <v>#N/A</v>
      </c>
      <c r="H50" s="158" t="e">
        <f>NA()</f>
        <v>#N/A</v>
      </c>
      <c r="I50" s="158">
        <f>IF(ISNUMBER('実質公債費比率（分子）の構造'!M$53),'実質公債費比率（分子）の構造'!M$53,NA())</f>
        <v>741</v>
      </c>
      <c r="J50" s="158" t="e">
        <f>NA()</f>
        <v>#N/A</v>
      </c>
      <c r="K50" s="158" t="e">
        <f>NA()</f>
        <v>#N/A</v>
      </c>
      <c r="L50" s="158">
        <f>IF(ISNUMBER('実質公債費比率（分子）の構造'!N$53),'実質公債費比率（分子）の構造'!N$53,NA())</f>
        <v>643</v>
      </c>
      <c r="M50" s="158" t="e">
        <f>NA()</f>
        <v>#N/A</v>
      </c>
      <c r="N50" s="158" t="e">
        <f>NA()</f>
        <v>#N/A</v>
      </c>
      <c r="O50" s="158">
        <f>IF(ISNUMBER('実質公債費比率（分子）の構造'!O$53),'実質公債費比率（分子）の構造'!O$53,NA())</f>
        <v>624</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15560</v>
      </c>
      <c r="E56" s="157"/>
      <c r="F56" s="157"/>
      <c r="G56" s="157">
        <f>'将来負担比率（分子）の構造'!J$52</f>
        <v>14718</v>
      </c>
      <c r="H56" s="157"/>
      <c r="I56" s="157"/>
      <c r="J56" s="157">
        <f>'将来負担比率（分子）の構造'!K$52</f>
        <v>13924</v>
      </c>
      <c r="K56" s="157"/>
      <c r="L56" s="157"/>
      <c r="M56" s="157">
        <f>'将来負担比率（分子）の構造'!L$52</f>
        <v>13688</v>
      </c>
      <c r="N56" s="157"/>
      <c r="O56" s="157"/>
      <c r="P56" s="157">
        <f>'将来負担比率（分子）の構造'!M$52</f>
        <v>15186</v>
      </c>
    </row>
    <row r="57" spans="1:16" x14ac:dyDescent="0.2">
      <c r="A57" s="157" t="s">
        <v>42</v>
      </c>
      <c r="B57" s="157"/>
      <c r="C57" s="157"/>
      <c r="D57" s="157">
        <f>'将来負担比率（分子）の構造'!I$51</f>
        <v>351</v>
      </c>
      <c r="E57" s="157"/>
      <c r="F57" s="157"/>
      <c r="G57" s="157">
        <f>'将来負担比率（分子）の構造'!J$51</f>
        <v>313</v>
      </c>
      <c r="H57" s="157"/>
      <c r="I57" s="157"/>
      <c r="J57" s="157">
        <f>'将来負担比率（分子）の構造'!K$51</f>
        <v>260</v>
      </c>
      <c r="K57" s="157"/>
      <c r="L57" s="157"/>
      <c r="M57" s="157">
        <f>'将来負担比率（分子）の構造'!L$51</f>
        <v>208</v>
      </c>
      <c r="N57" s="157"/>
      <c r="O57" s="157"/>
      <c r="P57" s="157">
        <f>'将来負担比率（分子）の構造'!M$51</f>
        <v>149</v>
      </c>
    </row>
    <row r="58" spans="1:16" x14ac:dyDescent="0.2">
      <c r="A58" s="157" t="s">
        <v>41</v>
      </c>
      <c r="B58" s="157"/>
      <c r="C58" s="157"/>
      <c r="D58" s="157">
        <f>'将来負担比率（分子）の構造'!I$50</f>
        <v>5053</v>
      </c>
      <c r="E58" s="157"/>
      <c r="F58" s="157"/>
      <c r="G58" s="157">
        <f>'将来負担比率（分子）の構造'!J$50</f>
        <v>5908</v>
      </c>
      <c r="H58" s="157"/>
      <c r="I58" s="157"/>
      <c r="J58" s="157">
        <f>'将来負担比率（分子）の構造'!K$50</f>
        <v>6248</v>
      </c>
      <c r="K58" s="157"/>
      <c r="L58" s="157"/>
      <c r="M58" s="157">
        <f>'将来負担比率（分子）の構造'!L$50</f>
        <v>6495</v>
      </c>
      <c r="N58" s="157"/>
      <c r="O58" s="157"/>
      <c r="P58" s="157">
        <f>'将来負担比率（分子）の構造'!M$50</f>
        <v>6854</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1784</v>
      </c>
      <c r="C62" s="157"/>
      <c r="D62" s="157"/>
      <c r="E62" s="157">
        <f>'将来負担比率（分子）の構造'!J$45</f>
        <v>1612</v>
      </c>
      <c r="F62" s="157"/>
      <c r="G62" s="157"/>
      <c r="H62" s="157">
        <f>'将来負担比率（分子）の構造'!K$45</f>
        <v>1631</v>
      </c>
      <c r="I62" s="157"/>
      <c r="J62" s="157"/>
      <c r="K62" s="157">
        <f>'将来負担比率（分子）の構造'!L$45</f>
        <v>1584</v>
      </c>
      <c r="L62" s="157"/>
      <c r="M62" s="157"/>
      <c r="N62" s="157">
        <f>'将来負担比率（分子）の構造'!M$45</f>
        <v>1549</v>
      </c>
      <c r="O62" s="157"/>
      <c r="P62" s="157"/>
    </row>
    <row r="63" spans="1:16" x14ac:dyDescent="0.2">
      <c r="A63" s="157" t="s">
        <v>34</v>
      </c>
      <c r="B63" s="157">
        <f>'将来負担比率（分子）の構造'!I$44</f>
        <v>200</v>
      </c>
      <c r="C63" s="157"/>
      <c r="D63" s="157"/>
      <c r="E63" s="157">
        <f>'将来負担比率（分子）の構造'!J$44</f>
        <v>158</v>
      </c>
      <c r="F63" s="157"/>
      <c r="G63" s="157"/>
      <c r="H63" s="157">
        <f>'将来負担比率（分子）の構造'!K$44</f>
        <v>296</v>
      </c>
      <c r="I63" s="157"/>
      <c r="J63" s="157"/>
      <c r="K63" s="157">
        <f>'将来負担比率（分子）の構造'!L$44</f>
        <v>131</v>
      </c>
      <c r="L63" s="157"/>
      <c r="M63" s="157"/>
      <c r="N63" s="157">
        <f>'将来負担比率（分子）の構造'!M$44</f>
        <v>471</v>
      </c>
      <c r="O63" s="157"/>
      <c r="P63" s="157"/>
    </row>
    <row r="64" spans="1:16" x14ac:dyDescent="0.2">
      <c r="A64" s="157" t="s">
        <v>33</v>
      </c>
      <c r="B64" s="157">
        <f>'将来負担比率（分子）の構造'!I$43</f>
        <v>6472</v>
      </c>
      <c r="C64" s="157"/>
      <c r="D64" s="157"/>
      <c r="E64" s="157">
        <f>'将来負担比率（分子）の構造'!J$43</f>
        <v>5977</v>
      </c>
      <c r="F64" s="157"/>
      <c r="G64" s="157"/>
      <c r="H64" s="157">
        <f>'将来負担比率（分子）の構造'!K$43</f>
        <v>6099</v>
      </c>
      <c r="I64" s="157"/>
      <c r="J64" s="157"/>
      <c r="K64" s="157">
        <f>'将来負担比率（分子）の構造'!L$43</f>
        <v>5531</v>
      </c>
      <c r="L64" s="157"/>
      <c r="M64" s="157"/>
      <c r="N64" s="157">
        <f>'将来負担比率（分子）の構造'!M$43</f>
        <v>5884</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13822</v>
      </c>
      <c r="C66" s="157"/>
      <c r="D66" s="157"/>
      <c r="E66" s="157">
        <f>'将来負担比率（分子）の構造'!J$41</f>
        <v>13127</v>
      </c>
      <c r="F66" s="157"/>
      <c r="G66" s="157"/>
      <c r="H66" s="157">
        <f>'将来負担比率（分子）の構造'!K$41</f>
        <v>12373</v>
      </c>
      <c r="I66" s="157"/>
      <c r="J66" s="157"/>
      <c r="K66" s="157">
        <f>'将来負担比率（分子）の構造'!L$41</f>
        <v>12324</v>
      </c>
      <c r="L66" s="157"/>
      <c r="M66" s="157"/>
      <c r="N66" s="157">
        <f>'将来負担比率（分子）の構造'!M$41</f>
        <v>14541</v>
      </c>
      <c r="O66" s="157"/>
      <c r="P66" s="157"/>
    </row>
    <row r="67" spans="1:16" x14ac:dyDescent="0.2">
      <c r="A67" s="157" t="s">
        <v>71</v>
      </c>
      <c r="B67" s="157" t="e">
        <f>NA()</f>
        <v>#N/A</v>
      </c>
      <c r="C67" s="157">
        <f>IF(ISNUMBER('将来負担比率（分子）の構造'!I$53), IF('将来負担比率（分子）の構造'!I$53 &lt; 0, 0, '将来負担比率（分子）の構造'!I$53), NA())</f>
        <v>1313</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256</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3284</v>
      </c>
      <c r="C72" s="161">
        <f>基金残高に係る経年分析!G55</f>
        <v>3286</v>
      </c>
      <c r="D72" s="161">
        <f>基金残高に係る経年分析!H55</f>
        <v>3288</v>
      </c>
    </row>
    <row r="73" spans="1:16" x14ac:dyDescent="0.2">
      <c r="A73" s="160" t="s">
        <v>74</v>
      </c>
      <c r="B73" s="161">
        <f>基金残高に係る経年分析!F56</f>
        <v>104</v>
      </c>
      <c r="C73" s="161">
        <f>基金残高に係る経年分析!G56</f>
        <v>110</v>
      </c>
      <c r="D73" s="161">
        <f>基金残高に係る経年分析!H56</f>
        <v>122</v>
      </c>
    </row>
    <row r="74" spans="1:16" x14ac:dyDescent="0.2">
      <c r="A74" s="160" t="s">
        <v>75</v>
      </c>
      <c r="B74" s="161">
        <f>基金残高に係る経年分析!F57</f>
        <v>4177</v>
      </c>
      <c r="C74" s="161">
        <f>基金残高に係る経年分析!G57</f>
        <v>4503</v>
      </c>
      <c r="D74" s="161">
        <f>基金残高に係る経年分析!H57</f>
        <v>4816</v>
      </c>
    </row>
  </sheetData>
  <sheetProtection algorithmName="SHA-512" hashValue="RRwCW9D6Xf9psyLAuxcOQy/NK1v1A2LOUS/TanvVeIrm2iN00wwnh/GA1wd86L1LbiOvSCdWm3EJm8/nxQnp6w==" saltValue="qLY638HK+JngYReeUkd2W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八木　孝太</cp:lastModifiedBy>
  <dcterms:created xsi:type="dcterms:W3CDTF">2026-02-23T07:53:10Z</dcterms:created>
  <dcterms:modified xsi:type="dcterms:W3CDTF">2026-09-24T07:26:05Z</dcterms:modified>
  <cp:category/>
</cp:coreProperties>
</file>