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26 淡路市\"/>
    </mc:Choice>
  </mc:AlternateContent>
  <xr:revisionPtr revIDLastSave="0" documentId="13_ncr:1_{6FF7029D-F40A-4F56-A96E-815F87B4A6E8}"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7" i="10" l="1"/>
  <c r="BG36" i="10"/>
  <c r="BG35" i="10"/>
  <c r="BG34"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W39" i="10"/>
  <c r="BW40" i="10" s="1"/>
  <c r="BW41" i="10" s="1"/>
  <c r="BW42" i="10" s="1"/>
  <c r="BW43" i="10" s="1"/>
  <c r="BE39" i="10"/>
  <c r="AM39" i="10"/>
  <c r="U39" i="10"/>
  <c r="C39" i="10"/>
  <c r="CO38" i="10"/>
  <c r="BW38" i="10"/>
  <c r="BE38" i="10"/>
  <c r="AM38" i="10"/>
  <c r="C38" i="10"/>
  <c r="CO37" i="10"/>
  <c r="BW37" i="10"/>
  <c r="AM37" i="10"/>
  <c r="C37" i="10"/>
  <c r="BW36" i="10"/>
  <c r="AM36" i="10"/>
  <c r="C36" i="10"/>
  <c r="BW35" i="10"/>
  <c r="AM35" i="10"/>
  <c r="C35" i="10"/>
  <c r="BW34" i="10"/>
  <c r="C34" i="10"/>
  <c r="CO34" i="10" l="1"/>
  <c r="CO35" i="10" s="1"/>
  <c r="CO36" i="10" s="1"/>
  <c r="U34" i="10"/>
  <c r="U35" i="10" s="1"/>
  <c r="U36" i="10" s="1"/>
  <c r="U37" i="10" s="1"/>
  <c r="U38"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E37" i="10" s="1"/>
</calcChain>
</file>

<file path=xl/sharedStrings.xml><?xml version="1.0" encoding="utf-8"?>
<sst xmlns="http://schemas.openxmlformats.org/spreadsheetml/2006/main" count="1164" uniqueCount="580">
  <si>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</si>
  <si>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</si>
  <si>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</si>
  <si>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</si>
  <si>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</si>
  <si>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</si>
  <si>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</si>
  <si>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</si>
  <si>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</si>
  <si>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</si>
  <si>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</si>
  <si>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</si>
  <si>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</si>
  <si>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</si>
  <si>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</si>
  <si>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</si>
  <si>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</si>
  <si>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</si>
  <si>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</si>
  <si>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</si>
  <si>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</si>
  <si>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</si>
  <si>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</si>
  <si>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</si>
  <si>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</si>
  <si>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</si>
  <si>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</si>
  <si>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</si>
  <si>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</si>
  <si>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</si>
  <si>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</si>
  <si>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</si>
  <si>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</si>
  <si>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</si>
  <si>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</si>
  <si>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</si>
  <si>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</si>
  <si>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</si>
  <si>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</si>
  <si>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</si>
  <si>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</si>
  <si>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</si>
  <si>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</si>
  <si>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</si>
  <si>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</si>
  <si>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</si>
  <si>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</si>
  <si>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</si>
  <si>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</si>
  <si>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</si>
  <si>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</si>
  <si>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</si>
  <si>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</si>
  <si>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</si>
  <si>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</si>
  <si>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</si>
  <si>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</si>
  <si>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</si>
  <si>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</si>
  <si>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</si>
  <si>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</si>
  <si>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</si>
  <si>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</si>
  <si>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</si>
  <si>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</si>
  <si>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</si>
  <si>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</si>
  <si>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</si>
  <si>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</si>
  <si>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</si>
  <si>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</si>
  <si>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</si>
  <si>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</si>
  <si>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</si>
  <si>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</si>
  <si>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</si>
  <si>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</si>
  <si>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</si>
  <si>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</si>
  <si>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</si>
  <si>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</si>
  <si>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</si>
  <si>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</si>
  <si>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</si>
  <si>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</si>
  <si>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</si>
  <si>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</si>
  <si>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</si>
  <si>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</si>
  <si>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</si>
  <si>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</si>
  <si>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</si>
  <si>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</si>
  <si>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</si>
  <si>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淡路市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</si>
  <si>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</si>
  <si>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</si>
  <si>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</si>
  <si>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</si>
  <si>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</si>
  <si>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</si>
  <si>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</si>
  <si>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</si>
  <si>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</si>
  <si>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</si>
  <si>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</si>
  <si>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</si>
  <si>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</si>
  <si>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</si>
  <si>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</si>
  <si>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</si>
  <si>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</si>
  <si>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</si>
  <si>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</si>
  <si>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</si>
  <si>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</si>
  <si>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</si>
  <si>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</si>
  <si>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</si>
  <si>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</si>
  <si>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</si>
  <si>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</si>
  <si>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</si>
  <si>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</si>
  <si>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</si>
  <si>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</si>
  <si>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</si>
  <si>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</si>
  <si>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</si>
  <si>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</si>
  <si>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</si>
  <si>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</si>
  <si>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</si>
  <si>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</si>
  <si>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</si>
  <si>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</si>
  <si>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</si>
  <si>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</si>
  <si>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</si>
  <si>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</si>
  <si>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</si>
  <si>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</si>
  <si>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</si>
  <si>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</si>
  <si>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</si>
  <si>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</si>
  <si>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</si>
  <si>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</si>
  <si>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</si>
  <si>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</si>
  <si>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</si>
  <si>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</si>
  <si>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</si>
  <si>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</si>
  <si>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</si>
  <si>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</si>
  <si>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</si>
  <si>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</si>
  <si>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</si>
  <si>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</si>
  <si>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</si>
  <si>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</si>
  <si>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</si>
  <si>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</si>
  <si>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</si>
  <si>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</si>
  <si>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</si>
  <si>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</si>
  <si>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</si>
  <si>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</si>
  <si>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</si>
  <si>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</si>
  <si>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</si>
  <si>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</si>
  <si>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</si>
  <si>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</si>
  <si>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</si>
  <si>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</si>
  <si>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</si>
  <si>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</si>
  <si>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</si>
  <si>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</si>
  <si>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</si>
  <si>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</si>
  <si>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</si>
  <si>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</si>
  <si>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</si>
  <si>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</si>
  <si>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</si>
  <si>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</si>
  <si>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</si>
  <si>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</si>
  <si>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</si>
  <si>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</si>
  <si>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</si>
  <si>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</si>
  <si>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</si>
  <si>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</si>
  <si>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</si>
  <si>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</si>
  <si>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</si>
  <si>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</si>
  <si>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</si>
  <si>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兵庫県淡路市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</si>
  <si>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</si>
  <si>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</si>
  <si>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</si>
  <si>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</si>
  <si>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</si>
  <si>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</si>
  <si>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</si>
  <si>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</si>
  <si>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</si>
  <si>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</si>
  <si>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</si>
  <si>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</si>
  <si>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</si>
  <si>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</si>
  <si>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</si>
  <si>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</si>
  <si>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</si>
  <si>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</si>
  <si>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</si>
  <si>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</si>
  <si>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</si>
  <si>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</si>
  <si>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</si>
  <si>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</si>
  <si>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</si>
  <si>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</si>
  <si>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</si>
  <si>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</si>
  <si>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</si>
  <si>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</si>
  <si>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</si>
  <si>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</si>
  <si>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</si>
  <si>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</si>
  <si>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</si>
  <si>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</si>
  <si>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</si>
  <si>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</si>
  <si>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</si>
  <si>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</si>
  <si>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</si>
  <si>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</si>
  <si>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</si>
  <si>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</si>
  <si>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</si>
  <si>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</si>
  <si>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</si>
  <si>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</si>
  <si>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</si>
  <si>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</si>
  <si>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</si>
  <si>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</si>
  <si>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</si>
  <si>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</si>
  <si>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</si>
  <si>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</si>
  <si>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</si>
  <si>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</si>
  <si>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</si>
  <si>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</si>
  <si>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</si>
  <si>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</si>
  <si>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</si>
  <si>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</si>
  <si>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</si>
  <si>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</si>
  <si>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</si>
  <si>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</si>
  <si>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</si>
  <si>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</si>
  <si>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</si>
  <si>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</si>
  <si>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</si>
  <si>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</si>
  <si>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</si>
  <si>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</si>
  <si>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</si>
  <si>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</si>
  <si>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</si>
  <si>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</si>
  <si>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</si>
  <si>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</si>
  <si>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</si>
  <si>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</si>
  <si>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</si>
  <si>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</si>
  <si>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</si>
  <si>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</si>
  <si>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</si>
  <si>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</si>
  <si>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</si>
  <si>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</si>
  <si>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</si>
  <si>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</si>
  <si>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</si>
  <si>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</si>
  <si>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</si>
  <si>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</si>
  <si>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</si>
  <si>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</si>
  <si>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</si>
  <si>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</si>
  <si>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</si>
  <si>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</si>
  <si>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</si>
  <si>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</si>
  <si>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</si>
  <si>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</si>
  <si>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</si>
  <si>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</si>
  <si>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</si>
  <si>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</si>
  <si>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</si>
  <si>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</si>
  <si>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</si>
  <si>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</si>
  <si>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</si>
  <si>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</si>
  <si>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</si>
  <si>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</si>
  <si>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</si>
  <si>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</si>
  <si>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</si>
  <si>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</si>
  <si>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</si>
  <si>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</si>
  <si>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</si>
  <si>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</si>
  <si>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</si>
  <si>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</si>
  <si>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</si>
  <si>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</si>
  <si>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</si>
  <si>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</si>
  <si>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</si>
  <si>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</si>
  <si>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</si>
  <si>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</si>
  <si>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</si>
  <si>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</si>
  <si>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</si>
  <si>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</si>
  <si>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</si>
  <si>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</si>
  <si>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</si>
  <si>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</si>
  <si>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</si>
  <si>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</si>
  <si>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</si>
  <si>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</si>
  <si>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兵庫県淡路市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</si>
  <si>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</si>
  <si>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</si>
  <si>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</si>
  <si>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</si>
  <si>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</si>
  <si>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</si>
  <si>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</si>
  <si>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</si>
  <si>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</si>
  <si>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</si>
  <si>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</si>
  <si>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</si>
  <si>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</si>
  <si>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</si>
  <si>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</si>
  <si>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</si>
  <si>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</si>
  <si>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</si>
  <si>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</si>
  <si>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</si>
  <si>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</si>
  <si>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</si>
  <si>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</si>
  <si>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</si>
  <si>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</si>
  <si>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</si>
  <si>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</si>
  <si>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</si>
  <si>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</si>
  <si>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</si>
  <si>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</si>
  <si>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</si>
  <si>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</si>
  <si>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</si>
  <si>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</si>
  <si>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介護保険特別会計（保険事業勘定）</t>
    <phoneticPr fontId="5"/>
  </si>
  <si>
    <t>介護保険特別会計（サービス事業勘定）</t>
    <phoneticPr fontId="5"/>
  </si>
  <si>
    <t>後期高齢者医療特別会計</t>
    <phoneticPr fontId="5"/>
  </si>
  <si>
    <t>下水道事業会計</t>
    <phoneticPr fontId="5"/>
  </si>
  <si>
    <t>法適用企業</t>
    <phoneticPr fontId="5"/>
  </si>
  <si>
    <t>産地直売所事業特別会計</t>
    <phoneticPr fontId="5"/>
  </si>
  <si>
    <t>法非適用企業</t>
    <phoneticPr fontId="5"/>
  </si>
  <si>
    <t>温泉事業特別会計</t>
    <phoneticPr fontId="5"/>
  </si>
  <si>
    <t>津名港ターミナル事業特別会計</t>
    <phoneticPr fontId="5"/>
  </si>
  <si>
    <t>住宅用地造成事業等特別会計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</si>
  <si>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</si>
  <si>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</si>
  <si>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</si>
  <si>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</si>
  <si>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</si>
  <si>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</si>
  <si>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</si>
  <si>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</si>
  <si>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</si>
  <si>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</si>
  <si>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</si>
  <si>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</si>
  <si>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</si>
  <si>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</si>
  <si>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</si>
  <si>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</si>
  <si>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</si>
  <si>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</si>
  <si>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</si>
  <si>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</si>
  <si>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</si>
  <si>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</si>
  <si>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</si>
  <si>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</si>
  <si>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</si>
  <si>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</si>
  <si>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</si>
  <si>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</si>
  <si>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</si>
  <si>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</si>
  <si>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</si>
  <si>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</si>
  <si>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</si>
  <si>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</si>
  <si>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</si>
  <si>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</si>
  <si>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</si>
  <si>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</si>
  <si>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</si>
  <si>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</si>
  <si>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</si>
  <si>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</si>
  <si>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</si>
  <si>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</si>
  <si>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</si>
  <si>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</si>
  <si>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</si>
  <si>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</si>
  <si>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</si>
  <si>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</si>
  <si>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</si>
  <si>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</si>
  <si>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</si>
  <si>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</si>
  <si>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</si>
  <si>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</si>
  <si>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</si>
  <si>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</si>
  <si>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</si>
  <si>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</si>
  <si>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</si>
  <si>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</si>
  <si>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</si>
  <si>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</si>
  <si>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</si>
  <si>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</si>
  <si>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</si>
  <si>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</si>
  <si>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</si>
  <si>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</si>
  <si>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</si>
  <si>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</si>
  <si>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</si>
  <si>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</si>
  <si>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</si>
  <si>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</si>
  <si>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</si>
  <si>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</si>
  <si>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</si>
  <si>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</si>
  <si>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</si>
  <si>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</si>
  <si>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</si>
  <si>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</si>
  <si>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</si>
  <si>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</si>
  <si>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</si>
  <si>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</si>
  <si>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</si>
  <si>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</si>
  <si>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</si>
  <si>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</si>
  <si>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</si>
  <si>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</si>
  <si>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</si>
  <si>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</si>
  <si>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</si>
  <si>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</si>
  <si>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</si>
  <si>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</si>
  <si>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</si>
  <si>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</si>
  <si>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</si>
  <si>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</si>
  <si>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</si>
  <si>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</si>
  <si>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</si>
  <si>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</si>
  <si>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</si>
  <si>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</si>
  <si>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</si>
  <si>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</si>
  <si>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</si>
  <si>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</si>
  <si>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</si>
  <si>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</si>
  <si>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</si>
  <si>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</si>
  <si>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</si>
  <si>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</si>
  <si>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</si>
  <si>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</si>
  <si>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</si>
  <si>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</si>
  <si>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</si>
  <si>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</si>
  <si>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</si>
  <si>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</si>
  <si>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</si>
  <si>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</si>
  <si>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</si>
  <si>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</si>
  <si>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</si>
  <si>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</si>
  <si>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</si>
  <si>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下水道事業会計</t>
  </si>
  <si>
    <t>一般会計</t>
  </si>
  <si>
    <t>介護保険特別会計（保険事業勘定）</t>
  </si>
  <si>
    <t>後期高齢者医療特別会計</t>
  </si>
  <si>
    <t>産地直売所事業特別会計</t>
  </si>
  <si>
    <t>国民健康保険特別会計（事業勘定）</t>
  </si>
  <si>
    <t>温泉事業特別会計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</si>
  <si>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</si>
  <si>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</si>
  <si>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</si>
  <si>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</si>
  <si>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</si>
  <si>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</si>
  <si>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</si>
  <si>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</si>
  <si>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夢と未来へのふるさと基金</t>
    <rPh sb="0" eb="1">
      <t>ユメ</t>
    </rPh>
    <rPh sb="2" eb="4">
      <t>ミライ</t>
    </rPh>
    <rPh sb="10" eb="12">
      <t>キキン</t>
    </rPh>
    <phoneticPr fontId="5"/>
  </si>
  <si>
    <t>公共施設整備等基金</t>
    <rPh sb="0" eb="9">
      <t>コウキョウシセツセイビトウキキン</t>
    </rPh>
    <phoneticPr fontId="5"/>
  </si>
  <si>
    <t>地域振興基金</t>
    <rPh sb="0" eb="6">
      <t>チイキシンコウキキン</t>
    </rPh>
    <phoneticPr fontId="5"/>
  </si>
  <si>
    <t>過疎地域持続的発展基金</t>
    <rPh sb="0" eb="11">
      <t>カソチイキジゾクテキハッテンキキン</t>
    </rPh>
    <phoneticPr fontId="5"/>
  </si>
  <si>
    <t>特定奨学等基金</t>
    <rPh sb="0" eb="5">
      <t>トクテイショウガクトウ</t>
    </rPh>
    <rPh sb="5" eb="7">
      <t>キキン</t>
    </rPh>
    <phoneticPr fontId="5"/>
  </si>
  <si>
    <t>-</t>
    <phoneticPr fontId="2"/>
  </si>
  <si>
    <t>株式会社キャトルセゾン松帆</t>
    <rPh sb="0" eb="4">
      <t>カブシキガイシャ</t>
    </rPh>
    <rPh sb="11" eb="13">
      <t>マツホ</t>
    </rPh>
    <phoneticPr fontId="2"/>
  </si>
  <si>
    <t>株式会社ほくだん</t>
    <rPh sb="0" eb="4">
      <t>カブシキガイシャ</t>
    </rPh>
    <phoneticPr fontId="2"/>
  </si>
  <si>
    <t>株式会社淡路島パルシェ</t>
    <rPh sb="0" eb="4">
      <t>カブシキガイシャ</t>
    </rPh>
    <rPh sb="4" eb="7">
      <t>アワジシマ</t>
    </rPh>
    <phoneticPr fontId="2"/>
  </si>
  <si>
    <t>兵庫県市町村職員退職手当組合</t>
    <rPh sb="0" eb="3">
      <t>ヒョウゴケン</t>
    </rPh>
    <rPh sb="3" eb="14">
      <t>シチョウソンショクインタイショクテアテクミアイ</t>
    </rPh>
    <phoneticPr fontId="2"/>
  </si>
  <si>
    <t>兵庫県町議会議員公務災害補償組合</t>
    <rPh sb="0" eb="3">
      <t>ヒョウゴケン</t>
    </rPh>
    <rPh sb="3" eb="8">
      <t>チョウギカイギイン</t>
    </rPh>
    <rPh sb="8" eb="16">
      <t>コウムサイガイホショウクミアイ</t>
    </rPh>
    <phoneticPr fontId="2"/>
  </si>
  <si>
    <t>兵庫県後期高齢者医療広域連合（一般会計）</t>
    <rPh sb="0" eb="3">
      <t>ヒョウゴケン</t>
    </rPh>
    <rPh sb="3" eb="8">
      <t>コウキコウレイシャ</t>
    </rPh>
    <rPh sb="8" eb="14">
      <t>イリョウコウイキレンゴウ</t>
    </rPh>
    <rPh sb="15" eb="19">
      <t>イッパンカイケイ</t>
    </rPh>
    <phoneticPr fontId="2"/>
  </si>
  <si>
    <t>兵庫県後期高齢者医療広域連合（特別会計）</t>
    <rPh sb="0" eb="3">
      <t>ヒョウゴケン</t>
    </rPh>
    <rPh sb="3" eb="8">
      <t>コウキコウレイシャ</t>
    </rPh>
    <rPh sb="8" eb="14">
      <t>イリョウコウイキレンゴウ</t>
    </rPh>
    <rPh sb="15" eb="17">
      <t>トクベツ</t>
    </rPh>
    <rPh sb="17" eb="19">
      <t>カイケイ</t>
    </rPh>
    <phoneticPr fontId="2"/>
  </si>
  <si>
    <t>淡路広域行政事務組合（一般会計）</t>
    <rPh sb="0" eb="10">
      <t>アワジコウイキギョウセイジムクミアイ</t>
    </rPh>
    <rPh sb="11" eb="15">
      <t>イッパンカイケイ</t>
    </rPh>
    <phoneticPr fontId="2"/>
  </si>
  <si>
    <t>淡路広域行政事務組合（淡路公平委員会特別会計）</t>
    <rPh sb="0" eb="10">
      <t>アワジコウイキギョウセイジムクミアイ</t>
    </rPh>
    <rPh sb="11" eb="13">
      <t>アワジ</t>
    </rPh>
    <rPh sb="13" eb="15">
      <t>コウヘイ</t>
    </rPh>
    <rPh sb="15" eb="18">
      <t>イインカイ</t>
    </rPh>
    <rPh sb="18" eb="20">
      <t>トクベツ</t>
    </rPh>
    <rPh sb="20" eb="22">
      <t>カイケイ</t>
    </rPh>
    <phoneticPr fontId="2"/>
  </si>
  <si>
    <t>淡路広域行政事務組合（淡路食肉センター事業特別会計）</t>
    <rPh sb="0" eb="10">
      <t>アワジコウイキギョウセイジムクミアイ</t>
    </rPh>
    <rPh sb="11" eb="15">
      <t>アワジショクニク</t>
    </rPh>
    <rPh sb="19" eb="21">
      <t>ジギョウ</t>
    </rPh>
    <rPh sb="21" eb="25">
      <t>トクベツカイケイ</t>
    </rPh>
    <phoneticPr fontId="2"/>
  </si>
  <si>
    <t>淡路広域消防事務組合</t>
    <rPh sb="0" eb="10">
      <t>アワジコウイキショウボウジムクミアイ</t>
    </rPh>
    <phoneticPr fontId="2"/>
  </si>
  <si>
    <t>淡路広域水道企業団</t>
    <rPh sb="0" eb="2">
      <t>アワジ</t>
    </rPh>
    <rPh sb="2" eb="9">
      <t>コウイキスイドウキギョウダン</t>
    </rPh>
    <phoneticPr fontId="2"/>
  </si>
  <si>
    <t>淡路広域行政事務組合（淡路ふるさと市町村圏事業特別会計）</t>
    <rPh sb="0" eb="2">
      <t>アワジ</t>
    </rPh>
    <rPh sb="2" eb="4">
      <t>コウイキ</t>
    </rPh>
    <rPh sb="4" eb="6">
      <t>ギョウセイ</t>
    </rPh>
    <rPh sb="6" eb="8">
      <t>ジム</t>
    </rPh>
    <rPh sb="8" eb="10">
      <t>クミアイ</t>
    </rPh>
    <rPh sb="11" eb="13">
      <t>アワジ</t>
    </rPh>
    <rPh sb="17" eb="21">
      <t>シチョウソンケン</t>
    </rPh>
    <rPh sb="21" eb="23">
      <t>ジギョウ</t>
    </rPh>
    <rPh sb="23" eb="27">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</si>
  <si>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</si>
  <si>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</si>
  <si>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非常に高い数値となっている。この大きな要因は、「阪神・淡路大震災からの創造的復興」や「効率の悪い地形に対する上下水道等のインフラ整備」に対し、その財源として多額の地方債を発行したことにある。また、有形固定資産減価償却率については、道路の耐用年数を見直した（10年→50年）ことにより、類似団体と比較しても大きな差はなくなったが、公共施設の大半は、市発足前の旧5町で整備しており、今後、修繕、更新等の財政需要の増大が懸念されるため、公共施設等総合管理計画に基づき、施設等の集約化・複合化を進めるとともに、個別の長寿命化計画を策定し、計画的な維持修繕に努め、修繕経費の平準化を図る。</t>
    <rPh sb="33" eb="34">
      <t>オオ</t>
    </rPh>
    <rPh sb="115" eb="117">
      <t>ユウケイ</t>
    </rPh>
    <rPh sb="117" eb="119">
      <t>コテイ</t>
    </rPh>
    <rPh sb="119" eb="121">
      <t>シサン</t>
    </rPh>
    <rPh sb="121" eb="123">
      <t>ゲンカ</t>
    </rPh>
    <rPh sb="123" eb="125">
      <t>ショウキャク</t>
    </rPh>
    <rPh sb="125" eb="126">
      <t>リツ</t>
    </rPh>
    <rPh sb="132" eb="134">
      <t>ドウロ</t>
    </rPh>
    <rPh sb="135" eb="137">
      <t>タイヨウ</t>
    </rPh>
    <rPh sb="137" eb="139">
      <t>ネンスウ</t>
    </rPh>
    <rPh sb="140" eb="142">
      <t>ミナオ</t>
    </rPh>
    <rPh sb="147" eb="148">
      <t>ネン</t>
    </rPh>
    <rPh sb="151" eb="152">
      <t>ネン</t>
    </rPh>
    <rPh sb="159" eb="161">
      <t>ルイジ</t>
    </rPh>
    <rPh sb="161" eb="163">
      <t>ダンタイ</t>
    </rPh>
    <rPh sb="164" eb="166">
      <t>ヒカク</t>
    </rPh>
    <rPh sb="169" eb="170">
      <t>オオ</t>
    </rPh>
    <rPh sb="172" eb="173">
      <t>サ</t>
    </rPh>
    <rPh sb="206" eb="208">
      <t>コンゴ</t>
    </rPh>
    <rPh sb="244" eb="245">
      <t>モト</t>
    </rPh>
    <rPh sb="268" eb="270">
      <t>コベツ</t>
    </rPh>
    <rPh sb="278" eb="280">
      <t>サクテイ</t>
    </rPh>
    <rPh sb="303" eb="304">
      <t>ハカ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</si>
  <si>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</si>
  <si>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</si>
  <si>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</si>
  <si>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</si>
  <si>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</si>
  <si>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</si>
  <si>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淡路市においては、「阪神・淡路大震災からの創造的復興」や「効率の悪い地形に対する上下水道等のインフラ整備」に対し、その財源として多額の地方債を発行したことが大きな要因となり、将来負担比率及び実質公債費比率ともに類似団体内平均値を大きく上回っている。地方債の発行抑制、繰上償還等により、近年、改善傾向にはあるものの、依然として高い比率であるため、引き続き、地方債の抑制等により比率の改善と財政の健全化に努める。</t>
    <rPh sb="0" eb="2">
      <t>アワジ</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</si>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</sst>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7" fillId="0" borderId="41" xfId="16" applyFont="1" applyBorder="1" applyAlignment="1" applyProtection="1">
      <alignment horizontal="left" vertical="top" wrapText="1"/>
      <protection locked="0"/>
    </xf>
    <xf numFmtId="0" fontId="17" fillId="0" borderId="12" xfId="16" applyFont="1" applyBorder="1" applyAlignment="1" applyProtection="1">
      <alignment horizontal="left" vertical="top" wrapText="1"/>
      <protection locked="0"/>
    </xf>
    <xf numFmtId="0" fontId="17" fillId="0" borderId="51" xfId="16" applyFont="1" applyBorder="1" applyAlignment="1" applyProtection="1">
      <alignment horizontal="left" vertical="top" wrapText="1"/>
      <protection locked="0"/>
    </xf>
    <xf numFmtId="0" fontId="17" fillId="0" borderId="65" xfId="16" applyFont="1" applyBorder="1" applyAlignment="1" applyProtection="1">
      <alignment horizontal="left" vertical="top" wrapText="1"/>
      <protection locked="0"/>
    </xf>
    <xf numFmtId="0" fontId="17" fillId="0" borderId="0" xfId="16" applyFont="1" applyAlignment="1" applyProtection="1">
      <alignment horizontal="left" vertical="top" wrapText="1"/>
      <protection locked="0"/>
    </xf>
    <xf numFmtId="0" fontId="17" fillId="0" borderId="38" xfId="16" applyFont="1" applyBorder="1" applyAlignment="1" applyProtection="1">
      <alignment horizontal="left" vertical="top" wrapText="1"/>
      <protection locked="0"/>
    </xf>
    <xf numFmtId="0" fontId="17" fillId="0" borderId="37" xfId="16" applyFont="1" applyBorder="1" applyAlignment="1" applyProtection="1">
      <alignment horizontal="left" vertical="top" wrapText="1"/>
      <protection locked="0"/>
    </xf>
    <xf numFmtId="0" fontId="17" fillId="0" borderId="56" xfId="16" applyFont="1" applyBorder="1" applyAlignment="1" applyProtection="1">
      <alignment horizontal="left" vertical="top" wrapText="1"/>
      <protection locked="0"/>
    </xf>
    <xf numFmtId="0" fontId="17"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B69BF43-8698-4B28-9F83-7139AED9ADD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607-4306-B1C8-723EA25C71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84510</c:v>
                </c:pt>
                <c:pt idx="1">
                  <c:v>80271</c:v>
                </c:pt>
                <c:pt idx="2">
                  <c:v>97794</c:v>
                </c:pt>
                <c:pt idx="3">
                  <c:v>156213</c:v>
                </c:pt>
                <c:pt idx="4">
                  <c:v>95331</c:v>
                </c:pt>
              </c:numCache>
            </c:numRef>
          </c:val>
          <c:smooth val="0"/>
          <c:extLst>
            <c:ext xmlns:c16="http://schemas.microsoft.com/office/drawing/2014/chart" uri="{C3380CC4-5D6E-409C-BE32-E72D297353CC}">
              <c16:uniqueId val="{00000001-B607-4306-B1C8-723EA25C71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c:v>
                </c:pt>
                <c:pt idx="1">
                  <c:v>5.14</c:v>
                </c:pt>
                <c:pt idx="2">
                  <c:v>0.52</c:v>
                </c:pt>
                <c:pt idx="3">
                  <c:v>1.56</c:v>
                </c:pt>
                <c:pt idx="4">
                  <c:v>0.79</c:v>
                </c:pt>
              </c:numCache>
            </c:numRef>
          </c:val>
          <c:extLst>
            <c:ext xmlns:c16="http://schemas.microsoft.com/office/drawing/2014/chart" uri="{C3380CC4-5D6E-409C-BE32-E72D297353CC}">
              <c16:uniqueId val="{00000000-DACD-48E1-9424-07974DB697E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17.03</c:v>
                </c:pt>
                <c:pt idx="1">
                  <c:v>17.04</c:v>
                </c:pt>
                <c:pt idx="2">
                  <c:v>20.37</c:v>
                </c:pt>
                <c:pt idx="3">
                  <c:v>18.89</c:v>
                </c:pt>
                <c:pt idx="4">
                  <c:v>18.04</c:v>
                </c:pt>
              </c:numCache>
            </c:numRef>
          </c:val>
          <c:extLst>
            <c:ext xmlns:c16="http://schemas.microsoft.com/office/drawing/2014/chart" uri="{C3380CC4-5D6E-409C-BE32-E72D297353CC}">
              <c16:uniqueId val="{00000001-DACD-48E1-9424-07974DB697E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3.25</c:v>
                </c:pt>
                <c:pt idx="1">
                  <c:v>4.55</c:v>
                </c:pt>
                <c:pt idx="2">
                  <c:v>5.82</c:v>
                </c:pt>
                <c:pt idx="3">
                  <c:v>1.6</c:v>
                </c:pt>
                <c:pt idx="4">
                  <c:v>5.88</c:v>
                </c:pt>
              </c:numCache>
            </c:numRef>
          </c:val>
          <c:smooth val="0"/>
          <c:extLst>
            <c:ext xmlns:c16="http://schemas.microsoft.com/office/drawing/2014/chart" uri="{C3380CC4-5D6E-409C-BE32-E72D297353CC}">
              <c16:uniqueId val="{00000002-DACD-48E1-9424-07974DB697E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0-E198-44F8-93A0-4CE90BDCA18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198-44F8-93A0-4CE90BDCA189}"/>
            </c:ext>
          </c:extLst>
        </c:ser>
        <c:ser>
          <c:idx val="2"/>
          <c:order val="2"/>
          <c:tx>
            <c:strRef>
              <c:f>データシート!$A$29</c:f>
              <c:strCache>
                <c:ptCount val="1"/>
                <c:pt idx="0">
                  <c:v>国民健康保険特別会計（直営診療施設勘定）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198-44F8-93A0-4CE90BDCA189}"/>
            </c:ext>
          </c:extLst>
        </c:ser>
        <c:ser>
          <c:idx val="3"/>
          <c:order val="3"/>
          <c:tx>
            <c:strRef>
              <c:f>データシート!$A$30</c:f>
              <c:strCache>
                <c:ptCount val="1"/>
                <c:pt idx="0">
                  <c:v>温泉事業特別会計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198-44F8-93A0-4CE90BDCA189}"/>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0.12</c:v>
                </c:pt>
                <c:pt idx="4">
                  <c:v>#N/A</c:v>
                </c:pt>
                <c:pt idx="5">
                  <c:v>0.04</c:v>
                </c:pt>
                <c:pt idx="6">
                  <c:v>#N/A</c:v>
                </c:pt>
                <c:pt idx="7">
                  <c:v>0.03</c:v>
                </c:pt>
                <c:pt idx="8">
                  <c:v>#N/A</c:v>
                </c:pt>
                <c:pt idx="9">
                  <c:v>0.01</c:v>
                </c:pt>
              </c:numCache>
            </c:numRef>
          </c:val>
          <c:extLst>
            <c:ext xmlns:c16="http://schemas.microsoft.com/office/drawing/2014/chart" uri="{C3380CC4-5D6E-409C-BE32-E72D297353CC}">
              <c16:uniqueId val="{00000004-E198-44F8-93A0-4CE90BDCA189}"/>
            </c:ext>
          </c:extLst>
        </c:ser>
        <c:ser>
          <c:idx val="5"/>
          <c:order val="5"/>
          <c:tx>
            <c:strRef>
              <c:f>データシート!$A$32</c:f>
              <c:strCache>
                <c:ptCount val="1"/>
                <c:pt idx="0">
                  <c:v>産地直売所事業特別会計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0.02</c:v>
                </c:pt>
                <c:pt idx="4">
                  <c:v>#N/A</c:v>
                </c:pt>
                <c:pt idx="5">
                  <c:v>0.03</c:v>
                </c:pt>
                <c:pt idx="6">
                  <c:v>#N/A</c:v>
                </c:pt>
                <c:pt idx="7">
                  <c:v>0.01</c:v>
                </c:pt>
                <c:pt idx="8">
                  <c:v>#N/A</c:v>
                </c:pt>
                <c:pt idx="9">
                  <c:v>0.06</c:v>
                </c:pt>
              </c:numCache>
            </c:numRef>
          </c:val>
          <c:extLst>
            <c:ext xmlns:c16="http://schemas.microsoft.com/office/drawing/2014/chart" uri="{C3380CC4-5D6E-409C-BE32-E72D297353CC}">
              <c16:uniqueId val="{00000005-E198-44F8-93A0-4CE90BDCA189}"/>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0.14000000000000001</c:v>
                </c:pt>
                <c:pt idx="2">
                  <c:v>#N/A</c:v>
                </c:pt>
                <c:pt idx="3">
                  <c:v>0.15</c:v>
                </c:pt>
                <c:pt idx="4">
                  <c:v>#N/A</c:v>
                </c:pt>
                <c:pt idx="5">
                  <c:v>0.18</c:v>
                </c:pt>
                <c:pt idx="6">
                  <c:v>#N/A</c:v>
                </c:pt>
                <c:pt idx="7">
                  <c:v>0.22</c:v>
                </c:pt>
                <c:pt idx="8">
                  <c:v>#N/A</c:v>
                </c:pt>
                <c:pt idx="9">
                  <c:v>0.33</c:v>
                </c:pt>
              </c:numCache>
            </c:numRef>
          </c:val>
          <c:extLst>
            <c:ext xmlns:c16="http://schemas.microsoft.com/office/drawing/2014/chart" uri="{C3380CC4-5D6E-409C-BE32-E72D297353CC}">
              <c16:uniqueId val="{00000006-E198-44F8-93A0-4CE90BDCA189}"/>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0.81</c:v>
                </c:pt>
                <c:pt idx="2">
                  <c:v>#N/A</c:v>
                </c:pt>
                <c:pt idx="3">
                  <c:v>1.25</c:v>
                </c:pt>
                <c:pt idx="4">
                  <c:v>#N/A</c:v>
                </c:pt>
                <c:pt idx="5">
                  <c:v>1.77</c:v>
                </c:pt>
                <c:pt idx="6">
                  <c:v>#N/A</c:v>
                </c:pt>
                <c:pt idx="7">
                  <c:v>1.04</c:v>
                </c:pt>
                <c:pt idx="8">
                  <c:v>#N/A</c:v>
                </c:pt>
                <c:pt idx="9">
                  <c:v>0.55000000000000004</c:v>
                </c:pt>
              </c:numCache>
            </c:numRef>
          </c:val>
          <c:extLst>
            <c:ext xmlns:c16="http://schemas.microsoft.com/office/drawing/2014/chart" uri="{C3380CC4-5D6E-409C-BE32-E72D297353CC}">
              <c16:uniqueId val="{00000007-E198-44F8-93A0-4CE90BDCA18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1.29</c:v>
                </c:pt>
                <c:pt idx="2">
                  <c:v>#N/A</c:v>
                </c:pt>
                <c:pt idx="3">
                  <c:v>5.14</c:v>
                </c:pt>
                <c:pt idx="4">
                  <c:v>#N/A</c:v>
                </c:pt>
                <c:pt idx="5">
                  <c:v>0.51</c:v>
                </c:pt>
                <c:pt idx="6">
                  <c:v>#N/A</c:v>
                </c:pt>
                <c:pt idx="7">
                  <c:v>1.56</c:v>
                </c:pt>
                <c:pt idx="8">
                  <c:v>#N/A</c:v>
                </c:pt>
                <c:pt idx="9">
                  <c:v>0.78</c:v>
                </c:pt>
              </c:numCache>
            </c:numRef>
          </c:val>
          <c:extLst>
            <c:ext xmlns:c16="http://schemas.microsoft.com/office/drawing/2014/chart" uri="{C3380CC4-5D6E-409C-BE32-E72D297353CC}">
              <c16:uniqueId val="{00000008-E198-44F8-93A0-4CE90BDCA189}"/>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0.6</c:v>
                </c:pt>
                <c:pt idx="2">
                  <c:v>#N/A</c:v>
                </c:pt>
                <c:pt idx="3">
                  <c:v>0.62</c:v>
                </c:pt>
                <c:pt idx="4">
                  <c:v>#N/A</c:v>
                </c:pt>
                <c:pt idx="5">
                  <c:v>0.85</c:v>
                </c:pt>
                <c:pt idx="6">
                  <c:v>#N/A</c:v>
                </c:pt>
                <c:pt idx="7">
                  <c:v>1.74</c:v>
                </c:pt>
                <c:pt idx="8">
                  <c:v>#N/A</c:v>
                </c:pt>
                <c:pt idx="9">
                  <c:v>2.48</c:v>
                </c:pt>
              </c:numCache>
            </c:numRef>
          </c:val>
          <c:extLst>
            <c:ext xmlns:c16="http://schemas.microsoft.com/office/drawing/2014/chart" uri="{C3380CC4-5D6E-409C-BE32-E72D297353CC}">
              <c16:uniqueId val="{00000009-E198-44F8-93A0-4CE90BDCA18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4319</c:v>
                </c:pt>
                <c:pt idx="5">
                  <c:v>4408</c:v>
                </c:pt>
                <c:pt idx="8">
                  <c:v>4117</c:v>
                </c:pt>
                <c:pt idx="11">
                  <c:v>3761</c:v>
                </c:pt>
                <c:pt idx="14">
                  <c:v>3902</c:v>
                </c:pt>
              </c:numCache>
            </c:numRef>
          </c:val>
          <c:extLst>
            <c:ext xmlns:c16="http://schemas.microsoft.com/office/drawing/2014/chart" uri="{C3380CC4-5D6E-409C-BE32-E72D297353CC}">
              <c16:uniqueId val="{00000000-B912-40B1-966C-3AF40B0855F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1</c:v>
                </c:pt>
                <c:pt idx="12">
                  <c:v>5</c:v>
                </c:pt>
              </c:numCache>
            </c:numRef>
          </c:val>
          <c:extLst>
            <c:ext xmlns:c16="http://schemas.microsoft.com/office/drawing/2014/chart" uri="{C3380CC4-5D6E-409C-BE32-E72D297353CC}">
              <c16:uniqueId val="{00000001-B912-40B1-966C-3AF40B0855F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B912-40B1-966C-3AF40B0855F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915</c:v>
                </c:pt>
                <c:pt idx="3">
                  <c:v>828</c:v>
                </c:pt>
                <c:pt idx="6">
                  <c:v>774</c:v>
                </c:pt>
                <c:pt idx="9">
                  <c:v>743</c:v>
                </c:pt>
                <c:pt idx="12">
                  <c:v>685</c:v>
                </c:pt>
              </c:numCache>
            </c:numRef>
          </c:val>
          <c:extLst>
            <c:ext xmlns:c16="http://schemas.microsoft.com/office/drawing/2014/chart" uri="{C3380CC4-5D6E-409C-BE32-E72D297353CC}">
              <c16:uniqueId val="{00000003-B912-40B1-966C-3AF40B0855F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1202</c:v>
                </c:pt>
                <c:pt idx="3">
                  <c:v>1091</c:v>
                </c:pt>
                <c:pt idx="6">
                  <c:v>1056</c:v>
                </c:pt>
                <c:pt idx="9">
                  <c:v>1034</c:v>
                </c:pt>
                <c:pt idx="12">
                  <c:v>987</c:v>
                </c:pt>
              </c:numCache>
            </c:numRef>
          </c:val>
          <c:extLst>
            <c:ext xmlns:c16="http://schemas.microsoft.com/office/drawing/2014/chart" uri="{C3380CC4-5D6E-409C-BE32-E72D297353CC}">
              <c16:uniqueId val="{00000004-B912-40B1-966C-3AF40B0855F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912-40B1-966C-3AF40B0855F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912-40B1-966C-3AF40B0855F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4148</c:v>
                </c:pt>
                <c:pt idx="3">
                  <c:v>4185</c:v>
                </c:pt>
                <c:pt idx="6">
                  <c:v>4082</c:v>
                </c:pt>
                <c:pt idx="9">
                  <c:v>3841</c:v>
                </c:pt>
                <c:pt idx="12">
                  <c:v>3723</c:v>
                </c:pt>
              </c:numCache>
            </c:numRef>
          </c:val>
          <c:extLst>
            <c:ext xmlns:c16="http://schemas.microsoft.com/office/drawing/2014/chart" uri="{C3380CC4-5D6E-409C-BE32-E72D297353CC}">
              <c16:uniqueId val="{00000007-B912-40B1-966C-3AF40B0855F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1946</c:v>
                </c:pt>
                <c:pt idx="2">
                  <c:v>#N/A</c:v>
                </c:pt>
                <c:pt idx="3">
                  <c:v>#N/A</c:v>
                </c:pt>
                <c:pt idx="4">
                  <c:v>1697</c:v>
                </c:pt>
                <c:pt idx="5">
                  <c:v>#N/A</c:v>
                </c:pt>
                <c:pt idx="6">
                  <c:v>#N/A</c:v>
                </c:pt>
                <c:pt idx="7">
                  <c:v>1795</c:v>
                </c:pt>
                <c:pt idx="8">
                  <c:v>#N/A</c:v>
                </c:pt>
                <c:pt idx="9">
                  <c:v>#N/A</c:v>
                </c:pt>
                <c:pt idx="10">
                  <c:v>1858</c:v>
                </c:pt>
                <c:pt idx="11">
                  <c:v>#N/A</c:v>
                </c:pt>
                <c:pt idx="12">
                  <c:v>#N/A</c:v>
                </c:pt>
                <c:pt idx="13">
                  <c:v>1498</c:v>
                </c:pt>
                <c:pt idx="14">
                  <c:v>#N/A</c:v>
                </c:pt>
              </c:numCache>
            </c:numRef>
          </c:val>
          <c:smooth val="0"/>
          <c:extLst>
            <c:ext xmlns:c16="http://schemas.microsoft.com/office/drawing/2014/chart" uri="{C3380CC4-5D6E-409C-BE32-E72D297353CC}">
              <c16:uniqueId val="{00000008-B912-40B1-966C-3AF40B0855F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39076</c:v>
                </c:pt>
                <c:pt idx="5">
                  <c:v>37496</c:v>
                </c:pt>
                <c:pt idx="8">
                  <c:v>35583</c:v>
                </c:pt>
                <c:pt idx="11">
                  <c:v>36096</c:v>
                </c:pt>
                <c:pt idx="14">
                  <c:v>34254</c:v>
                </c:pt>
              </c:numCache>
            </c:numRef>
          </c:val>
          <c:extLst>
            <c:ext xmlns:c16="http://schemas.microsoft.com/office/drawing/2014/chart" uri="{C3380CC4-5D6E-409C-BE32-E72D297353CC}">
              <c16:uniqueId val="{00000000-802D-40B0-B986-250349EC536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2653</c:v>
                </c:pt>
                <c:pt idx="5">
                  <c:v>2255</c:v>
                </c:pt>
                <c:pt idx="8">
                  <c:v>1167</c:v>
                </c:pt>
                <c:pt idx="11">
                  <c:v>1005</c:v>
                </c:pt>
                <c:pt idx="14">
                  <c:v>820</c:v>
                </c:pt>
              </c:numCache>
            </c:numRef>
          </c:val>
          <c:extLst>
            <c:ext xmlns:c16="http://schemas.microsoft.com/office/drawing/2014/chart" uri="{C3380CC4-5D6E-409C-BE32-E72D297353CC}">
              <c16:uniqueId val="{00000001-802D-40B0-B986-250349EC536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9955</c:v>
                </c:pt>
                <c:pt idx="5">
                  <c:v>12792</c:v>
                </c:pt>
                <c:pt idx="8">
                  <c:v>14754</c:v>
                </c:pt>
                <c:pt idx="11">
                  <c:v>15932</c:v>
                </c:pt>
                <c:pt idx="14">
                  <c:v>16631</c:v>
                </c:pt>
              </c:numCache>
            </c:numRef>
          </c:val>
          <c:extLst>
            <c:ext xmlns:c16="http://schemas.microsoft.com/office/drawing/2014/chart" uri="{C3380CC4-5D6E-409C-BE32-E72D297353CC}">
              <c16:uniqueId val="{00000002-802D-40B0-B986-250349EC536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2D-40B0-B986-250349EC536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2D-40B0-B986-250349EC536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2D-40B0-B986-250349EC536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4538</c:v>
                </c:pt>
                <c:pt idx="3">
                  <c:v>4301</c:v>
                </c:pt>
                <c:pt idx="6">
                  <c:v>4144</c:v>
                </c:pt>
                <c:pt idx="9">
                  <c:v>3952</c:v>
                </c:pt>
                <c:pt idx="12">
                  <c:v>3871</c:v>
                </c:pt>
              </c:numCache>
            </c:numRef>
          </c:val>
          <c:extLst>
            <c:ext xmlns:c16="http://schemas.microsoft.com/office/drawing/2014/chart" uri="{C3380CC4-5D6E-409C-BE32-E72D297353CC}">
              <c16:uniqueId val="{00000006-802D-40B0-B986-250349EC536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8371</c:v>
                </c:pt>
                <c:pt idx="3">
                  <c:v>7740</c:v>
                </c:pt>
                <c:pt idx="6">
                  <c:v>7124</c:v>
                </c:pt>
                <c:pt idx="9">
                  <c:v>6577</c:v>
                </c:pt>
                <c:pt idx="12">
                  <c:v>6279</c:v>
                </c:pt>
              </c:numCache>
            </c:numRef>
          </c:val>
          <c:extLst>
            <c:ext xmlns:c16="http://schemas.microsoft.com/office/drawing/2014/chart" uri="{C3380CC4-5D6E-409C-BE32-E72D297353CC}">
              <c16:uniqueId val="{00000007-802D-40B0-B986-250349EC536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18453</c:v>
                </c:pt>
                <c:pt idx="3">
                  <c:v>16631</c:v>
                </c:pt>
                <c:pt idx="6">
                  <c:v>15421</c:v>
                </c:pt>
                <c:pt idx="9">
                  <c:v>14371</c:v>
                </c:pt>
                <c:pt idx="12">
                  <c:v>13591</c:v>
                </c:pt>
              </c:numCache>
            </c:numRef>
          </c:val>
          <c:extLst>
            <c:ext xmlns:c16="http://schemas.microsoft.com/office/drawing/2014/chart" uri="{C3380CC4-5D6E-409C-BE32-E72D297353CC}">
              <c16:uniqueId val="{00000008-802D-40B0-B986-250349EC536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02D-40B0-B986-250349EC536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38517</c:v>
                </c:pt>
                <c:pt idx="3">
                  <c:v>37531</c:v>
                </c:pt>
                <c:pt idx="6">
                  <c:v>34538</c:v>
                </c:pt>
                <c:pt idx="9">
                  <c:v>35291</c:v>
                </c:pt>
                <c:pt idx="12">
                  <c:v>32773</c:v>
                </c:pt>
              </c:numCache>
            </c:numRef>
          </c:val>
          <c:extLst>
            <c:ext xmlns:c16="http://schemas.microsoft.com/office/drawing/2014/chart" uri="{C3380CC4-5D6E-409C-BE32-E72D297353CC}">
              <c16:uniqueId val="{0000000A-802D-40B0-B986-250349EC536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18195</c:v>
                </c:pt>
                <c:pt idx="2">
                  <c:v>#N/A</c:v>
                </c:pt>
                <c:pt idx="3">
                  <c:v>#N/A</c:v>
                </c:pt>
                <c:pt idx="4">
                  <c:v>13660</c:v>
                </c:pt>
                <c:pt idx="5">
                  <c:v>#N/A</c:v>
                </c:pt>
                <c:pt idx="6">
                  <c:v>#N/A</c:v>
                </c:pt>
                <c:pt idx="7">
                  <c:v>9724</c:v>
                </c:pt>
                <c:pt idx="8">
                  <c:v>#N/A</c:v>
                </c:pt>
                <c:pt idx="9">
                  <c:v>#N/A</c:v>
                </c:pt>
                <c:pt idx="10">
                  <c:v>7158</c:v>
                </c:pt>
                <c:pt idx="11">
                  <c:v>#N/A</c:v>
                </c:pt>
                <c:pt idx="12">
                  <c:v>#N/A</c:v>
                </c:pt>
                <c:pt idx="13">
                  <c:v>4808</c:v>
                </c:pt>
                <c:pt idx="14">
                  <c:v>#N/A</c:v>
                </c:pt>
              </c:numCache>
            </c:numRef>
          </c:val>
          <c:smooth val="0"/>
          <c:extLst>
            <c:ext xmlns:c16="http://schemas.microsoft.com/office/drawing/2014/chart" uri="{C3380CC4-5D6E-409C-BE32-E72D297353CC}">
              <c16:uniqueId val="{0000000B-802D-40B0-B986-250349EC536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3428</c:v>
                </c:pt>
                <c:pt idx="1">
                  <c:v>3084</c:v>
                </c:pt>
                <c:pt idx="2">
                  <c:v>3016</c:v>
                </c:pt>
              </c:numCache>
            </c:numRef>
          </c:val>
          <c:extLst>
            <c:ext xmlns:c16="http://schemas.microsoft.com/office/drawing/2014/chart" uri="{C3380CC4-5D6E-409C-BE32-E72D297353CC}">
              <c16:uniqueId val="{00000000-81C9-437A-A201-4ED6C1F864E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2847</c:v>
                </c:pt>
                <c:pt idx="1">
                  <c:v>2893</c:v>
                </c:pt>
                <c:pt idx="2">
                  <c:v>2497</c:v>
                </c:pt>
              </c:numCache>
            </c:numRef>
          </c:val>
          <c:extLst>
            <c:ext xmlns:c16="http://schemas.microsoft.com/office/drawing/2014/chart" uri="{C3380CC4-5D6E-409C-BE32-E72D297353CC}">
              <c16:uniqueId val="{00000001-81C9-437A-A201-4ED6C1F864E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10626</c:v>
                </c:pt>
                <c:pt idx="1">
                  <c:v>11877</c:v>
                </c:pt>
                <c:pt idx="2">
                  <c:v>12475</c:v>
                </c:pt>
              </c:numCache>
            </c:numRef>
          </c:val>
          <c:extLst>
            <c:ext xmlns:c16="http://schemas.microsoft.com/office/drawing/2014/chart" uri="{C3380CC4-5D6E-409C-BE32-E72D297353CC}">
              <c16:uniqueId val="{00000002-81C9-437A-A201-4ED6C1F864E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{5AFF085E-1A2B-4827-9B92-014F95367806}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BDC-40CB-85F3-6B45358A54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{634E6B5C-F11B-46C5-A5AB-11ECA168F236}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DC-40CB-85F3-6B45358A54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{75BCE7E3-96A8-4EF6-82BD-20A58ECAC270}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DC-40CB-85F3-6B45358A54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{47E3AC84-E87A-411E-BDF1-B007EB075D10}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DC-40CB-85F3-6B45358A54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{C0133072-4219-4E0D-A0C2-EFA6B2C1D2B1}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DC-40CB-85F3-6B45358A54A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{172BB176-0711-40B4-972E-EA33F135936A}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BDC-40CB-85F3-6B45358A54A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{B60454AD-7394-4834-9725-5176F9C3687C}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BDC-40CB-85F3-6B45358A54A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{8BABC8A3-625D-4389-BAD2-DFDBEB36DE79}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BDC-40CB-85F3-6B45358A54A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{EA59B4A1-074E-4148-9407-8A65945C0259}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BDC-40CB-85F3-6B45358A54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90.3</c:v>
                </c:pt>
                <c:pt idx="8">
                  <c:v>90.3</c:v>
                </c:pt>
                <c:pt idx="16">
                  <c:v>90.7</c:v>
                </c:pt>
                <c:pt idx="24">
                  <c:v>67.7</c:v>
                </c:pt>
                <c:pt idx="32">
                  <c:v>68.8</c:v>
                </c:pt>
              </c:numCache>
            </c:numRef>
          </c:xVal>
          <c:yVal>
            <c:numRef>
              <c:f>公会計指標分析・財政指標組合せ分析表!$BP$51:$DC$51</c:f>
              <c:numCache>
                <c:formatCode>#,##0.0;"▲ "#,##0.0</c:formatCode>
                <c:ptCount val="40"/>
                <c:pt idx="0">
                  <c:v>140.9</c:v>
                </c:pt>
                <c:pt idx="8">
                  <c:v>101.2</c:v>
                </c:pt>
                <c:pt idx="16">
                  <c:v>74.5</c:v>
                </c:pt>
                <c:pt idx="24">
                  <c:v>55.6</c:v>
                </c:pt>
                <c:pt idx="32">
                  <c:v>36.700000000000003</c:v>
                </c:pt>
              </c:numCache>
            </c:numRef>
          </c:yVal>
          <c:smooth val="0"/>
          <c:extLst>
            <c:ext xmlns:c16="http://schemas.microsoft.com/office/drawing/2014/chart" uri="{C3380CC4-5D6E-409C-BE32-E72D297353CC}">
              <c16:uniqueId val="{00000009-ABDC-40CB-85F3-6B45358A54A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{FC5F0591-7364-4A14-ADF1-D7B7352C3EB8}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BDC-40CB-85F3-6B45358A54A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{9172AE3F-D991-4158-BB66-1A9C98979681}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DC-40CB-85F3-6B45358A54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{5DF679A2-8AAD-48F7-A982-E715CEA0C26E}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DC-40CB-85F3-6B45358A54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{ED0AD35A-FF18-4443-8567-A92A032E4B08}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DC-40CB-85F3-6B45358A54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{654B2A52-E699-42F4-8B9F-43548305232D}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DC-40CB-85F3-6B45358A54AC}"/>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{6044EE37-8FDD-422C-A06B-BFB24EA8E3A5}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BDC-40CB-85F3-6B45358A54AC}"/>
                </c:ext>
              </c:extLst>
            </c:dLbl>
            <c:dLbl>
              <c:idx val="16"/>
              <c:layout>
                <c:manualLayout>
                  <c:x val="0"/>
                  <c:y val="2.3621429086513272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{D0F8F9A4-CE04-4B97-A990-DA5AE9B71D8E}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BDC-40CB-85F3-6B45358A54AC}"/>
                </c:ext>
              </c:extLst>
            </c:dLbl>
            <c:dLbl>
              <c:idx val="24"/>
              <c:layout>
                <c:manualLayout>
                  <c:x val="0"/>
                  <c:y val="-3.078572440979283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{D4DCC938-6A87-48D5-8DCE-40CB47D34FBA}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BDC-40CB-85F3-6B45358A54AC}"/>
                </c:ext>
              </c:extLst>
            </c:dLbl>
            <c:dLbl>
              <c:idx val="32"/>
              <c:layout>
                <c:manualLayout>
                  <c:x val="0"/>
                  <c:y val="7.1646505541068262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{A37ED894-2333-4E9B-BAAE-B2AEE758B038}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BDC-40CB-85F3-6B45358A54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BDC-40CB-85F3-6B45358A54AC}"/>
            </c:ext>
          </c:extLst>
        </c:ser>
        <c:dLbls>
          <c:showLegendKey val="0"/>
          <c:showVal val="1"/>
          <c:showCatName val="0"/>
          <c:showSerName val="0"/>
          <c:showPercent val="0"/>
          <c:showBubbleSize val="0"/>
        </c:dLbls>
        <c:axId val="46179840"/>
        <c:axId val="46181760"/>
      </c:scatterChart>
      <c:valAx>
        <c:axId val="46179840"/>
        <c:scaling>
          <c:orientation val="maxMin"/>
          <c:max val="10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{63F80548-C41C-4D28-8B3B-DF9864589581}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6C8-4E71-A675-BA23A20983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{01F2AD3C-73C1-48E2-9959-933619A859F5}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C8-4E71-A675-BA23A20983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{585847D9-5C71-4C8F-9B20-BB7B88CDB7F4}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C8-4E71-A675-BA23A20983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{E13F2F19-64EB-4CC3-BD1B-FFCF027E0541}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C8-4E71-A675-BA23A20983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{DFFD1ABC-F01E-4F96-96D7-BD434AA8B38B}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C8-4E71-A675-BA23A209830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{89DE77FA-3500-4472-8C98-4EFA4B0AD13F}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6C8-4E71-A675-BA23A209830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{C3AD6190-9E6C-46A0-9B96-AEDDDD145A6A}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6C8-4E71-A675-BA23A209830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{D19952EE-AA4C-4F1C-9E4E-096DF3354578}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6C8-4E71-A675-BA23A209830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{872B9B9E-1A67-447D-A100-9E66265D9CD2}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6C8-4E71-A675-BA23A20983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14.9</c:v>
                </c:pt>
                <c:pt idx="8">
                  <c:v>14.2</c:v>
                </c:pt>
                <c:pt idx="16">
                  <c:v>13.8</c:v>
                </c:pt>
                <c:pt idx="24">
                  <c:v>13.6</c:v>
                </c:pt>
                <c:pt idx="32">
                  <c:v>13.2</c:v>
                </c:pt>
              </c:numCache>
            </c:numRef>
          </c:xVal>
          <c:yVal>
            <c:numRef>
              <c:f>公会計指標分析・財政指標組合せ分析表!$BP$73:$DC$73</c:f>
              <c:numCache>
                <c:formatCode>#,##0.0;"▲ "#,##0.0</c:formatCode>
                <c:ptCount val="40"/>
                <c:pt idx="0">
                  <c:v>140.9</c:v>
                </c:pt>
                <c:pt idx="8">
                  <c:v>101.2</c:v>
                </c:pt>
                <c:pt idx="16">
                  <c:v>74.5</c:v>
                </c:pt>
                <c:pt idx="24">
                  <c:v>55.6</c:v>
                </c:pt>
                <c:pt idx="32">
                  <c:v>36.700000000000003</c:v>
                </c:pt>
              </c:numCache>
            </c:numRef>
          </c:yVal>
          <c:smooth val="0"/>
          <c:extLst>
            <c:ext xmlns:c16="http://schemas.microsoft.com/office/drawing/2014/chart" uri="{C3380CC4-5D6E-409C-BE32-E72D297353CC}">
              <c16:uniqueId val="{00000009-16C8-4E71-A675-BA23A209830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{4B66CA95-CE60-4EDE-BF18-1A91518B1533}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6C8-4E71-A675-BA23A209830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{CB580445-D14B-47C3-BF4D-DCC8A33843ED}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C8-4E71-A675-BA23A20983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{E75C0ACD-2174-46C3-B04B-B356CFEA2B1A}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C8-4E71-A675-BA23A20983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{60DE803F-15CB-4273-A4CC-9A2E070A9B98}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C8-4E71-A675-BA23A20983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{872B0601-87E5-4DAD-B69C-71F32F373C9F}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C8-4E71-A675-BA23A209830E}"/>
                </c:ext>
              </c:extLst>
            </c:dLbl>
            <c:dLbl>
              <c:idx val="8"/>
              <c:layout>
                <c:manualLayout>
                  <c:x val="0"/>
                  <c:y val="8.1580539034335747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{E32BA1F0-0E57-4E86-89C9-5592F85586DD}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6C8-4E71-A675-BA23A209830E}"/>
                </c:ext>
              </c:extLst>
            </c:dLbl>
            <c:dLbl>
              <c:idx val="16"/>
              <c:layout>
                <c:manualLayout>
                  <c:x val="0"/>
                  <c:y val="1.916834428494417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{803C4848-61E8-4572-B97F-1F61470984ED}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6C8-4E71-A675-BA23A209830E}"/>
                </c:ext>
              </c:extLst>
            </c:dLbl>
            <c:dLbl>
              <c:idx val="24"/>
              <c:layout>
                <c:manualLayout>
                  <c:x val="0"/>
                  <c:y val="-3.193456843483865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{DA67CECD-EE7D-434E-B9D0-8B2C5F0CC757}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6C8-4E71-A675-BA23A209830E}"/>
                </c:ext>
              </c:extLst>
            </c:dLbl>
            <c:dLbl>
              <c:idx val="32"/>
              <c:layout>
                <c:manualLayout>
                  <c:x val="0"/>
                  <c:y val="4.6081702464608647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{89F28750-2FF4-428D-AE2E-CA2BEECF5D55}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6C8-4E71-A675-BA23A20983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6C8-4E71-A675-BA23A209830E}"/>
            </c:ext>
          </c:extLst>
        </c:ser>
        <c:dLbls>
          <c:showLegendKey val="0"/>
          <c:showVal val="1"/>
          <c:showCatName val="0"/>
          <c:showSerName val="0"/>
          <c:showPercent val="0"/>
          <c:showBubbleSize val="0"/>
        </c:dLbls>
        <c:axId val="84219776"/>
        <c:axId val="84234240"/>
      </c:scatterChart>
      <c:valAx>
        <c:axId val="84219776"/>
        <c:scaling>
          <c:orientation val="maxMin"/>
          <c:max val="16"/>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市内に安定した基幹産業や企業が少なく、雇用が確保されにくい状況に加え、人口減少と高齢化が進み、自主財源である税収入が少ないことから、類似団体の水準を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ポイント下回っている。引き続き「第</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次淡路市新行財政改革推進方策」等に基づき、業務改善等による歳出の抑制を進めるとともに、市税などの収納対策のより一層の強化や未利用地の売却、企業誘致の積極的な推進に努め、身の丈に合った持続可能な行財政運営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97790</xdr:rowOff>
    </xdr:from>
    <xdr:to>
      <xdr:col>23</xdr:col>
      <xdr:colOff>133350</xdr:colOff>
      <xdr:row>42</xdr:row>
      <xdr:rowOff>121920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9869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3225800" y="73228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19067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71120</xdr:rowOff>
    </xdr:from>
    <xdr:to>
      <xdr:col>19</xdr:col>
      <xdr:colOff>184150</xdr:colOff>
      <xdr:row>43</xdr:row>
      <xdr:rowOff>1270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ポイント上昇しており、これは、給与改定等による人件費の増</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など、算定式の分子となる経常的経費が増加したことが主な要因である。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加えて、阪神・淡路大震災の復興に充てた地方債による公債費が影響し、歳出全体に占める公債費の割合が依然として高い比率であるが、繰上償還の実施により地方債残高の縮減が徐々に図られている。引き続き、計画的な地方債の発行（合併特例事業債の有効活用等）により、地方債残高の縮減等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60</xdr:row>
      <xdr:rowOff>142603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08920"/>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52977</xdr:rowOff>
    </xdr:from>
    <xdr:to>
      <xdr:col>19</xdr:col>
      <xdr:colOff>133350</xdr:colOff>
      <xdr:row>60</xdr:row>
      <xdr:rowOff>121920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33997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103777</xdr:rowOff>
    </xdr:from>
    <xdr:to>
      <xdr:col>15</xdr:col>
      <xdr:colOff>82550</xdr:colOff>
      <xdr:row>60</xdr:row>
      <xdr:rowOff>52977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1932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103777</xdr:rowOff>
    </xdr:from>
    <xdr:to>
      <xdr:col>11</xdr:col>
      <xdr:colOff>31750</xdr:colOff>
      <xdr:row>60</xdr:row>
      <xdr:rowOff>59872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19327"/>
          <a:ext cx="889000" cy="127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91803</xdr:rowOff>
    </xdr:from>
    <xdr:to>
      <xdr:col>23</xdr:col>
      <xdr:colOff>184150</xdr:colOff>
      <xdr:row>61</xdr:row>
      <xdr:rowOff>21953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63880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50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157497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44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2177</xdr:rowOff>
    </xdr:from>
    <xdr:to>
      <xdr:col>15</xdr:col>
      <xdr:colOff>133350</xdr:colOff>
      <xdr:row>60</xdr:row>
      <xdr:rowOff>103777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113954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52977</xdr:rowOff>
    </xdr:from>
    <xdr:to>
      <xdr:col>11</xdr:col>
      <xdr:colOff>82550</xdr:colOff>
      <xdr:row>59</xdr:row>
      <xdr:rowOff>154577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6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164754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37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9072</xdr:rowOff>
    </xdr:from>
    <xdr:to>
      <xdr:col>7</xdr:col>
      <xdr:colOff>31750</xdr:colOff>
      <xdr:row>60</xdr:row>
      <xdr:rowOff>110672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120849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6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[274,498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全国平均値や県平均値と比較して約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の決算額となっている。主な要因は、物件費のうち、合併により複数存在する類似の公共施設の維持管理費や、公共施設整備時に行った借地費用が影響している。引き続き「公共施設等総合管理計画」に基づき、公共施設等の統廃合を進めるとともに、借地における借地料の見直しや不要な借地の返還等を進め、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54020</xdr:rowOff>
    </xdr:from>
    <xdr:to>
      <xdr:col>23</xdr:col>
      <xdr:colOff>133350</xdr:colOff>
      <xdr:row>81</xdr:row>
      <xdr:rowOff>59886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1470"/>
          <a:ext cx="838200" cy="5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49395</xdr:rowOff>
    </xdr:from>
    <xdr:to>
      <xdr:col>19</xdr:col>
      <xdr:colOff>133350</xdr:colOff>
      <xdr:row>81</xdr:row>
      <xdr:rowOff>54020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6845"/>
          <a:ext cx="889000" cy="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44390</xdr:rowOff>
    </xdr:from>
    <xdr:to>
      <xdr:col>15</xdr:col>
      <xdr:colOff>82550</xdr:colOff>
      <xdr:row>81</xdr:row>
      <xdr:rowOff>49395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1840"/>
          <a:ext cx="889000" cy="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42039</xdr:rowOff>
    </xdr:from>
    <xdr:to>
      <xdr:col>11</xdr:col>
      <xdr:colOff>31750</xdr:colOff>
      <xdr:row>81</xdr:row>
      <xdr:rowOff>44390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9489"/>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9086</xdr:rowOff>
    </xdr:from>
    <xdr:to>
      <xdr:col>23</xdr:col>
      <xdr:colOff>184150</xdr:colOff>
      <xdr:row>81</xdr:row>
      <xdr:rowOff>110686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57363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3220</xdr:rowOff>
    </xdr:from>
    <xdr:to>
      <xdr:col>19</xdr:col>
      <xdr:colOff>184150</xdr:colOff>
      <xdr:row>81</xdr:row>
      <xdr:rowOff>104820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89597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7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170045</xdr:rowOff>
    </xdr:from>
    <xdr:to>
      <xdr:col>15</xdr:col>
      <xdr:colOff>133350</xdr:colOff>
      <xdr:row>81</xdr:row>
      <xdr:rowOff>100195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84972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2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165040</xdr:rowOff>
    </xdr:from>
    <xdr:to>
      <xdr:col>11</xdr:col>
      <xdr:colOff>82550</xdr:colOff>
      <xdr:row>81</xdr:row>
      <xdr:rowOff>95190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79967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6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162689</xdr:rowOff>
    </xdr:from>
    <xdr:to>
      <xdr:col>7</xdr:col>
      <xdr:colOff>31750</xdr:colOff>
      <xdr:row>81</xdr:row>
      <xdr:rowOff>92839</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77616</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ポイント上回っているが、全国市平均は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ポイント下回っている。他方、令和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普通交付税の「合併算定替」の特例措置が終了し、非常に厳しい状況であることから、引き続き、「新行財政改革推進方策」及び「定員適正化計画」に基づき、事務の効率化を図るとともに、定年延長と退職に対する採用等を総合的に勘案し、人件費総額の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86</xdr:row>
      <xdr:rowOff>32657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9117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85</xdr:row>
      <xdr:rowOff>169636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911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169636</xdr:rowOff>
    </xdr:from>
    <xdr:to>
      <xdr:col>72</xdr:col>
      <xdr:colOff>203200</xdr:colOff>
      <xdr:row>86</xdr:row>
      <xdr:rowOff>84364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742886"/>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170543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829064"/>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125384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98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119941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6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34670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年度の合併から平成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行政効率が悪い地形的な課題と、合併による急激な住民サービスの低下を防ぐため、旧町役場を地域事務所（支所）として配置していたことから、類似団体平均値と同水準であった。以降は、「新行財政改革推進方策」等に基づき、地域事務所の出張所化や定年退職者の不補充等の計画的な実施により、類似団体の平均値を下回っている。引き続き、事務の効率化を図り、定年延長と退職に対する採用等を総合的に勘案し、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39074</xdr:rowOff>
    </xdr:from>
    <xdr:to>
      <xdr:col>81</xdr:col>
      <xdr:colOff>44450</xdr:colOff>
      <xdr:row>60</xdr:row>
      <xdr:rowOff>65617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26074"/>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15748</xdr:rowOff>
    </xdr:from>
    <xdr:to>
      <xdr:col>77</xdr:col>
      <xdr:colOff>44450</xdr:colOff>
      <xdr:row>60</xdr:row>
      <xdr:rowOff>39074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02748"/>
          <a:ext cx="8890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3683</xdr:rowOff>
    </xdr:from>
    <xdr:to>
      <xdr:col>72</xdr:col>
      <xdr:colOff>203200</xdr:colOff>
      <xdr:row>60</xdr:row>
      <xdr:rowOff>15748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90683"/>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168698</xdr:rowOff>
    </xdr:from>
    <xdr:to>
      <xdr:col>68</xdr:col>
      <xdr:colOff>152400</xdr:colOff>
      <xdr:row>60</xdr:row>
      <xdr:rowOff>3683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84248"/>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14817</xdr:rowOff>
    </xdr:from>
    <xdr:to>
      <xdr:col>81</xdr:col>
      <xdr:colOff>95250</xdr:colOff>
      <xdr:row>60</xdr:row>
      <xdr:rowOff>116417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31344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4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159724</xdr:rowOff>
    </xdr:from>
    <xdr:to>
      <xdr:col>77</xdr:col>
      <xdr:colOff>95250</xdr:colOff>
      <xdr:row>60</xdr:row>
      <xdr:rowOff>89874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7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100051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44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136398</xdr:rowOff>
    </xdr:from>
    <xdr:to>
      <xdr:col>73</xdr:col>
      <xdr:colOff>44450</xdr:colOff>
      <xdr:row>60</xdr:row>
      <xdr:rowOff>66548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76725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2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124333</xdr:rowOff>
    </xdr:from>
    <xdr:to>
      <xdr:col>68</xdr:col>
      <xdr:colOff>203200</xdr:colOff>
      <xdr:row>60</xdr:row>
      <xdr:rowOff>54483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3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64660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0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117898</xdr:rowOff>
    </xdr:from>
    <xdr:to>
      <xdr:col>64</xdr:col>
      <xdr:colOff>152400</xdr:colOff>
      <xdr:row>60</xdr:row>
      <xdr:rowOff>48048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3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58225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02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実質公債費比率は、繰上償還の実施等により、昨年度より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阪神・淡路大震災の復興に充てた地方債による公債費の影響や水道事業、下水道事業において、本市特有の地形により整備効率が悪く、施設整備の事業費が嵩み、一般会計からの補助金等が多額となっていることから、類似団体平均値を大きく上回っている。引き続き、計画的な地方債の発行（合併特例事業債の有効活用等）により、改善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102447</xdr:rowOff>
    </xdr:from>
    <xdr:to>
      <xdr:col>81</xdr:col>
      <xdr:colOff>44450</xdr:colOff>
      <xdr:row>37</xdr:row>
      <xdr:rowOff>110490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44609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110490</xdr:rowOff>
    </xdr:from>
    <xdr:to>
      <xdr:col>77</xdr:col>
      <xdr:colOff>44450</xdr:colOff>
      <xdr:row>37</xdr:row>
      <xdr:rowOff>114512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454140"/>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114512</xdr:rowOff>
    </xdr:from>
    <xdr:to>
      <xdr:col>72</xdr:col>
      <xdr:colOff>203200</xdr:colOff>
      <xdr:row>37</xdr:row>
      <xdr:rowOff>122555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45816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122555</xdr:rowOff>
    </xdr:from>
    <xdr:to>
      <xdr:col>68</xdr:col>
      <xdr:colOff>152400</xdr:colOff>
      <xdr:row>37</xdr:row>
      <xdr:rowOff>136631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66205"/>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51647</xdr:rowOff>
    </xdr:from>
    <xdr:to>
      <xdr:col>81</xdr:col>
      <xdr:colOff>95250</xdr:colOff>
      <xdr:row>37</xdr:row>
      <xdr:rowOff>153247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9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23724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6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59690</xdr:rowOff>
    </xdr:from>
    <xdr:to>
      <xdr:col>77</xdr:col>
      <xdr:colOff>95250</xdr:colOff>
      <xdr:row>37</xdr:row>
      <xdr:rowOff>161290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146067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8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63712</xdr:rowOff>
    </xdr:from>
    <xdr:to>
      <xdr:col>73</xdr:col>
      <xdr:colOff>44450</xdr:colOff>
      <xdr:row>37</xdr:row>
      <xdr:rowOff>165312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0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150089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9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71755</xdr:rowOff>
    </xdr:from>
    <xdr:to>
      <xdr:col>68</xdr:col>
      <xdr:colOff>203200</xdr:colOff>
      <xdr:row>38</xdr:row>
      <xdr:rowOff>1905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1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158132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0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85831</xdr:rowOff>
    </xdr:from>
    <xdr:to>
      <xdr:col>64</xdr:col>
      <xdr:colOff>152400</xdr:colOff>
      <xdr:row>38</xdr:row>
      <xdr:rowOff>15980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294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758</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15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年度において早期健全化基準を超える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となったものの、地方債の発行抑制及び繰上償還の実施により、同比率の適正化に努めている。今年度は、ふるさと納税の寄附金額の増額により多額の基金積立てをしたことにより、昨年度より更に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しかし、阪神・淡路大震災の復興に充てた地方債残高の影響が今なお大きく、類似団体平均値と比較すると約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倍と、依然高い数値となっている。引き続き、計画的な地方債の発行（合併特例事業債の有効活用等）により、地方債残高の縮減等に努める。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136434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108511</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08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136434</xdr:rowOff>
    </xdr:from>
    <xdr:to>
      <xdr:col>81</xdr:col>
      <xdr:colOff>133350</xdr:colOff>
      <xdr:row>21</xdr:row>
      <xdr:rowOff>136434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36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163165</xdr:rowOff>
    </xdr:from>
    <xdr:to>
      <xdr:col>81</xdr:col>
      <xdr:colOff>44450</xdr:colOff>
      <xdr:row>17</xdr:row>
      <xdr:rowOff>37435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734915"/>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170741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281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154214</xdr:rowOff>
    </xdr:from>
    <xdr:to>
      <xdr:col>81</xdr:col>
      <xdr:colOff>95250</xdr:colOff>
      <xdr:row>14</xdr:row>
      <xdr:rowOff>84364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8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37435</xdr:rowOff>
    </xdr:from>
    <xdr:to>
      <xdr:col>77</xdr:col>
      <xdr:colOff>44450</xdr:colOff>
      <xdr:row>18</xdr:row>
      <xdr:rowOff>83155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95208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150767</xdr:rowOff>
    </xdr:from>
    <xdr:to>
      <xdr:col>77</xdr:col>
      <xdr:colOff>95250</xdr:colOff>
      <xdr:row>14</xdr:row>
      <xdr:rowOff>80917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91094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148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83155</xdr:rowOff>
    </xdr:from>
    <xdr:to>
      <xdr:col>72</xdr:col>
      <xdr:colOff>203200</xdr:colOff>
      <xdr:row>20</xdr:row>
      <xdr:rowOff>47051</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3169255"/>
          <a:ext cx="889000" cy="306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42515</xdr:rowOff>
    </xdr:from>
    <xdr:to>
      <xdr:col>73</xdr:col>
      <xdr:colOff>44450</xdr:colOff>
      <xdr:row>14</xdr:row>
      <xdr:rowOff>144115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154292</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11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47051</xdr:rowOff>
    </xdr:from>
    <xdr:to>
      <xdr:col>68</xdr:col>
      <xdr:colOff>152400</xdr:colOff>
      <xdr:row>22</xdr:row>
      <xdr:rowOff>160322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3476051"/>
          <a:ext cx="889000" cy="45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151674</xdr:rowOff>
    </xdr:from>
    <xdr:to>
      <xdr:col>68</xdr:col>
      <xdr:colOff>203200</xdr:colOff>
      <xdr:row>15</xdr:row>
      <xdr:rowOff>81824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5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92001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20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167519</xdr:rowOff>
    </xdr:from>
    <xdr:to>
      <xdr:col>64</xdr:col>
      <xdr:colOff>152400</xdr:colOff>
      <xdr:row>16</xdr:row>
      <xdr:rowOff>97669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3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107846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508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112365</xdr:rowOff>
    </xdr:from>
    <xdr:to>
      <xdr:col>81</xdr:col>
      <xdr:colOff>95250</xdr:colOff>
      <xdr:row>16</xdr:row>
      <xdr:rowOff>42515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8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84442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65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158085</xdr:rowOff>
    </xdr:from>
    <xdr:to>
      <xdr:col>77</xdr:col>
      <xdr:colOff>95250</xdr:colOff>
      <xdr:row>17</xdr:row>
      <xdr:rowOff>88235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90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73012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987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32355</xdr:rowOff>
    </xdr:from>
    <xdr:to>
      <xdr:col>73</xdr:col>
      <xdr:colOff>44450</xdr:colOff>
      <xdr:row>18</xdr:row>
      <xdr:rowOff>133955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311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118732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3204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167701</xdr:rowOff>
    </xdr:from>
    <xdr:to>
      <xdr:col>68</xdr:col>
      <xdr:colOff>203200</xdr:colOff>
      <xdr:row>20</xdr:row>
      <xdr:rowOff>97851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342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82628</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35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109522</xdr:rowOff>
    </xdr:from>
    <xdr:to>
      <xdr:col>64</xdr:col>
      <xdr:colOff>152400</xdr:colOff>
      <xdr:row>23</xdr:row>
      <xdr:rowOff>39672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388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24449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3967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給与改定等により人件費は年々増加しているが、類似団体の平均値を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これは、阪神・淡路大震災に係る復興事業や合併以前のまちづくり事業の償還額等、普通交付税が類似団体と比較して多額であるため、分母である経常一般財源が大きいことが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引き続き、事務の効率化を図るとともに、定年延長と退職に対する採用等を総合的に勘案し、人件費総額の抑制に努める。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69850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5406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37</xdr:row>
      <xdr:rowOff>10414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920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99568</xdr:rowOff>
    </xdr:from>
    <xdr:to>
      <xdr:col>15</xdr:col>
      <xdr:colOff>98425</xdr:colOff>
      <xdr:row>36</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17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99568</xdr:rowOff>
    </xdr:from>
    <xdr:to>
      <xdr:col>11</xdr:col>
      <xdr:colOff>9525</xdr:colOff>
      <xdr:row>36</xdr:row>
      <xdr:rowOff>131572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17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131064</xdr:rowOff>
    </xdr:from>
    <xdr:to>
      <xdr:col>20</xdr:col>
      <xdr:colOff>38100</xdr:colOff>
      <xdr:row>37</xdr:row>
      <xdr:rowOff>61214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71391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48768</xdr:rowOff>
    </xdr:from>
    <xdr:to>
      <xdr:col>11</xdr:col>
      <xdr:colOff>60325</xdr:colOff>
      <xdr:row>36</xdr:row>
      <xdr:rowOff>150368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160545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80772</xdr:rowOff>
    </xdr:from>
    <xdr:to>
      <xdr:col>6</xdr:col>
      <xdr:colOff>171450</xdr:colOff>
      <xdr:row>37</xdr:row>
      <xdr:rowOff>10922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21099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合併により複数存在する類似の公共施設の維持管理費や、公共施設整備時に行った借地費用が影響して高止まりしている。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引き続き「公共施設等総合管理計画」に基づき、公共施設等の統廃合を進めるとともに、借地における借地料の見直しや不要な借地の返還等を進め、物件費の削減に努める。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31750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387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24130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08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165100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330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161290</xdr:rowOff>
    </xdr:from>
    <xdr:to>
      <xdr:col>69</xdr:col>
      <xdr:colOff>92075</xdr:colOff>
      <xdr:row>16</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330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124477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59707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ポイント上昇しているが、類似団体の平均値を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ポイント下回っている。これは、普通交付税額が類似団体と比較して多額であり、分母となる経常一般財源が大きいことが要因である。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生活保護費については、就労支援を行うことで生活保護からの脱却を図るとともに、生活保護に至る前の段階の自立支援策を実施することで、扶助費の抑制に取り組む。</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124278</xdr:rowOff>
    </xdr:from>
    <xdr:to>
      <xdr:col>24</xdr:col>
      <xdr:colOff>25400</xdr:colOff>
      <xdr:row>54</xdr:row>
      <xdr:rowOff>83457</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111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124278</xdr:rowOff>
    </xdr:from>
    <xdr:to>
      <xdr:col>19</xdr:col>
      <xdr:colOff>187325</xdr:colOff>
      <xdr:row>53</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2111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135165</xdr:rowOff>
    </xdr:from>
    <xdr:to>
      <xdr:col>15</xdr:col>
      <xdr:colOff>98425</xdr:colOff>
      <xdr:row>54</xdr:row>
      <xdr:rowOff>18143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2220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18143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2329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32657</xdr:rowOff>
    </xdr:from>
    <xdr:to>
      <xdr:col>24</xdr:col>
      <xdr:colOff>76200</xdr:colOff>
      <xdr:row>54</xdr:row>
      <xdr:rowOff>134257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49184</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73478</xdr:rowOff>
    </xdr:from>
    <xdr:to>
      <xdr:col>20</xdr:col>
      <xdr:colOff>38100</xdr:colOff>
      <xdr:row>54</xdr:row>
      <xdr:rowOff>3628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6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13805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2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84365</xdr:rowOff>
    </xdr:from>
    <xdr:to>
      <xdr:col>15</xdr:col>
      <xdr:colOff>149225</xdr:colOff>
      <xdr:row>54</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17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24692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940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138793</xdr:rowOff>
    </xdr:from>
    <xdr:to>
      <xdr:col>11</xdr:col>
      <xdr:colOff>60325</xdr:colOff>
      <xdr:row>54</xdr:row>
      <xdr:rowOff>68943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79120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95250</xdr:rowOff>
    </xdr:from>
    <xdr:to>
      <xdr:col>6</xdr:col>
      <xdr:colOff>171450</xdr:colOff>
      <xdr:row>54</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おり、これは阪神・淡路大震災に係る復興事業や合併以前のまちづくり事業の償還額等、普通交付税額が類似団体と比較して多額であるため、分母となる経常一般財源が大きいことが要因である。</a:t>
          </a:r>
          <a:b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引き続き「新行財政改革推進方策」等に基づき、更なる経常経費の削減に努め、身の丈に合った持続可能な行財政運営を図る。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139700</xdr:rowOff>
    </xdr:from>
    <xdr:to>
      <xdr:col>82</xdr:col>
      <xdr:colOff>107950</xdr:colOff>
      <xdr:row>57</xdr:row>
      <xdr:rowOff>19050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409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12700</xdr:rowOff>
    </xdr:from>
    <xdr:to>
      <xdr:col>78</xdr:col>
      <xdr:colOff>69850</xdr:colOff>
      <xdr:row>56</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139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xdr:rowOff>
    </xdr:from>
    <xdr:to>
      <xdr:col>73</xdr:col>
      <xdr:colOff>180975</xdr:colOff>
      <xdr:row>56</xdr:row>
      <xdr:rowOff>101600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613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101600</xdr:rowOff>
    </xdr:from>
    <xdr:to>
      <xdr:col>69</xdr:col>
      <xdr:colOff>92075</xdr:colOff>
      <xdr:row>56</xdr:row>
      <xdr:rowOff>114300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02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139700</xdr:rowOff>
    </xdr:from>
    <xdr:to>
      <xdr:col>82</xdr:col>
      <xdr:colOff>158750</xdr:colOff>
      <xdr:row>57</xdr:row>
      <xdr:rowOff>69850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156227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88900</xdr:rowOff>
    </xdr:from>
    <xdr:to>
      <xdr:col>78</xdr:col>
      <xdr:colOff>120650</xdr:colOff>
      <xdr:row>57</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29227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133350</xdr:rowOff>
    </xdr:from>
    <xdr:to>
      <xdr:col>74</xdr:col>
      <xdr:colOff>31750</xdr:colOff>
      <xdr:row>56</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50800</xdr:rowOff>
    </xdr:from>
    <xdr:to>
      <xdr:col>69</xdr:col>
      <xdr:colOff>142875</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63500</xdr:rowOff>
    </xdr:from>
    <xdr:to>
      <xdr:col>65</xdr:col>
      <xdr:colOff>53975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ポイント上回っており、これは下水道事業に対する補助金や、広域水道企業団に対する高料金対策補助金が多額となっていることが主な要因である。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引き続き、公営企業において、経営戦略等により持続的・安定的な経営に取り組むことで、補助費等の抑制に努める。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170434</xdr:rowOff>
    </xdr:from>
    <xdr:to>
      <xdr:col>82</xdr:col>
      <xdr:colOff>107950</xdr:colOff>
      <xdr:row>38</xdr:row>
      <xdr:rowOff>49276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51408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49276</xdr:rowOff>
    </xdr:from>
    <xdr:to>
      <xdr:col>78</xdr:col>
      <xdr:colOff>69850</xdr:colOff>
      <xdr:row>38</xdr:row>
      <xdr:rowOff>58420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5643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xdr:rowOff>
    </xdr:from>
    <xdr:to>
      <xdr:col>73</xdr:col>
      <xdr:colOff>180975</xdr:colOff>
      <xdr:row>38</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186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3556</xdr:rowOff>
    </xdr:from>
    <xdr:to>
      <xdr:col>69</xdr:col>
      <xdr:colOff>92075</xdr:colOff>
      <xdr:row>38</xdr:row>
      <xdr:rowOff>62992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18656"/>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119634</xdr:rowOff>
    </xdr:from>
    <xdr:to>
      <xdr:col>82</xdr:col>
      <xdr:colOff>158750</xdr:colOff>
      <xdr:row>38</xdr:row>
      <xdr:rowOff>49785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91711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169926</xdr:rowOff>
    </xdr:from>
    <xdr:to>
      <xdr:col>78</xdr:col>
      <xdr:colOff>120650</xdr:colOff>
      <xdr:row>38</xdr:row>
      <xdr:rowOff>100076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84853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9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7620</xdr:rowOff>
    </xdr:from>
    <xdr:to>
      <xdr:col>74</xdr:col>
      <xdr:colOff>31750</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93997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124206</xdr:rowOff>
    </xdr:from>
    <xdr:to>
      <xdr:col>69</xdr:col>
      <xdr:colOff>142875</xdr:colOff>
      <xdr:row>38</xdr:row>
      <xdr:rowOff>54356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39133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依然として高い比率で推移しており、類似団体平均値を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阪神・淡路大震災の復興事業に伴う償還が大きく影響しており、引き続き計画的な地方債の発行（合併特例事業債の有効活用等）と効率的な繰上償還を実施し、公債費負担の軽減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35560</xdr:rowOff>
    </xdr:from>
    <xdr:to>
      <xdr:col>24</xdr:col>
      <xdr:colOff>25400</xdr:colOff>
      <xdr:row>75</xdr:row>
      <xdr:rowOff>60325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943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60325</xdr:rowOff>
    </xdr:from>
    <xdr:to>
      <xdr:col>19</xdr:col>
      <xdr:colOff>187325</xdr:colOff>
      <xdr:row>75</xdr:row>
      <xdr:rowOff>66040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190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66040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133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54610</xdr:rowOff>
    </xdr:from>
    <xdr:to>
      <xdr:col>11</xdr:col>
      <xdr:colOff>9525</xdr:colOff>
      <xdr:row>75</xdr:row>
      <xdr:rowOff>75565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1336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156210</xdr:rowOff>
    </xdr:from>
    <xdr:to>
      <xdr:col>24</xdr:col>
      <xdr:colOff>76200</xdr:colOff>
      <xdr:row>75</xdr:row>
      <xdr:rowOff>86360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128287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15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9525</xdr:rowOff>
    </xdr:from>
    <xdr:to>
      <xdr:col>20</xdr:col>
      <xdr:colOff>38100</xdr:colOff>
      <xdr:row>75</xdr:row>
      <xdr:rowOff>111125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95902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54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15240</xdr:rowOff>
    </xdr:from>
    <xdr:to>
      <xdr:col>15</xdr:col>
      <xdr:colOff>149225</xdr:colOff>
      <xdr:row>75</xdr:row>
      <xdr:rowOff>116840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101616</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6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xdr:rowOff>
    </xdr:from>
    <xdr:to>
      <xdr:col>11</xdr:col>
      <xdr:colOff>60325</xdr:colOff>
      <xdr:row>75</xdr:row>
      <xdr:rowOff>105410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90188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48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24765</xdr:rowOff>
    </xdr:from>
    <xdr:to>
      <xdr:col>6</xdr:col>
      <xdr:colOff>171450</xdr:colOff>
      <xdr:row>75</xdr:row>
      <xdr:rowOff>126365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111141</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類似団体の平均値を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おり、これは阪神・淡路大震災に係る復興事業や合併以前のまちづくり事業の償還額等、普通交付税額が類似団体と比較して多額であり、分母となる経常一般財源が大きいことが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引き続き「新行財政改革推進方策」等に基づき、更なる経常経費の削減に努め、身の丈に合った持続可能な行財政運営を図る。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117856</xdr:rowOff>
    </xdr:from>
    <xdr:to>
      <xdr:col>82</xdr:col>
      <xdr:colOff>107950</xdr:colOff>
      <xdr:row>77</xdr:row>
      <xdr:rowOff>33274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4805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12700</xdr:rowOff>
    </xdr:from>
    <xdr:to>
      <xdr:col>78</xdr:col>
      <xdr:colOff>69850</xdr:colOff>
      <xdr:row>76</xdr:row>
      <xdr:rowOff>117856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042900"/>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51562</xdr:rowOff>
    </xdr:from>
    <xdr:to>
      <xdr:col>73</xdr:col>
      <xdr:colOff>180975</xdr:colOff>
      <xdr:row>76</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10312"/>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51562</xdr:rowOff>
    </xdr:from>
    <xdr:to>
      <xdr:col>69</xdr:col>
      <xdr:colOff>92075</xdr:colOff>
      <xdr:row>75</xdr:row>
      <xdr:rowOff>170435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10312"/>
          <a:ext cx="889000" cy="11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67056</xdr:rowOff>
    </xdr:from>
    <xdr:to>
      <xdr:col>78</xdr:col>
      <xdr:colOff>120650</xdr:colOff>
      <xdr:row>76</xdr:row>
      <xdr:rowOff>168656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7383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66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133350</xdr:rowOff>
    </xdr:from>
    <xdr:to>
      <xdr:col>74</xdr:col>
      <xdr:colOff>31750</xdr:colOff>
      <xdr:row>76</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73677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762</xdr:rowOff>
    </xdr:from>
    <xdr:to>
      <xdr:col>69</xdr:col>
      <xdr:colOff>142875</xdr:colOff>
      <xdr:row>75</xdr:row>
      <xdr:rowOff>102362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112539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2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119634</xdr:rowOff>
    </xdr:from>
    <xdr:to>
      <xdr:col>65</xdr:col>
      <xdr:colOff>53975</xdr:colOff>
      <xdr:row>76</xdr:row>
      <xdr:rowOff>49783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59961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52686</xdr:rowOff>
    </xdr:from>
    <xdr:to>
      <xdr:col>29</xdr:col>
      <xdr:colOff>127000</xdr:colOff>
      <xdr:row>17</xdr:row>
      <xdr:rowOff>161223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014961"/>
          <a:ext cx="647700" cy="1085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161223</xdr:rowOff>
    </xdr:from>
    <xdr:to>
      <xdr:col>26</xdr:col>
      <xdr:colOff>50800</xdr:colOff>
      <xdr:row>18</xdr:row>
      <xdr:rowOff>38875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123498"/>
          <a:ext cx="698500" cy="49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38322</xdr:rowOff>
    </xdr:from>
    <xdr:to>
      <xdr:col>22</xdr:col>
      <xdr:colOff>114300</xdr:colOff>
      <xdr:row>18</xdr:row>
      <xdr:rowOff>38875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172047"/>
          <a:ext cx="698500" cy="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38322</xdr:rowOff>
    </xdr:from>
    <xdr:to>
      <xdr:col>18</xdr:col>
      <xdr:colOff>177800</xdr:colOff>
      <xdr:row>18</xdr:row>
      <xdr:rowOff>72784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72047"/>
          <a:ext cx="698500" cy="34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1886</xdr:rowOff>
    </xdr:from>
    <xdr:to>
      <xdr:col>29</xdr:col>
      <xdr:colOff>177800</xdr:colOff>
      <xdr:row>17</xdr:row>
      <xdr:rowOff>103486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64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145413</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936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110423</xdr:rowOff>
    </xdr:from>
    <xdr:to>
      <xdr:col>26</xdr:col>
      <xdr:colOff>101600</xdr:colOff>
      <xdr:row>18</xdr:row>
      <xdr:rowOff>40573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72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25350</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159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159525</xdr:rowOff>
    </xdr:from>
    <xdr:to>
      <xdr:col>22</xdr:col>
      <xdr:colOff>165100</xdr:colOff>
      <xdr:row>18</xdr:row>
      <xdr:rowOff>89675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21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74452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158972</xdr:rowOff>
    </xdr:from>
    <xdr:to>
      <xdr:col>19</xdr:col>
      <xdr:colOff>38100</xdr:colOff>
      <xdr:row>18</xdr:row>
      <xdr:rowOff>89122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21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73899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0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21984</xdr:rowOff>
    </xdr:from>
    <xdr:to>
      <xdr:col>15</xdr:col>
      <xdr:colOff>101600</xdr:colOff>
      <xdr:row>18</xdr:row>
      <xdr:rowOff>123584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155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108361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24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341630</xdr:rowOff>
    </xdr:from>
    <xdr:to>
      <xdr:col>29</xdr:col>
      <xdr:colOff>127000</xdr:colOff>
      <xdr:row>38</xdr:row>
      <xdr:rowOff>25022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66330"/>
          <a:ext cx="647700" cy="26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9798</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773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341630</xdr:rowOff>
    </xdr:from>
    <xdr:to>
      <xdr:col>26</xdr:col>
      <xdr:colOff>50800</xdr:colOff>
      <xdr:row>38</xdr:row>
      <xdr:rowOff>5084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66330"/>
          <a:ext cx="698500" cy="6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5084</xdr:rowOff>
    </xdr:from>
    <xdr:to>
      <xdr:col>22</xdr:col>
      <xdr:colOff>114300</xdr:colOff>
      <xdr:row>38</xdr:row>
      <xdr:rowOff>13575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72684"/>
          <a:ext cx="698500" cy="8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338854</xdr:rowOff>
    </xdr:from>
    <xdr:to>
      <xdr:col>18</xdr:col>
      <xdr:colOff>177800</xdr:colOff>
      <xdr:row>38</xdr:row>
      <xdr:rowOff>13575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463554"/>
          <a:ext cx="698500" cy="17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317122</xdr:rowOff>
    </xdr:from>
    <xdr:to>
      <xdr:col>29</xdr:col>
      <xdr:colOff>177800</xdr:colOff>
      <xdr:row>38</xdr:row>
      <xdr:rowOff>75822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41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162199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8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290830</xdr:rowOff>
    </xdr:from>
    <xdr:to>
      <xdr:col>26</xdr:col>
      <xdr:colOff>101600</xdr:colOff>
      <xdr:row>38</xdr:row>
      <xdr:rowOff>49530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15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59707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84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297184</xdr:rowOff>
    </xdr:from>
    <xdr:to>
      <xdr:col>22</xdr:col>
      <xdr:colOff>165100</xdr:colOff>
      <xdr:row>38</xdr:row>
      <xdr:rowOff>55884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21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66061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9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305675</xdr:rowOff>
    </xdr:from>
    <xdr:to>
      <xdr:col>19</xdr:col>
      <xdr:colOff>38100</xdr:colOff>
      <xdr:row>38</xdr:row>
      <xdr:rowOff>64375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30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74552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99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288054</xdr:rowOff>
    </xdr:from>
    <xdr:to>
      <xdr:col>15</xdr:col>
      <xdr:colOff>101600</xdr:colOff>
      <xdr:row>38</xdr:row>
      <xdr:rowOff>46754</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12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56931</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81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119942</xdr:rowOff>
    </xdr:from>
    <xdr:to>
      <xdr:col>24</xdr:col>
      <xdr:colOff>63500</xdr:colOff>
      <xdr:row>36</xdr:row>
      <xdr:rowOff>84139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20692"/>
          <a:ext cx="838200" cy="13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84139</xdr:rowOff>
    </xdr:from>
    <xdr:to>
      <xdr:col>19</xdr:col>
      <xdr:colOff>177800</xdr:colOff>
      <xdr:row>36</xdr:row>
      <xdr:rowOff>122141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6339"/>
          <a:ext cx="889000" cy="3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110864</xdr:rowOff>
    </xdr:from>
    <xdr:to>
      <xdr:col>15</xdr:col>
      <xdr:colOff>50800</xdr:colOff>
      <xdr:row>36</xdr:row>
      <xdr:rowOff>122141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83064"/>
          <a:ext cx="8890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110864</xdr:rowOff>
    </xdr:from>
    <xdr:to>
      <xdr:col>10</xdr:col>
      <xdr:colOff>114300</xdr:colOff>
      <xdr:row>36</xdr:row>
      <xdr:rowOff>150063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83064"/>
          <a:ext cx="889000" cy="3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69142</xdr:rowOff>
    </xdr:from>
    <xdr:to>
      <xdr:col>24</xdr:col>
      <xdr:colOff>114300</xdr:colOff>
      <xdr:row>35</xdr:row>
      <xdr:rowOff>170742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6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92019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21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33339</xdr:rowOff>
    </xdr:from>
    <xdr:to>
      <xdr:col>20</xdr:col>
      <xdr:colOff>38100</xdr:colOff>
      <xdr:row>36</xdr:row>
      <xdr:rowOff>134939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151466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8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71341</xdr:rowOff>
    </xdr:from>
    <xdr:to>
      <xdr:col>15</xdr:col>
      <xdr:colOff>101600</xdr:colOff>
      <xdr:row>37</xdr:row>
      <xdr:rowOff>1491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164068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36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60064</xdr:rowOff>
    </xdr:from>
    <xdr:to>
      <xdr:col>10</xdr:col>
      <xdr:colOff>165100</xdr:colOff>
      <xdr:row>36</xdr:row>
      <xdr:rowOff>161664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6741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00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99263</xdr:rowOff>
    </xdr:from>
    <xdr:to>
      <xdr:col>6</xdr:col>
      <xdr:colOff>38100</xdr:colOff>
      <xdr:row>37</xdr:row>
      <xdr:rowOff>29413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45940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4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104121</xdr:rowOff>
    </xdr:from>
    <xdr:to>
      <xdr:col>24</xdr:col>
      <xdr:colOff>63500</xdr:colOff>
      <xdr:row>58</xdr:row>
      <xdr:rowOff>106576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48221"/>
          <a:ext cx="838200" cy="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106576</xdr:rowOff>
    </xdr:from>
    <xdr:to>
      <xdr:col>19</xdr:col>
      <xdr:colOff>177800</xdr:colOff>
      <xdr:row>58</xdr:row>
      <xdr:rowOff>109951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0676"/>
          <a:ext cx="889000" cy="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109951</xdr:rowOff>
    </xdr:from>
    <xdr:to>
      <xdr:col>15</xdr:col>
      <xdr:colOff>50800</xdr:colOff>
      <xdr:row>58</xdr:row>
      <xdr:rowOff>114788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4051"/>
          <a:ext cx="889000" cy="4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114788</xdr:rowOff>
    </xdr:from>
    <xdr:to>
      <xdr:col>10</xdr:col>
      <xdr:colOff>114300</xdr:colOff>
      <xdr:row>58</xdr:row>
      <xdr:rowOff>116163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8888"/>
          <a:ext cx="889000" cy="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53321</xdr:rowOff>
    </xdr:from>
    <xdr:to>
      <xdr:col>24</xdr:col>
      <xdr:colOff>114300</xdr:colOff>
      <xdr:row>58</xdr:row>
      <xdr:rowOff>154921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9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12698</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5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55776</xdr:rowOff>
    </xdr:from>
    <xdr:to>
      <xdr:col>20</xdr:col>
      <xdr:colOff>38100</xdr:colOff>
      <xdr:row>58</xdr:row>
      <xdr:rowOff>157376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2453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5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59151</xdr:rowOff>
    </xdr:from>
    <xdr:to>
      <xdr:col>15</xdr:col>
      <xdr:colOff>101600</xdr:colOff>
      <xdr:row>58</xdr:row>
      <xdr:rowOff>160751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5828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8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63988</xdr:rowOff>
    </xdr:from>
    <xdr:to>
      <xdr:col>10</xdr:col>
      <xdr:colOff>165100</xdr:colOff>
      <xdr:row>58</xdr:row>
      <xdr:rowOff>165588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10665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65363</xdr:rowOff>
    </xdr:from>
    <xdr:to>
      <xdr:col>6</xdr:col>
      <xdr:colOff>38100</xdr:colOff>
      <xdr:row>58</xdr:row>
      <xdr:rowOff>166963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12040</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158090</xdr:rowOff>
    </xdr:from>
    <xdr:to>
      <xdr:col>24</xdr:col>
      <xdr:colOff>63500</xdr:colOff>
      <xdr:row>78</xdr:row>
      <xdr:rowOff>159474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31190"/>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158090</xdr:rowOff>
    </xdr:from>
    <xdr:to>
      <xdr:col>19</xdr:col>
      <xdr:colOff>177800</xdr:colOff>
      <xdr:row>78</xdr:row>
      <xdr:rowOff>159322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31190"/>
          <a:ext cx="889000" cy="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159322</xdr:rowOff>
    </xdr:from>
    <xdr:to>
      <xdr:col>15</xdr:col>
      <xdr:colOff>50800</xdr:colOff>
      <xdr:row>78</xdr:row>
      <xdr:rowOff>159359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32422"/>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159359</xdr:rowOff>
    </xdr:from>
    <xdr:to>
      <xdr:col>10</xdr:col>
      <xdr:colOff>114300</xdr:colOff>
      <xdr:row>78</xdr:row>
      <xdr:rowOff>161976</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2459"/>
          <a:ext cx="889000" cy="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108674</xdr:rowOff>
    </xdr:from>
    <xdr:to>
      <xdr:col>24</xdr:col>
      <xdr:colOff>114300</xdr:colOff>
      <xdr:row>79</xdr:row>
      <xdr:rowOff>38824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23601</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9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107290</xdr:rowOff>
    </xdr:from>
    <xdr:to>
      <xdr:col>20</xdr:col>
      <xdr:colOff>38100</xdr:colOff>
      <xdr:row>79</xdr:row>
      <xdr:rowOff>37440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28567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73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108522</xdr:rowOff>
    </xdr:from>
    <xdr:to>
      <xdr:col>15</xdr:col>
      <xdr:colOff>101600</xdr:colOff>
      <xdr:row>79</xdr:row>
      <xdr:rowOff>38672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29799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108559</xdr:rowOff>
    </xdr:from>
    <xdr:to>
      <xdr:col>10</xdr:col>
      <xdr:colOff>165100</xdr:colOff>
      <xdr:row>79</xdr:row>
      <xdr:rowOff>38709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29836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111176</xdr:rowOff>
    </xdr:from>
    <xdr:to>
      <xdr:col>6</xdr:col>
      <xdr:colOff>38100</xdr:colOff>
      <xdr:row>79</xdr:row>
      <xdr:rowOff>41326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32453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161296</xdr:rowOff>
    </xdr:from>
    <xdr:to>
      <xdr:col>24</xdr:col>
      <xdr:colOff>63500</xdr:colOff>
      <xdr:row>97</xdr:row>
      <xdr:rowOff>18138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20496"/>
          <a:ext cx="838200" cy="2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18138</xdr:rowOff>
    </xdr:from>
    <xdr:to>
      <xdr:col>19</xdr:col>
      <xdr:colOff>177800</xdr:colOff>
      <xdr:row>97</xdr:row>
      <xdr:rowOff>86719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48788"/>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143258</xdr:rowOff>
    </xdr:from>
    <xdr:to>
      <xdr:col>15</xdr:col>
      <xdr:colOff>50800</xdr:colOff>
      <xdr:row>97</xdr:row>
      <xdr:rowOff>86719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02458"/>
          <a:ext cx="889000" cy="114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143258</xdr:rowOff>
    </xdr:from>
    <xdr:to>
      <xdr:col>10</xdr:col>
      <xdr:colOff>114300</xdr:colOff>
      <xdr:row>98</xdr:row>
      <xdr:rowOff>24158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02458"/>
          <a:ext cx="889000" cy="22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110496</xdr:rowOff>
    </xdr:from>
    <xdr:to>
      <xdr:col>24</xdr:col>
      <xdr:colOff>114300</xdr:colOff>
      <xdr:row>97</xdr:row>
      <xdr:rowOff>40646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6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88923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4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138788</xdr:rowOff>
    </xdr:from>
    <xdr:to>
      <xdr:col>20</xdr:col>
      <xdr:colOff>38100</xdr:colOff>
      <xdr:row>97</xdr:row>
      <xdr:rowOff>68938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9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60065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69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35919</xdr:rowOff>
    </xdr:from>
    <xdr:to>
      <xdr:col>15</xdr:col>
      <xdr:colOff>101600</xdr:colOff>
      <xdr:row>97</xdr:row>
      <xdr:rowOff>137519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6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128646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59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92458</xdr:rowOff>
    </xdr:from>
    <xdr:to>
      <xdr:col>10</xdr:col>
      <xdr:colOff>165100</xdr:colOff>
      <xdr:row>97</xdr:row>
      <xdr:rowOff>22608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5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13735</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4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144808</xdr:rowOff>
    </xdr:from>
    <xdr:to>
      <xdr:col>6</xdr:col>
      <xdr:colOff>38100</xdr:colOff>
      <xdr:row>98</xdr:row>
      <xdr:rowOff>74958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7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66085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6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34152</xdr:rowOff>
    </xdr:from>
    <xdr:to>
      <xdr:col>55</xdr:col>
      <xdr:colOff>0</xdr:colOff>
      <xdr:row>37</xdr:row>
      <xdr:rowOff>49785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77802"/>
          <a:ext cx="838200" cy="1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23431</xdr:rowOff>
    </xdr:from>
    <xdr:to>
      <xdr:col>50</xdr:col>
      <xdr:colOff>114300</xdr:colOff>
      <xdr:row>37</xdr:row>
      <xdr:rowOff>49785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67081"/>
          <a:ext cx="88900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23431</xdr:rowOff>
    </xdr:from>
    <xdr:to>
      <xdr:col>45</xdr:col>
      <xdr:colOff>177800</xdr:colOff>
      <xdr:row>37</xdr:row>
      <xdr:rowOff>54099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67081"/>
          <a:ext cx="889000" cy="3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47911</xdr:rowOff>
    </xdr:from>
    <xdr:to>
      <xdr:col>41</xdr:col>
      <xdr:colOff>50800</xdr:colOff>
      <xdr:row>37</xdr:row>
      <xdr:rowOff>54099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48661"/>
          <a:ext cx="889000" cy="34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154802</xdr:rowOff>
    </xdr:from>
    <xdr:to>
      <xdr:col>55</xdr:col>
      <xdr:colOff>50800</xdr:colOff>
      <xdr:row>37</xdr:row>
      <xdr:rowOff>84952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27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6229</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7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170435</xdr:rowOff>
    </xdr:from>
    <xdr:to>
      <xdr:col>50</xdr:col>
      <xdr:colOff>165100</xdr:colOff>
      <xdr:row>37</xdr:row>
      <xdr:rowOff>100585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117112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17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144081</xdr:rowOff>
    </xdr:from>
    <xdr:to>
      <xdr:col>46</xdr:col>
      <xdr:colOff>38100</xdr:colOff>
      <xdr:row>37</xdr:row>
      <xdr:rowOff>74231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1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90758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9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3299</xdr:rowOff>
    </xdr:from>
    <xdr:to>
      <xdr:col>41</xdr:col>
      <xdr:colOff>101600</xdr:colOff>
      <xdr:row>37</xdr:row>
      <xdr:rowOff>104899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4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121426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22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168561</xdr:rowOff>
    </xdr:from>
    <xdr:to>
      <xdr:col>36</xdr:col>
      <xdr:colOff>165100</xdr:colOff>
      <xdr:row>35</xdr:row>
      <xdr:rowOff>98711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9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115238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7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111294</xdr:rowOff>
    </xdr:from>
    <xdr:to>
      <xdr:col>55</xdr:col>
      <xdr:colOff>0</xdr:colOff>
      <xdr:row>56</xdr:row>
      <xdr:rowOff>46747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369594"/>
          <a:ext cx="838200" cy="27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111294</xdr:rowOff>
    </xdr:from>
    <xdr:to>
      <xdr:col>50</xdr:col>
      <xdr:colOff>114300</xdr:colOff>
      <xdr:row>56</xdr:row>
      <xdr:rowOff>35486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369594"/>
          <a:ext cx="889000" cy="26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35486</xdr:rowOff>
    </xdr:from>
    <xdr:to>
      <xdr:col>45</xdr:col>
      <xdr:colOff>177800</xdr:colOff>
      <xdr:row>56</xdr:row>
      <xdr:rowOff>115601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36686"/>
          <a:ext cx="889000" cy="8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96220</xdr:rowOff>
    </xdr:from>
    <xdr:to>
      <xdr:col>41</xdr:col>
      <xdr:colOff>50800</xdr:colOff>
      <xdr:row>56</xdr:row>
      <xdr:rowOff>115601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97420"/>
          <a:ext cx="889000" cy="1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167397</xdr:rowOff>
    </xdr:from>
    <xdr:to>
      <xdr:col>55</xdr:col>
      <xdr:colOff>50800</xdr:colOff>
      <xdr:row>56</xdr:row>
      <xdr:rowOff>97547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9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145824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7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60494</xdr:rowOff>
    </xdr:from>
    <xdr:to>
      <xdr:col>50</xdr:col>
      <xdr:colOff>165100</xdr:colOff>
      <xdr:row>54</xdr:row>
      <xdr:rowOff>162094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1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7171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94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156136</xdr:rowOff>
    </xdr:from>
    <xdr:to>
      <xdr:col>46</xdr:col>
      <xdr:colOff>38100</xdr:colOff>
      <xdr:row>56</xdr:row>
      <xdr:rowOff>86286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8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102813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61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64801</xdr:rowOff>
    </xdr:from>
    <xdr:to>
      <xdr:col>41</xdr:col>
      <xdr:colOff>101600</xdr:colOff>
      <xdr:row>56</xdr:row>
      <xdr:rowOff>166401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6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157528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5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45420</xdr:rowOff>
    </xdr:from>
    <xdr:to>
      <xdr:col>36</xdr:col>
      <xdr:colOff>165100</xdr:colOff>
      <xdr:row>56</xdr:row>
      <xdr:rowOff>147020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4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138147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3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88864</xdr:rowOff>
    </xdr:from>
    <xdr:to>
      <xdr:col>55</xdr:col>
      <xdr:colOff>0</xdr:colOff>
      <xdr:row>79</xdr:row>
      <xdr:rowOff>21895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90514"/>
          <a:ext cx="838200" cy="27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88864</xdr:rowOff>
    </xdr:from>
    <xdr:to>
      <xdr:col>50</xdr:col>
      <xdr:colOff>114300</xdr:colOff>
      <xdr:row>79</xdr:row>
      <xdr:rowOff>14514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90514"/>
          <a:ext cx="889000" cy="26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14514</xdr:rowOff>
    </xdr:from>
    <xdr:to>
      <xdr:col>45</xdr:col>
      <xdr:colOff>177800</xdr:colOff>
      <xdr:row>79</xdr:row>
      <xdr:rowOff>81614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59064"/>
          <a:ext cx="889000" cy="6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76160</xdr:rowOff>
    </xdr:from>
    <xdr:to>
      <xdr:col>41</xdr:col>
      <xdr:colOff>50800</xdr:colOff>
      <xdr:row>79</xdr:row>
      <xdr:rowOff>81614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620710"/>
          <a:ext cx="889000" cy="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142545</xdr:rowOff>
    </xdr:from>
    <xdr:to>
      <xdr:col>55</xdr:col>
      <xdr:colOff>50800</xdr:colOff>
      <xdr:row>79</xdr:row>
      <xdr:rowOff>72695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57472</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30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38064</xdr:rowOff>
    </xdr:from>
    <xdr:to>
      <xdr:col>50</xdr:col>
      <xdr:colOff>165100</xdr:colOff>
      <xdr:row>77</xdr:row>
      <xdr:rowOff>139664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23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156191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01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135164</xdr:rowOff>
    </xdr:from>
    <xdr:to>
      <xdr:col>46</xdr:col>
      <xdr:colOff>38100</xdr:colOff>
      <xdr:row>79</xdr:row>
      <xdr:rowOff>65314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0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56441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0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30814</xdr:rowOff>
    </xdr:from>
    <xdr:to>
      <xdr:col>41</xdr:col>
      <xdr:colOff>101600</xdr:colOff>
      <xdr:row>79</xdr:row>
      <xdr:rowOff>132414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7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123541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6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25360</xdr:rowOff>
    </xdr:from>
    <xdr:to>
      <xdr:col>36</xdr:col>
      <xdr:colOff>165100</xdr:colOff>
      <xdr:row>79</xdr:row>
      <xdr:rowOff>126960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6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118087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6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44500</xdr:rowOff>
    </xdr:from>
    <xdr:to>
      <xdr:col>55</xdr:col>
      <xdr:colOff>0</xdr:colOff>
      <xdr:row>95</xdr:row>
      <xdr:rowOff>93402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160800"/>
          <a:ext cx="838200" cy="22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44500</xdr:rowOff>
    </xdr:from>
    <xdr:to>
      <xdr:col>50</xdr:col>
      <xdr:colOff>114300</xdr:colOff>
      <xdr:row>95</xdr:row>
      <xdr:rowOff>150530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160800"/>
          <a:ext cx="889000" cy="27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129544</xdr:rowOff>
    </xdr:from>
    <xdr:to>
      <xdr:col>45</xdr:col>
      <xdr:colOff>177800</xdr:colOff>
      <xdr:row>95</xdr:row>
      <xdr:rowOff>150530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417294"/>
          <a:ext cx="889000" cy="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112085</xdr:rowOff>
    </xdr:from>
    <xdr:to>
      <xdr:col>41</xdr:col>
      <xdr:colOff>50800</xdr:colOff>
      <xdr:row>95</xdr:row>
      <xdr:rowOff>129544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99835"/>
          <a:ext cx="889000" cy="17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42602</xdr:rowOff>
    </xdr:from>
    <xdr:to>
      <xdr:col>55</xdr:col>
      <xdr:colOff>50800</xdr:colOff>
      <xdr:row>95</xdr:row>
      <xdr:rowOff>144202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3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65479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8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165150</xdr:rowOff>
    </xdr:from>
    <xdr:to>
      <xdr:col>50</xdr:col>
      <xdr:colOff>165100</xdr:colOff>
      <xdr:row>94</xdr:row>
      <xdr:rowOff>95300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11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111827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88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99730</xdr:rowOff>
    </xdr:from>
    <xdr:to>
      <xdr:col>46</xdr:col>
      <xdr:colOff>38100</xdr:colOff>
      <xdr:row>96</xdr:row>
      <xdr:rowOff>29880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8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46407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6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78744</xdr:rowOff>
    </xdr:from>
    <xdr:to>
      <xdr:col>41</xdr:col>
      <xdr:colOff>101600</xdr:colOff>
      <xdr:row>96</xdr:row>
      <xdr:rowOff>8894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6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25421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4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61285</xdr:rowOff>
    </xdr:from>
    <xdr:to>
      <xdr:col>36</xdr:col>
      <xdr:colOff>165100</xdr:colOff>
      <xdr:row>95</xdr:row>
      <xdr:rowOff>162885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7962</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2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63331</xdr:rowOff>
    </xdr:from>
    <xdr:to>
      <xdr:col>85</xdr:col>
      <xdr:colOff>127000</xdr:colOff>
      <xdr:row>39</xdr:row>
      <xdr:rowOff>91041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49881"/>
          <a:ext cx="838200" cy="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89515</xdr:rowOff>
    </xdr:from>
    <xdr:to>
      <xdr:col>81</xdr:col>
      <xdr:colOff>50800</xdr:colOff>
      <xdr:row>39</xdr:row>
      <xdr:rowOff>91041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6065"/>
          <a:ext cx="889000" cy="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80434</xdr:rowOff>
    </xdr:from>
    <xdr:to>
      <xdr:col>76</xdr:col>
      <xdr:colOff>114300</xdr:colOff>
      <xdr:row>39</xdr:row>
      <xdr:rowOff>89515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6984"/>
          <a:ext cx="889000" cy="9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80434</xdr:rowOff>
    </xdr:from>
    <xdr:to>
      <xdr:col>71</xdr:col>
      <xdr:colOff>177800</xdr:colOff>
      <xdr:row>39</xdr:row>
      <xdr:rowOff>93634</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6984"/>
          <a:ext cx="889000" cy="1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12531</xdr:rowOff>
    </xdr:from>
    <xdr:to>
      <xdr:col>85</xdr:col>
      <xdr:colOff>177800</xdr:colOff>
      <xdr:row>39</xdr:row>
      <xdr:rowOff>114131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9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143358</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8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40241</xdr:rowOff>
    </xdr:from>
    <xdr:to>
      <xdr:col>81</xdr:col>
      <xdr:colOff>101600</xdr:colOff>
      <xdr:row>39</xdr:row>
      <xdr:rowOff>141841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132968</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38715</xdr:rowOff>
    </xdr:from>
    <xdr:to>
      <xdr:col>76</xdr:col>
      <xdr:colOff>165100</xdr:colOff>
      <xdr:row>39</xdr:row>
      <xdr:rowOff>140315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131442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29634</xdr:rowOff>
    </xdr:from>
    <xdr:to>
      <xdr:col>72</xdr:col>
      <xdr:colOff>38100</xdr:colOff>
      <xdr:row>39</xdr:row>
      <xdr:rowOff>131234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122361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42834</xdr:rowOff>
    </xdr:from>
    <xdr:to>
      <xdr:col>67</xdr:col>
      <xdr:colOff>101600</xdr:colOff>
      <xdr:row>39</xdr:row>
      <xdr:rowOff>144434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135561</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40190</xdr:rowOff>
    </xdr:from>
    <xdr:to>
      <xdr:col>85</xdr:col>
      <xdr:colOff>127000</xdr:colOff>
      <xdr:row>77</xdr:row>
      <xdr:rowOff>78045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41840"/>
          <a:ext cx="838200" cy="3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18935</xdr:rowOff>
    </xdr:from>
    <xdr:to>
      <xdr:col>81</xdr:col>
      <xdr:colOff>50800</xdr:colOff>
      <xdr:row>77</xdr:row>
      <xdr:rowOff>78045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20585"/>
          <a:ext cx="889000" cy="5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18935</xdr:rowOff>
    </xdr:from>
    <xdr:to>
      <xdr:col>76</xdr:col>
      <xdr:colOff>114300</xdr:colOff>
      <xdr:row>77</xdr:row>
      <xdr:rowOff>87164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20585"/>
          <a:ext cx="889000" cy="6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57477</xdr:rowOff>
    </xdr:from>
    <xdr:to>
      <xdr:col>71</xdr:col>
      <xdr:colOff>177800</xdr:colOff>
      <xdr:row>77</xdr:row>
      <xdr:rowOff>87164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59127"/>
          <a:ext cx="889000" cy="2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160840</xdr:rowOff>
    </xdr:from>
    <xdr:to>
      <xdr:col>85</xdr:col>
      <xdr:colOff>177800</xdr:colOff>
      <xdr:row>77</xdr:row>
      <xdr:rowOff>90990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12267</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4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27245</xdr:rowOff>
    </xdr:from>
    <xdr:to>
      <xdr:col>81</xdr:col>
      <xdr:colOff>101600</xdr:colOff>
      <xdr:row>77</xdr:row>
      <xdr:rowOff>128845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145372</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00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139585</xdr:rowOff>
    </xdr:from>
    <xdr:to>
      <xdr:col>76</xdr:col>
      <xdr:colOff>165100</xdr:colOff>
      <xdr:row>77</xdr:row>
      <xdr:rowOff>69735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6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86262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4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36364</xdr:rowOff>
    </xdr:from>
    <xdr:to>
      <xdr:col>72</xdr:col>
      <xdr:colOff>38100</xdr:colOff>
      <xdr:row>77</xdr:row>
      <xdr:rowOff>137964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3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154491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6677</xdr:rowOff>
    </xdr:from>
    <xdr:to>
      <xdr:col>67</xdr:col>
      <xdr:colOff>101600</xdr:colOff>
      <xdr:row>77</xdr:row>
      <xdr:rowOff>108277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0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124804</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83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161682</xdr:rowOff>
    </xdr:from>
    <xdr:to>
      <xdr:col>85</xdr:col>
      <xdr:colOff>127000</xdr:colOff>
      <xdr:row>98</xdr:row>
      <xdr:rowOff>14936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792332"/>
          <a:ext cx="838200" cy="2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14936</xdr:rowOff>
    </xdr:from>
    <xdr:to>
      <xdr:col>81</xdr:col>
      <xdr:colOff>50800</xdr:colOff>
      <xdr:row>98</xdr:row>
      <xdr:rowOff>26033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17036"/>
          <a:ext cx="889000" cy="1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26033</xdr:rowOff>
    </xdr:from>
    <xdr:to>
      <xdr:col>76</xdr:col>
      <xdr:colOff>114300</xdr:colOff>
      <xdr:row>98</xdr:row>
      <xdr:rowOff>51209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28133"/>
          <a:ext cx="889000" cy="2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51209</xdr:rowOff>
    </xdr:from>
    <xdr:to>
      <xdr:col>71</xdr:col>
      <xdr:colOff>177800</xdr:colOff>
      <xdr:row>98</xdr:row>
      <xdr:rowOff>158641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853309"/>
          <a:ext cx="889000" cy="10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110882</xdr:rowOff>
    </xdr:from>
    <xdr:to>
      <xdr:col>85</xdr:col>
      <xdr:colOff>177800</xdr:colOff>
      <xdr:row>98</xdr:row>
      <xdr:rowOff>41032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74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133759</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592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135586</xdr:rowOff>
    </xdr:from>
    <xdr:to>
      <xdr:col>81</xdr:col>
      <xdr:colOff>101600</xdr:colOff>
      <xdr:row>98</xdr:row>
      <xdr:rowOff>65736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6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82263</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541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146683</xdr:rowOff>
    </xdr:from>
    <xdr:to>
      <xdr:col>76</xdr:col>
      <xdr:colOff>165100</xdr:colOff>
      <xdr:row>98</xdr:row>
      <xdr:rowOff>76833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7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93360</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5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409</xdr:rowOff>
    </xdr:from>
    <xdr:to>
      <xdr:col>72</xdr:col>
      <xdr:colOff>38100</xdr:colOff>
      <xdr:row>98</xdr:row>
      <xdr:rowOff>102009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0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118536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57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107841</xdr:rowOff>
    </xdr:from>
    <xdr:to>
      <xdr:col>67</xdr:col>
      <xdr:colOff>101600</xdr:colOff>
      <xdr:row>99</xdr:row>
      <xdr:rowOff>37991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0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29118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0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1364</xdr:rowOff>
    </xdr:from>
    <xdr:to>
      <xdr:col>116</xdr:col>
      <xdr:colOff>63500</xdr:colOff>
      <xdr:row>39</xdr:row>
      <xdr:rowOff>9463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87914"/>
          <a:ext cx="838200" cy="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169777</xdr:rowOff>
    </xdr:from>
    <xdr:to>
      <xdr:col>111</xdr:col>
      <xdr:colOff>177800</xdr:colOff>
      <xdr:row>39</xdr:row>
      <xdr:rowOff>1364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684877"/>
          <a:ext cx="889000" cy="3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169777</xdr:rowOff>
    </xdr:from>
    <xdr:to>
      <xdr:col>107</xdr:col>
      <xdr:colOff>50800</xdr:colOff>
      <xdr:row>39</xdr:row>
      <xdr:rowOff>1528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684877"/>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1528</xdr:rowOff>
    </xdr:from>
    <xdr:to>
      <xdr:col>102</xdr:col>
      <xdr:colOff>114300</xdr:colOff>
      <xdr:row>39</xdr:row>
      <xdr:rowOff>4990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88078"/>
          <a:ext cx="889000" cy="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130113</xdr:rowOff>
    </xdr:from>
    <xdr:to>
      <xdr:col>116</xdr:col>
      <xdr:colOff>114300</xdr:colOff>
      <xdr:row>39</xdr:row>
      <xdr:rowOff>60263</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45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64779</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122014</xdr:rowOff>
    </xdr:from>
    <xdr:to>
      <xdr:col>112</xdr:col>
      <xdr:colOff>38100</xdr:colOff>
      <xdr:row>39</xdr:row>
      <xdr:rowOff>52164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3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43291</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2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118977</xdr:rowOff>
    </xdr:from>
    <xdr:to>
      <xdr:col>107</xdr:col>
      <xdr:colOff>101600</xdr:colOff>
      <xdr:row>39</xdr:row>
      <xdr:rowOff>49127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3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40254</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26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122178</xdr:rowOff>
    </xdr:from>
    <xdr:to>
      <xdr:col>102</xdr:col>
      <xdr:colOff>165100</xdr:colOff>
      <xdr:row>39</xdr:row>
      <xdr:rowOff>52328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3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43455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3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125640</xdr:rowOff>
    </xdr:from>
    <xdr:to>
      <xdr:col>98</xdr:col>
      <xdr:colOff>38100</xdr:colOff>
      <xdr:row>39</xdr:row>
      <xdr:rowOff>55790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4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46917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33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139357</xdr:rowOff>
    </xdr:from>
    <xdr:to>
      <xdr:col>116</xdr:col>
      <xdr:colOff>63500</xdr:colOff>
      <xdr:row>75</xdr:row>
      <xdr:rowOff>8389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26657"/>
          <a:ext cx="838200" cy="40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8389</xdr:rowOff>
    </xdr:from>
    <xdr:to>
      <xdr:col>111</xdr:col>
      <xdr:colOff>177800</xdr:colOff>
      <xdr:row>75</xdr:row>
      <xdr:rowOff>41802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867139"/>
          <a:ext cx="889000" cy="3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27915</xdr:rowOff>
    </xdr:from>
    <xdr:to>
      <xdr:col>107</xdr:col>
      <xdr:colOff>50800</xdr:colOff>
      <xdr:row>75</xdr:row>
      <xdr:rowOff>41802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886665"/>
          <a:ext cx="889000" cy="1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27915</xdr:rowOff>
    </xdr:from>
    <xdr:to>
      <xdr:col>102</xdr:col>
      <xdr:colOff>114300</xdr:colOff>
      <xdr:row>75</xdr:row>
      <xdr:rowOff>34906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86665"/>
          <a:ext cx="889000" cy="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88557</xdr:rowOff>
    </xdr:from>
    <xdr:to>
      <xdr:col>116</xdr:col>
      <xdr:colOff>114300</xdr:colOff>
      <xdr:row>75</xdr:row>
      <xdr:rowOff>18707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77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111434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2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129039</xdr:rowOff>
    </xdr:from>
    <xdr:to>
      <xdr:col>112</xdr:col>
      <xdr:colOff>38100</xdr:colOff>
      <xdr:row>75</xdr:row>
      <xdr:rowOff>59189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16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75716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91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162452</xdr:rowOff>
    </xdr:from>
    <xdr:to>
      <xdr:col>107</xdr:col>
      <xdr:colOff>101600</xdr:colOff>
      <xdr:row>75</xdr:row>
      <xdr:rowOff>92602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84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109129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624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148565</xdr:rowOff>
    </xdr:from>
    <xdr:to>
      <xdr:col>102</xdr:col>
      <xdr:colOff>165100</xdr:colOff>
      <xdr:row>75</xdr:row>
      <xdr:rowOff>78715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3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95242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1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155556</xdr:rowOff>
    </xdr:from>
    <xdr:to>
      <xdr:col>98</xdr:col>
      <xdr:colOff>38100</xdr:colOff>
      <xdr:row>75</xdr:row>
      <xdr:rowOff>85706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4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102233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1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歳出決算総額における淡路市の住民一人当たりのコストは約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ており、物件費、公債費及び積立金において類似団体内順位が高く、全国平均及び兵庫県平均よりも高くなっている。物件費では、合併により複数存在する類似の公共施設の維持管理費や、公共施設整備時に行った借地費用が多額であること、積立金では、ふるさと納税の寄附金額が増額し、多額の基金積立てをしたこと、公債費では、阪神・淡路大震災の復興事業に係る元利償還金の影響が大きいことが主な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139129</xdr:rowOff>
    </xdr:from>
    <xdr:to>
      <xdr:col>24</xdr:col>
      <xdr:colOff>63500</xdr:colOff>
      <xdr:row>39</xdr:row>
      <xdr:rowOff>5207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54229"/>
          <a:ext cx="838200" cy="3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5207</xdr:rowOff>
    </xdr:from>
    <xdr:to>
      <xdr:col>19</xdr:col>
      <xdr:colOff>177800</xdr:colOff>
      <xdr:row>39</xdr:row>
      <xdr:rowOff>30544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91757"/>
          <a:ext cx="889000" cy="2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30544</xdr:rowOff>
    </xdr:from>
    <xdr:to>
      <xdr:col>15</xdr:col>
      <xdr:colOff>50800</xdr:colOff>
      <xdr:row>39</xdr:row>
      <xdr:rowOff>52260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17094"/>
          <a:ext cx="8890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36068</xdr:rowOff>
    </xdr:from>
    <xdr:to>
      <xdr:col>10</xdr:col>
      <xdr:colOff>114300</xdr:colOff>
      <xdr:row>39</xdr:row>
      <xdr:rowOff>52260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22618"/>
          <a:ext cx="889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88329</xdr:rowOff>
    </xdr:from>
    <xdr:to>
      <xdr:col>24</xdr:col>
      <xdr:colOff>114300</xdr:colOff>
      <xdr:row>39</xdr:row>
      <xdr:rowOff>18479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0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66756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8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125857</xdr:rowOff>
    </xdr:from>
    <xdr:to>
      <xdr:col>20</xdr:col>
      <xdr:colOff>38100</xdr:colOff>
      <xdr:row>39</xdr:row>
      <xdr:rowOff>56007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4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47134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3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151194</xdr:rowOff>
    </xdr:from>
    <xdr:to>
      <xdr:col>15</xdr:col>
      <xdr:colOff>101600</xdr:colOff>
      <xdr:row>39</xdr:row>
      <xdr:rowOff>81344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6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72471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59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1460</xdr:rowOff>
    </xdr:from>
    <xdr:to>
      <xdr:col>10</xdr:col>
      <xdr:colOff>165100</xdr:colOff>
      <xdr:row>39</xdr:row>
      <xdr:rowOff>103060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8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94187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80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156718</xdr:rowOff>
    </xdr:from>
    <xdr:to>
      <xdr:col>6</xdr:col>
      <xdr:colOff>38100</xdr:colOff>
      <xdr:row>39</xdr:row>
      <xdr:rowOff>86868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7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77995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64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61148</xdr:rowOff>
    </xdr:from>
    <xdr:to>
      <xdr:col>24</xdr:col>
      <xdr:colOff>63500</xdr:colOff>
      <xdr:row>57</xdr:row>
      <xdr:rowOff>98982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3798"/>
          <a:ext cx="838200" cy="3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98982</xdr:rowOff>
    </xdr:from>
    <xdr:to>
      <xdr:col>19</xdr:col>
      <xdr:colOff>177800</xdr:colOff>
      <xdr:row>57</xdr:row>
      <xdr:rowOff>122428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71632"/>
          <a:ext cx="889000" cy="2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122428</xdr:rowOff>
    </xdr:from>
    <xdr:to>
      <xdr:col>15</xdr:col>
      <xdr:colOff>50800</xdr:colOff>
      <xdr:row>58</xdr:row>
      <xdr:rowOff>257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5078"/>
          <a:ext cx="889000" cy="4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107966</xdr:rowOff>
    </xdr:from>
    <xdr:to>
      <xdr:col>10</xdr:col>
      <xdr:colOff>114300</xdr:colOff>
      <xdr:row>58</xdr:row>
      <xdr:rowOff>257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80616"/>
          <a:ext cx="889000" cy="63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10348</xdr:rowOff>
    </xdr:from>
    <xdr:to>
      <xdr:col>24</xdr:col>
      <xdr:colOff>114300</xdr:colOff>
      <xdr:row>57</xdr:row>
      <xdr:rowOff>111948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33225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4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48182</xdr:rowOff>
    </xdr:from>
    <xdr:to>
      <xdr:col>20</xdr:col>
      <xdr:colOff>38100</xdr:colOff>
      <xdr:row>57</xdr:row>
      <xdr:rowOff>149782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166309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9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71628</xdr:rowOff>
    </xdr:from>
    <xdr:to>
      <xdr:col>15</xdr:col>
      <xdr:colOff>101600</xdr:colOff>
      <xdr:row>58</xdr:row>
      <xdr:rowOff>1778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18305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1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120907</xdr:rowOff>
    </xdr:from>
    <xdr:to>
      <xdr:col>10</xdr:col>
      <xdr:colOff>165100</xdr:colOff>
      <xdr:row>58</xdr:row>
      <xdr:rowOff>51057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67584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6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57166</xdr:rowOff>
    </xdr:from>
    <xdr:to>
      <xdr:col>6</xdr:col>
      <xdr:colOff>38100</xdr:colOff>
      <xdr:row>57</xdr:row>
      <xdr:rowOff>158766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3843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85510</xdr:rowOff>
    </xdr:from>
    <xdr:to>
      <xdr:col>24</xdr:col>
      <xdr:colOff>63500</xdr:colOff>
      <xdr:row>77</xdr:row>
      <xdr:rowOff>112314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87160"/>
          <a:ext cx="838200" cy="2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112314</xdr:rowOff>
    </xdr:from>
    <xdr:to>
      <xdr:col>19</xdr:col>
      <xdr:colOff>177800</xdr:colOff>
      <xdr:row>77</xdr:row>
      <xdr:rowOff>113852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13964"/>
          <a:ext cx="889000" cy="1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77845</xdr:rowOff>
    </xdr:from>
    <xdr:to>
      <xdr:col>15</xdr:col>
      <xdr:colOff>50800</xdr:colOff>
      <xdr:row>77</xdr:row>
      <xdr:rowOff>113852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79495"/>
          <a:ext cx="889000" cy="3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77845</xdr:rowOff>
    </xdr:from>
    <xdr:to>
      <xdr:col>10</xdr:col>
      <xdr:colOff>114300</xdr:colOff>
      <xdr:row>78</xdr:row>
      <xdr:rowOff>34803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9495"/>
          <a:ext cx="889000" cy="12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34710</xdr:rowOff>
    </xdr:from>
    <xdr:to>
      <xdr:col>24</xdr:col>
      <xdr:colOff>114300</xdr:colOff>
      <xdr:row>77</xdr:row>
      <xdr:rowOff>136310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13137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14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61514</xdr:rowOff>
    </xdr:from>
    <xdr:to>
      <xdr:col>20</xdr:col>
      <xdr:colOff>38100</xdr:colOff>
      <xdr:row>77</xdr:row>
      <xdr:rowOff>163114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63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154241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5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63052</xdr:rowOff>
    </xdr:from>
    <xdr:to>
      <xdr:col>15</xdr:col>
      <xdr:colOff>101600</xdr:colOff>
      <xdr:row>77</xdr:row>
      <xdr:rowOff>164652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155779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27045</xdr:rowOff>
    </xdr:from>
    <xdr:to>
      <xdr:col>10</xdr:col>
      <xdr:colOff>165100</xdr:colOff>
      <xdr:row>77</xdr:row>
      <xdr:rowOff>128645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119772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21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155453</xdr:rowOff>
    </xdr:from>
    <xdr:to>
      <xdr:col>6</xdr:col>
      <xdr:colOff>38100</xdr:colOff>
      <xdr:row>78</xdr:row>
      <xdr:rowOff>85603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5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76730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49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65898</xdr:rowOff>
    </xdr:from>
    <xdr:to>
      <xdr:col>24</xdr:col>
      <xdr:colOff>63500</xdr:colOff>
      <xdr:row>99</xdr:row>
      <xdr:rowOff>77653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39448"/>
          <a:ext cx="838200" cy="1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65898</xdr:rowOff>
    </xdr:from>
    <xdr:to>
      <xdr:col>19</xdr:col>
      <xdr:colOff>177800</xdr:colOff>
      <xdr:row>99</xdr:row>
      <xdr:rowOff>77077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39448"/>
          <a:ext cx="889000" cy="1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76904</xdr:rowOff>
    </xdr:from>
    <xdr:to>
      <xdr:col>15</xdr:col>
      <xdr:colOff>50800</xdr:colOff>
      <xdr:row>99</xdr:row>
      <xdr:rowOff>77077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0454"/>
          <a:ext cx="889000" cy="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76904</xdr:rowOff>
    </xdr:from>
    <xdr:to>
      <xdr:col>10</xdr:col>
      <xdr:colOff>114300</xdr:colOff>
      <xdr:row>99</xdr:row>
      <xdr:rowOff>79197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0454"/>
          <a:ext cx="889000" cy="2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26853</xdr:rowOff>
    </xdr:from>
    <xdr:to>
      <xdr:col>24</xdr:col>
      <xdr:colOff>114300</xdr:colOff>
      <xdr:row>99</xdr:row>
      <xdr:rowOff>128453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15098</xdr:rowOff>
    </xdr:from>
    <xdr:to>
      <xdr:col>20</xdr:col>
      <xdr:colOff>38100</xdr:colOff>
      <xdr:row>99</xdr:row>
      <xdr:rowOff>116698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8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133225</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6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26277</xdr:rowOff>
    </xdr:from>
    <xdr:to>
      <xdr:col>15</xdr:col>
      <xdr:colOff>101600</xdr:colOff>
      <xdr:row>99</xdr:row>
      <xdr:rowOff>127877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144404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26104</xdr:rowOff>
    </xdr:from>
    <xdr:to>
      <xdr:col>10</xdr:col>
      <xdr:colOff>165100</xdr:colOff>
      <xdr:row>99</xdr:row>
      <xdr:rowOff>127704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144231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28397</xdr:rowOff>
    </xdr:from>
    <xdr:to>
      <xdr:col>6</xdr:col>
      <xdr:colOff>38100</xdr:colOff>
      <xdr:row>99</xdr:row>
      <xdr:rowOff>129997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146524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24420</xdr:rowOff>
    </xdr:from>
    <xdr:to>
      <xdr:col>55</xdr:col>
      <xdr:colOff>0</xdr:colOff>
      <xdr:row>39</xdr:row>
      <xdr:rowOff>25400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710970"/>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25400</xdr:rowOff>
    </xdr:from>
    <xdr:to>
      <xdr:col>50</xdr:col>
      <xdr:colOff>114300</xdr:colOff>
      <xdr:row>39</xdr:row>
      <xdr:rowOff>26053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711950"/>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26053</xdr:rowOff>
    </xdr:from>
    <xdr:to>
      <xdr:col>45</xdr:col>
      <xdr:colOff>177800</xdr:colOff>
      <xdr:row>39</xdr:row>
      <xdr:rowOff>26706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712603"/>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26706</xdr:rowOff>
    </xdr:from>
    <xdr:to>
      <xdr:col>41</xdr:col>
      <xdr:colOff>50800</xdr:colOff>
      <xdr:row>39</xdr:row>
      <xdr:rowOff>27360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713256"/>
          <a:ext cx="8890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145070</xdr:rowOff>
    </xdr:from>
    <xdr:to>
      <xdr:col>55</xdr:col>
      <xdr:colOff>50800</xdr:colOff>
      <xdr:row>39</xdr:row>
      <xdr:rowOff>75220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59997</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75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146050</xdr:rowOff>
    </xdr:from>
    <xdr:to>
      <xdr:col>50</xdr:col>
      <xdr:colOff>165100</xdr:colOff>
      <xdr:row>39</xdr:row>
      <xdr:rowOff>76200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67327</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53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146703</xdr:rowOff>
    </xdr:from>
    <xdr:to>
      <xdr:col>46</xdr:col>
      <xdr:colOff>38100</xdr:colOff>
      <xdr:row>39</xdr:row>
      <xdr:rowOff>76853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6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67980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545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147356</xdr:rowOff>
    </xdr:from>
    <xdr:to>
      <xdr:col>41</xdr:col>
      <xdr:colOff>101600</xdr:colOff>
      <xdr:row>39</xdr:row>
      <xdr:rowOff>77506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6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68633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55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148010</xdr:rowOff>
    </xdr:from>
    <xdr:to>
      <xdr:col>36</xdr:col>
      <xdr:colOff>165100</xdr:colOff>
      <xdr:row>39</xdr:row>
      <xdr:rowOff>78160</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6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69287</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55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137655</xdr:rowOff>
    </xdr:from>
    <xdr:to>
      <xdr:col>55</xdr:col>
      <xdr:colOff>0</xdr:colOff>
      <xdr:row>55</xdr:row>
      <xdr:rowOff>165748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395955"/>
          <a:ext cx="838200" cy="199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137655</xdr:rowOff>
    </xdr:from>
    <xdr:to>
      <xdr:col>50</xdr:col>
      <xdr:colOff>114300</xdr:colOff>
      <xdr:row>55</xdr:row>
      <xdr:rowOff>45834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395955"/>
          <a:ext cx="889000"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45834</xdr:rowOff>
    </xdr:from>
    <xdr:to>
      <xdr:col>45</xdr:col>
      <xdr:colOff>177800</xdr:colOff>
      <xdr:row>57</xdr:row>
      <xdr:rowOff>12281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475584"/>
          <a:ext cx="889000" cy="30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165189</xdr:rowOff>
    </xdr:from>
    <xdr:to>
      <xdr:col>41</xdr:col>
      <xdr:colOff>50800</xdr:colOff>
      <xdr:row>57</xdr:row>
      <xdr:rowOff>12281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766389"/>
          <a:ext cx="88900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114948</xdr:rowOff>
    </xdr:from>
    <xdr:to>
      <xdr:col>55</xdr:col>
      <xdr:colOff>50800</xdr:colOff>
      <xdr:row>56</xdr:row>
      <xdr:rowOff>45098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4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137825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9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86855</xdr:rowOff>
    </xdr:from>
    <xdr:to>
      <xdr:col>50</xdr:col>
      <xdr:colOff>165100</xdr:colOff>
      <xdr:row>55</xdr:row>
      <xdr:rowOff>17005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34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33532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120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166484</xdr:rowOff>
    </xdr:from>
    <xdr:to>
      <xdr:col>46</xdr:col>
      <xdr:colOff>38100</xdr:colOff>
      <xdr:row>55</xdr:row>
      <xdr:rowOff>96634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42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113161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0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132931</xdr:rowOff>
    </xdr:from>
    <xdr:to>
      <xdr:col>41</xdr:col>
      <xdr:colOff>101600</xdr:colOff>
      <xdr:row>57</xdr:row>
      <xdr:rowOff>63081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54208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26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114389</xdr:rowOff>
    </xdr:from>
    <xdr:to>
      <xdr:col>36</xdr:col>
      <xdr:colOff>165100</xdr:colOff>
      <xdr:row>57</xdr:row>
      <xdr:rowOff>44539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1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35666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159003</xdr:rowOff>
    </xdr:from>
    <xdr:to>
      <xdr:col>55</xdr:col>
      <xdr:colOff>0</xdr:colOff>
      <xdr:row>78</xdr:row>
      <xdr:rowOff>61664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60653"/>
          <a:ext cx="838200" cy="74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48603</xdr:rowOff>
    </xdr:from>
    <xdr:to>
      <xdr:col>50</xdr:col>
      <xdr:colOff>114300</xdr:colOff>
      <xdr:row>78</xdr:row>
      <xdr:rowOff>61664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21703"/>
          <a:ext cx="889000" cy="1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131763</xdr:rowOff>
    </xdr:from>
    <xdr:to>
      <xdr:col>45</xdr:col>
      <xdr:colOff>177800</xdr:colOff>
      <xdr:row>78</xdr:row>
      <xdr:rowOff>48603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33413"/>
          <a:ext cx="889000" cy="8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131763</xdr:rowOff>
    </xdr:from>
    <xdr:to>
      <xdr:col>41</xdr:col>
      <xdr:colOff>50800</xdr:colOff>
      <xdr:row>78</xdr:row>
      <xdr:rowOff>64967</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33413"/>
          <a:ext cx="889000" cy="10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108203</xdr:rowOff>
    </xdr:from>
    <xdr:to>
      <xdr:col>55</xdr:col>
      <xdr:colOff>50800</xdr:colOff>
      <xdr:row>78</xdr:row>
      <xdr:rowOff>38353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0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131080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6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10864</xdr:rowOff>
    </xdr:from>
    <xdr:to>
      <xdr:col>50</xdr:col>
      <xdr:colOff>165100</xdr:colOff>
      <xdr:row>78</xdr:row>
      <xdr:rowOff>112464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8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103591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76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169253</xdr:rowOff>
    </xdr:from>
    <xdr:to>
      <xdr:col>46</xdr:col>
      <xdr:colOff>38100</xdr:colOff>
      <xdr:row>78</xdr:row>
      <xdr:rowOff>99403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70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90530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80963</xdr:rowOff>
    </xdr:from>
    <xdr:to>
      <xdr:col>41</xdr:col>
      <xdr:colOff>101600</xdr:colOff>
      <xdr:row>78</xdr:row>
      <xdr:rowOff>11113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8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27640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5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14167</xdr:rowOff>
    </xdr:from>
    <xdr:to>
      <xdr:col>36</xdr:col>
      <xdr:colOff>165100</xdr:colOff>
      <xdr:row>78</xdr:row>
      <xdr:rowOff>115767</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8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106894</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7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93188</xdr:rowOff>
    </xdr:from>
    <xdr:to>
      <xdr:col>55</xdr:col>
      <xdr:colOff>0</xdr:colOff>
      <xdr:row>95</xdr:row>
      <xdr:rowOff>145887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380938"/>
          <a:ext cx="838200" cy="5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93188</xdr:rowOff>
    </xdr:from>
    <xdr:to>
      <xdr:col>50</xdr:col>
      <xdr:colOff>114300</xdr:colOff>
      <xdr:row>96</xdr:row>
      <xdr:rowOff>22253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380938"/>
          <a:ext cx="889000" cy="10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22253</xdr:rowOff>
    </xdr:from>
    <xdr:to>
      <xdr:col>45</xdr:col>
      <xdr:colOff>177800</xdr:colOff>
      <xdr:row>96</xdr:row>
      <xdr:rowOff>44717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481453"/>
          <a:ext cx="889000" cy="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44717</xdr:rowOff>
    </xdr:from>
    <xdr:to>
      <xdr:col>41</xdr:col>
      <xdr:colOff>50800</xdr:colOff>
      <xdr:row>96</xdr:row>
      <xdr:rowOff>68704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03917"/>
          <a:ext cx="889000" cy="23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95087</xdr:rowOff>
    </xdr:from>
    <xdr:to>
      <xdr:col>55</xdr:col>
      <xdr:colOff>50800</xdr:colOff>
      <xdr:row>96</xdr:row>
      <xdr:rowOff>25237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8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117964</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34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42388</xdr:rowOff>
    </xdr:from>
    <xdr:to>
      <xdr:col>50</xdr:col>
      <xdr:colOff>165100</xdr:colOff>
      <xdr:row>95</xdr:row>
      <xdr:rowOff>143988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33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160515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05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142903</xdr:rowOff>
    </xdr:from>
    <xdr:to>
      <xdr:col>46</xdr:col>
      <xdr:colOff>38100</xdr:colOff>
      <xdr:row>96</xdr:row>
      <xdr:rowOff>73053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43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89580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20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165367</xdr:rowOff>
    </xdr:from>
    <xdr:to>
      <xdr:col>41</xdr:col>
      <xdr:colOff>101600</xdr:colOff>
      <xdr:row>96</xdr:row>
      <xdr:rowOff>95517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112044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228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17904</xdr:rowOff>
    </xdr:from>
    <xdr:to>
      <xdr:col>36</xdr:col>
      <xdr:colOff>165100</xdr:colOff>
      <xdr:row>96</xdr:row>
      <xdr:rowOff>119504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7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136031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25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59118</xdr:rowOff>
    </xdr:from>
    <xdr:to>
      <xdr:col>85</xdr:col>
      <xdr:colOff>127000</xdr:colOff>
      <xdr:row>37</xdr:row>
      <xdr:rowOff>138786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02768"/>
          <a:ext cx="838200" cy="7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136028</xdr:rowOff>
    </xdr:from>
    <xdr:to>
      <xdr:col>81</xdr:col>
      <xdr:colOff>50800</xdr:colOff>
      <xdr:row>37</xdr:row>
      <xdr:rowOff>138786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79678"/>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39102</xdr:rowOff>
    </xdr:from>
    <xdr:to>
      <xdr:col>76</xdr:col>
      <xdr:colOff>114300</xdr:colOff>
      <xdr:row>37</xdr:row>
      <xdr:rowOff>136028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82752"/>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76578</xdr:rowOff>
    </xdr:from>
    <xdr:to>
      <xdr:col>71</xdr:col>
      <xdr:colOff>177800</xdr:colOff>
      <xdr:row>37</xdr:row>
      <xdr:rowOff>39102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48778"/>
          <a:ext cx="889000" cy="1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8318</xdr:rowOff>
    </xdr:from>
    <xdr:to>
      <xdr:col>85</xdr:col>
      <xdr:colOff>177800</xdr:colOff>
      <xdr:row>37</xdr:row>
      <xdr:rowOff>109918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5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158195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3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87986</xdr:rowOff>
    </xdr:from>
    <xdr:to>
      <xdr:col>81</xdr:col>
      <xdr:colOff>101600</xdr:colOff>
      <xdr:row>38</xdr:row>
      <xdr:rowOff>18135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316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9262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2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85228</xdr:rowOff>
    </xdr:from>
    <xdr:to>
      <xdr:col>76</xdr:col>
      <xdr:colOff>165100</xdr:colOff>
      <xdr:row>38</xdr:row>
      <xdr:rowOff>15378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2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6505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159752</xdr:rowOff>
    </xdr:from>
    <xdr:to>
      <xdr:col>72</xdr:col>
      <xdr:colOff>38100</xdr:colOff>
      <xdr:row>37</xdr:row>
      <xdr:rowOff>89902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3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106429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0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25778</xdr:rowOff>
    </xdr:from>
    <xdr:to>
      <xdr:col>67</xdr:col>
      <xdr:colOff>101600</xdr:colOff>
      <xdr:row>36</xdr:row>
      <xdr:rowOff>127378</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1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143905</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973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114127</xdr:rowOff>
    </xdr:from>
    <xdr:to>
      <xdr:col>85</xdr:col>
      <xdr:colOff>127000</xdr:colOff>
      <xdr:row>56</xdr:row>
      <xdr:rowOff>63112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543877"/>
          <a:ext cx="838200" cy="12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114127</xdr:rowOff>
    </xdr:from>
    <xdr:to>
      <xdr:col>81</xdr:col>
      <xdr:colOff>50800</xdr:colOff>
      <xdr:row>56</xdr:row>
      <xdr:rowOff>60765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43877"/>
          <a:ext cx="889000" cy="11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60765</xdr:rowOff>
    </xdr:from>
    <xdr:to>
      <xdr:col>76</xdr:col>
      <xdr:colOff>114300</xdr:colOff>
      <xdr:row>57</xdr:row>
      <xdr:rowOff>10838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61965"/>
          <a:ext cx="889000" cy="12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153027</xdr:rowOff>
    </xdr:from>
    <xdr:to>
      <xdr:col>71</xdr:col>
      <xdr:colOff>177800</xdr:colOff>
      <xdr:row>57</xdr:row>
      <xdr:rowOff>10838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82777"/>
          <a:ext cx="889000" cy="20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12312</xdr:rowOff>
    </xdr:from>
    <xdr:to>
      <xdr:col>85</xdr:col>
      <xdr:colOff>177800</xdr:colOff>
      <xdr:row>56</xdr:row>
      <xdr:rowOff>113912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162189</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9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63327</xdr:rowOff>
    </xdr:from>
    <xdr:to>
      <xdr:col>81</xdr:col>
      <xdr:colOff>101600</xdr:colOff>
      <xdr:row>55</xdr:row>
      <xdr:rowOff>164927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9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10004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6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9965</xdr:rowOff>
    </xdr:from>
    <xdr:to>
      <xdr:col>76</xdr:col>
      <xdr:colOff>165100</xdr:colOff>
      <xdr:row>56</xdr:row>
      <xdr:rowOff>111565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1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128092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86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131488</xdr:rowOff>
    </xdr:from>
    <xdr:to>
      <xdr:col>72</xdr:col>
      <xdr:colOff>38100</xdr:colOff>
      <xdr:row>57</xdr:row>
      <xdr:rowOff>61638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3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52765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2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102227</xdr:rowOff>
    </xdr:from>
    <xdr:to>
      <xdr:col>67</xdr:col>
      <xdr:colOff>101600</xdr:colOff>
      <xdr:row>56</xdr:row>
      <xdr:rowOff>32377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3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48904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0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63331</xdr:rowOff>
    </xdr:from>
    <xdr:to>
      <xdr:col>85</xdr:col>
      <xdr:colOff>127000</xdr:colOff>
      <xdr:row>79</xdr:row>
      <xdr:rowOff>91041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07881"/>
          <a:ext cx="838200" cy="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89509</xdr:rowOff>
    </xdr:from>
    <xdr:to>
      <xdr:col>81</xdr:col>
      <xdr:colOff>50800</xdr:colOff>
      <xdr:row>79</xdr:row>
      <xdr:rowOff>91041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4059"/>
          <a:ext cx="889000"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80434</xdr:rowOff>
    </xdr:from>
    <xdr:to>
      <xdr:col>76</xdr:col>
      <xdr:colOff>114300</xdr:colOff>
      <xdr:row>79</xdr:row>
      <xdr:rowOff>89509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4984"/>
          <a:ext cx="889000" cy="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80434</xdr:rowOff>
    </xdr:from>
    <xdr:to>
      <xdr:col>71</xdr:col>
      <xdr:colOff>177800</xdr:colOff>
      <xdr:row>79</xdr:row>
      <xdr:rowOff>93635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4984"/>
          <a:ext cx="889000" cy="1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12531</xdr:rowOff>
    </xdr:from>
    <xdr:to>
      <xdr:col>85</xdr:col>
      <xdr:colOff>177800</xdr:colOff>
      <xdr:row>79</xdr:row>
      <xdr:rowOff>114131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5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143358</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40241</xdr:rowOff>
    </xdr:from>
    <xdr:to>
      <xdr:col>81</xdr:col>
      <xdr:colOff>101600</xdr:colOff>
      <xdr:row>79</xdr:row>
      <xdr:rowOff>141841</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132968</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38709</xdr:rowOff>
    </xdr:from>
    <xdr:to>
      <xdr:col>76</xdr:col>
      <xdr:colOff>165100</xdr:colOff>
      <xdr:row>79</xdr:row>
      <xdr:rowOff>140309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131436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29634</xdr:rowOff>
    </xdr:from>
    <xdr:to>
      <xdr:col>72</xdr:col>
      <xdr:colOff>38100</xdr:colOff>
      <xdr:row>79</xdr:row>
      <xdr:rowOff>131234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122361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42835</xdr:rowOff>
    </xdr:from>
    <xdr:to>
      <xdr:col>67</xdr:col>
      <xdr:colOff>101600</xdr:colOff>
      <xdr:row>79</xdr:row>
      <xdr:rowOff>144435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135562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8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40179</xdr:rowOff>
    </xdr:from>
    <xdr:to>
      <xdr:col>85</xdr:col>
      <xdr:colOff>127000</xdr:colOff>
      <xdr:row>97</xdr:row>
      <xdr:rowOff>78032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670829"/>
          <a:ext cx="838200" cy="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18876</xdr:rowOff>
    </xdr:from>
    <xdr:to>
      <xdr:col>81</xdr:col>
      <xdr:colOff>50800</xdr:colOff>
      <xdr:row>97</xdr:row>
      <xdr:rowOff>78032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49526"/>
          <a:ext cx="889000" cy="59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18876</xdr:rowOff>
    </xdr:from>
    <xdr:to>
      <xdr:col>76</xdr:col>
      <xdr:colOff>114300</xdr:colOff>
      <xdr:row>97</xdr:row>
      <xdr:rowOff>87164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649526"/>
          <a:ext cx="889000" cy="6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57477</xdr:rowOff>
    </xdr:from>
    <xdr:to>
      <xdr:col>71</xdr:col>
      <xdr:colOff>177800</xdr:colOff>
      <xdr:row>97</xdr:row>
      <xdr:rowOff>87164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688127"/>
          <a:ext cx="889000" cy="2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160829</xdr:rowOff>
    </xdr:from>
    <xdr:to>
      <xdr:col>85</xdr:col>
      <xdr:colOff>177800</xdr:colOff>
      <xdr:row>97</xdr:row>
      <xdr:rowOff>90979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2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12256</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71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27232</xdr:rowOff>
    </xdr:from>
    <xdr:to>
      <xdr:col>81</xdr:col>
      <xdr:colOff>101600</xdr:colOff>
      <xdr:row>97</xdr:row>
      <xdr:rowOff>128832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145359</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33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139526</xdr:rowOff>
    </xdr:from>
    <xdr:to>
      <xdr:col>76</xdr:col>
      <xdr:colOff>165100</xdr:colOff>
      <xdr:row>97</xdr:row>
      <xdr:rowOff>69676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98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86203</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373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36364</xdr:rowOff>
    </xdr:from>
    <xdr:to>
      <xdr:col>72</xdr:col>
      <xdr:colOff>38100</xdr:colOff>
      <xdr:row>97</xdr:row>
      <xdr:rowOff>137964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154491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6677</xdr:rowOff>
    </xdr:from>
    <xdr:to>
      <xdr:col>67</xdr:col>
      <xdr:colOff>101600</xdr:colOff>
      <xdr:row>97</xdr:row>
      <xdr:rowOff>108277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3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124804</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41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淡路市の住民一人当たりのコストは、総務費、公債費及び諸支出金において類似団体内順位が高く、全国平均及び兵庫県平均よりも高くなっている。総務費では、ふるさと納税の寄附金額・件数が増加したことから業務委託料が増額したこと、諸支出金では、ふるさと納税に係る基金について多額の積立てをしたこと、公債費では、阪神・淡路大震災の復興事業に係る元利償還金が大きく影響していることが主な要因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財政調整基金残高は、令和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年度及び令和</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年度においては取崩しを行わず、歳計余剰額を積立てしたことによりポイントが増加しているが、物価高騰による影響が主な要因で令和</a:t>
          </a:r>
          <a:r>
            <a:rPr kumimoji="1" lang="en-US" altLang="ja-JP" sz="1300">
              <a:latin typeface="ＭＳ ゴシック" pitchFamily="49" charset="-128"/>
              <a:ea typeface="ＭＳ ゴシック" pitchFamily="49" charset="-128"/>
            </a:rPr>
            <a:t>5</a:t>
          </a:r>
          <a:r>
            <a:rPr kumimoji="1" lang="ja-JP" altLang="en-US" sz="1300">
              <a:latin typeface="ＭＳ ゴシック" pitchFamily="49" charset="-128"/>
              <a:ea typeface="ＭＳ ゴシック" pitchFamily="49" charset="-128"/>
            </a:rPr>
            <a:t>年度及び令和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年度においては取崩しを行ったことから、ポイントが減少している。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実質収支及び実質単年度収支は黒字を確保しているが、令和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年度に普通交付税の「合併算定替」の特例措置が終了し、非常に厳しい状況であることから、より一層の経費削減や自主財源の確保に努める。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一般会計及び特別会計において、実質赤字額及び資金不足額は発生していないが、令和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年度に普通交付税の「合併算定替」の特例措置が終了し、非常に厳しい状況であることから、より一層の経費削減や自主財源の確保に努める。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公営企業債の元利償還金に対する繰入金及び一部事務組合が起こした地方債の元利償還金に対する負担金等の減額などにより、実質公債費比率の分子となる元利償還金等及び算入公債費等は減少傾向にある。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年度に普通交付税の「合併算定替」の特例措置が終了し、実質公債費比率（分母）に影響を及ぼすため、計画的な地方債の発行（合併特例事業債の有効活用等）により、実質公債費比率の改善を図る。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兵庫県淡路市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前年度に引き続きふるさと納税の寄附金額が増額し、多額の基金積立をしたことにより充当可能基金が増額したことから、将来負担比率の分子は減少傾向にあるが、引き続き、計画的な地方債の発行（合併特例事業、過疎対策事業の有効活用等）により、将来負担比率の改善を図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兵庫県淡路市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億円、夢と未来へのふるさと基金約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億円など、合わせて約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夢と未来へのふるさと基金にふるさと納税に係る寄附金で約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億円を積み立てたほか、基金全体として約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ことにより、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億円の増額となった。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年度に策定した「公共施設等総合管理計画」に基づいて、公共施設等の統廃合の推進のため、後年度の施設整備等のために、計</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画的に公共施設整備等基金に積</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立てることを予定している。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地域振興基金への地方債を活用した積立てが終了し、令和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年度以降の普通交付税の一本算定により、基金全体としては減額傾向にな</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る見込みである。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・夢と未来へのふるさと基金：ふるさと寄附金を財源とする地域活性化事業</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：公共及び公用施設の整備又は運営</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　　　　　　：新市まちづくり計画に定める市民の連帯の強化及び均衡ある地域振興の推進</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　：過疎地域持続的発展計画に定める地域医療の確保、市民の日常的な移動のための交通手段の確保、集落の</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維持及び活性化その他の市民が将来にわたり安全に安心して暮らすことのできる地域社会の実現の推進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・夢と未来へのふるさと基金：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ふるさと納税の寄附金の増額により、約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億円増額している。</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：市営住宅整備工事、ごみ処理施設整備工事等の実施により、約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億円減額している。</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　　　　　　：新火葬場周辺整備事業の実施により、約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億円減額している。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・夢と未来へのふるさと基金：ふるさと納税による寄附金を積み立て、翌年度以降に基金を活用した事業に充当し活用していく。</a:t>
          </a:r>
          <a:b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・公共施設整備等基金　　　：公共施設等の統廃合の推進のため、後年度の施設整備等のために計画的な積立てと取崩しを実施する。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　　　　　　：新市まちづくり計画に定める市民の連帯の強化及び均衡ある地域振興を図るための事業の財源に活用する。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・過疎地域持続的発展基金　：引き続き過疎地域持続的発展計画に定める事業の財源に充当し活用していく。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物価及び人件費の高騰による影響が主な要因で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財政調整基金の残高は、普通交付税の合併算定替による特例措置の適用期限終了、南海トラフ地震をはじめとした災害対応、社会保障関連経費の増大等への備えのため、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億円程度を目途に積み立てることとしている。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阪神・淡路大震災の復興に充てた地方債残高の影響が今なお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大きいことから、計画</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的に積立てと取崩しを行い、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億円程度を目途に積み立てることとしている。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E5003B7-32DA-4E16-AB66-363EA68C4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491B5A-A252-4108-81AD-E55CC4D525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02E9B52-7212-4CE9-A01D-790E0E6E4F05}"/>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5FB9D12-5281-49DE-9D07-929620BA22C1}"/>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78E9550-BFD7-4BF9-A86B-93FFF00AB0BF}"/>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2A4FF91-9832-486B-AEF6-8FF28B216143}"/>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3E0203A-E2B7-4E88-968A-7CB50034DCDE}"/>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A19B912-C6E4-4431-A72B-F90185A210F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A72A78F-03A1-4658-939D-62E26D5B7AA6}"/>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2BE947C-B47E-4380-BFC6-091B4AAF3E2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0C770D7-CC77-4FE2-8E95-E43703050DA1}"/>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7C84030-EA2B-4BF4-AC44-2DFB3976B9C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774EF2B-BE97-4119-9D55-890AE8824AF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C512DC5-5313-4799-A65D-7348C96A1DE4}"/>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5A15D4A-2ED0-4738-9F2A-5D66AF5C548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7090D2E-548D-43F0-AB08-47F88A5D194C}"/>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064D69C-D2A2-4103-9480-CFC820195761}"/>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9409F8A-C162-4E0D-B8EB-55F56CA06222}"/>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FD90E33-E243-49AC-AC18-BCC970B76F06}"/>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0FABC52-A793-44AD-B9B7-FD854DC2D4F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C3B0699-41D0-4976-9032-AF6D08D375B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C2E02F2-782B-48E4-A1C3-3BEDA83CCCC4}"/>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A956DAB-F548-4A33-AFE8-C989F2660E1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ED8D5E5-1077-4784-84C4-C70CB6717749}"/>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B4BFE00-D83A-4C63-933C-EB09390820B2}"/>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DA34709-A1B9-4873-BA05-90C726FF3136}"/>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C86EB7C-4BC8-43D4-9ED9-086BBD162440}"/>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0D216E-2BBF-4D26-B38A-55065011E3D6}"/>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109699E-0840-4353-BE61-A8A7CE2245F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CE2F792-C2FA-4EF7-8B1A-DD9D2917FBC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799A2D0E-04E3-4BC6-B9C9-97B3E0020C2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85F8164-DC16-4FE3-B869-4CD8AC3A180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2C21100-CB35-4CE8-8786-058F3D620FF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BB2338C-76A3-4701-9578-C71D82D1F966}"/>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F8BDC95-7840-4B5C-8013-2BA4FD62B0A1}"/>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43BF5B4E-7AB1-4785-B6FE-0AB3430F5F55}"/>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9837981-48ED-4BCC-9C96-81B90F7EE8B4}"/>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DC128DC-53FC-4E6E-BAEF-BD0895F9DE1D}"/>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0521E03-04C8-4291-B204-85C1F0D38A4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A2BD98E-4C5E-48B4-9B8D-14AEDEEA46B8}"/>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6A3DFC1-67FB-424D-951B-AF9530063590}"/>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967C694-E648-4204-BD7F-E826884F43BD}"/>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44C084D-3030-430C-981E-475C36EAD90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37D048-FB00-475C-8376-4D91B0E772A0}"/>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281D74D-AE63-4D5F-9A81-BD5391C0D03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B3CFB944-463D-4DA3-B271-7A459D4830EB}"/>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9FC217A-71DA-436F-BA15-AC73132ED1B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有形固定資産減価償却率は、令和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年度まで道路の耐用年数を</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年として算出していたところ、令和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年に見直したことにより、類似団体と比較しても大きな差はなくなっているが、市発足前の旧</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町で整備した公共施設が多くあり、今後、修繕、更新等の財政需要の増大が懸念されるため、公共施設等総合管理計画に基づき、施設等の集約化・複合化を進めるとともに、個別の長寿命化計画を策定し、計画的な維持修繕に努め、修繕経費の平準化を図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3EEEC5C-0D84-446F-88A4-3DC25D5C8A00}"/>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7CC95A1-B06C-4C89-B9DB-E81990F08DB7}"/>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32918064-8AF7-4313-9B0F-333AB97A9C7E}"/>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EFFBAA9-7F1C-434B-8853-96CC2174AF03}"/>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DA3F9007-C62F-4556-BC39-08DE763B64AA}"/>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4E42FFEE-EF98-4FEE-BF08-F59962956027}"/>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B154B330-43D1-43E2-9A6D-7C45D210DF0D}"/>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5F497C0A-AFCC-4810-80C1-CCD20A51A44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F810A48-4069-4802-A0F7-E1942EC89835}"/>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C243CEA-A8A1-4737-BD13-05E8F83D89CF}"/>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5000D75-1A56-4171-8D66-5CF5161134FA}"/>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344F5E5-E7FC-4D24-9877-07F1B8065AC7}"/>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BFEEC35-6DB3-48F6-910B-986437BED749}"/>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01776C8-CDA4-47AF-8C15-6E3D327BBB18}"/>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572FA4BB-E0BE-4B76-A5DD-9B30E8C13181}"/>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81DB513-5150-4694-BBE2-D759CFECD95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53D2FB57-6175-4B3F-9929-B28E0647ED31}"/>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85760D78-1556-4651-9EAD-C851DC11AC18}"/>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6E0AC7C8-EA63-470A-9B47-211F3D6E9509}"/>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2E8161DD-2A2F-48A6-B49A-AA965F371278}"/>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EC37A2F3-F585-4C38-AF63-421639B61D71}"/>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D964F0E4-501A-41DB-B562-A450434DA02E}"/>
            </a:ext>
          </a:extLst>
        </xdr:cNvPr>
        <xdr:cNvSpPr txBox="1"/>
      </xdr:nvSpPr>
      <xdr:spPr>
        <a:xfrm>
          <a:off x="4342765" y="5912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6AAAD1CD-68D0-4ABF-8547-DEB7179267BB}"/>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C49D8B45-47C1-48BF-9F5B-294D2F1716B1}"/>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618CBF9D-F3BA-4488-96B5-1ADEE9F4498E}"/>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D8576EE5-45AA-4F92-84E6-CFB09C729C2F}"/>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6FBA8E6A-82E7-44D4-9C54-AF13963C067D}"/>
            </a:ext>
          </a:extLst>
        </xdr:cNvPr>
        <xdr:cNvSpPr/>
      </xdr:nvSpPr>
      <xdr:spPr>
        <a:xfrm>
          <a:off x="1554480" y="598942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C2EAED54-FECB-480A-A7A2-87B70BE686FF}"/>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BA49C71F-DA0F-409E-BAB6-24178C8E1A5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1617E45-68E9-46CD-AB4D-1F42C657F971}"/>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96338CC5-BFB8-4B8D-A922-026980DBAA5E}"/>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0A9F317-F384-4831-9025-2158A1861421}"/>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53552</xdr:rowOff>
    </xdr:from>
    <xdr:to>
      <xdr:col>23</xdr:col>
      <xdr:colOff>136525</xdr:colOff>
      <xdr:row>31</xdr:row>
      <xdr:rowOff>155152</xdr:rowOff>
    </xdr:to>
    <xdr:sp macro="" textlink="">
      <xdr:nvSpPr>
        <xdr:cNvPr id="81" name="楕円 80">
          <a:extLst>
            <a:ext uri="{FF2B5EF4-FFF2-40B4-BE49-F238E27FC236}">
              <a16:creationId xmlns:a16="http://schemas.microsoft.com/office/drawing/2014/main" id="{6201B502-4A2F-4F74-8EFD-AB370689C91D}"/>
            </a:ext>
          </a:extLst>
        </xdr:cNvPr>
        <xdr:cNvSpPr/>
      </xdr:nvSpPr>
      <xdr:spPr>
        <a:xfrm>
          <a:off x="4244975" y="612478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31979</xdr:rowOff>
    </xdr:from>
    <xdr:ext cx="405111" cy="259045"/>
    <xdr:sp macro="" textlink="">
      <xdr:nvSpPr>
        <xdr:cNvPr id="82" name="有形固定資産減価償却率該当値テキスト">
          <a:extLst>
            <a:ext uri="{FF2B5EF4-FFF2-40B4-BE49-F238E27FC236}">
              <a16:creationId xmlns:a16="http://schemas.microsoft.com/office/drawing/2014/main" id="{9FD4CC7C-DF33-4A2A-BB05-00ED1C0169A3}"/>
            </a:ext>
          </a:extLst>
        </xdr:cNvPr>
        <xdr:cNvSpPr txBox="1"/>
      </xdr:nvSpPr>
      <xdr:spPr>
        <a:xfrm>
          <a:off x="4342765" y="6097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33761</xdr:rowOff>
    </xdr:from>
    <xdr:to>
      <xdr:col>19</xdr:col>
      <xdr:colOff>187325</xdr:colOff>
      <xdr:row>31</xdr:row>
      <xdr:rowOff>135361</xdr:rowOff>
    </xdr:to>
    <xdr:sp macro="" textlink="">
      <xdr:nvSpPr>
        <xdr:cNvPr id="83" name="楕円 82">
          <a:extLst>
            <a:ext uri="{FF2B5EF4-FFF2-40B4-BE49-F238E27FC236}">
              <a16:creationId xmlns:a16="http://schemas.microsoft.com/office/drawing/2014/main" id="{1CC426FC-731E-4865-A1D3-4F39406921D8}"/>
            </a:ext>
          </a:extLst>
        </xdr:cNvPr>
        <xdr:cNvSpPr/>
      </xdr:nvSpPr>
      <xdr:spPr>
        <a:xfrm>
          <a:off x="3611880" y="6099281"/>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84561</xdr:rowOff>
    </xdr:from>
    <xdr:to>
      <xdr:col>23</xdr:col>
      <xdr:colOff>85725</xdr:colOff>
      <xdr:row>31</xdr:row>
      <xdr:rowOff>104352</xdr:rowOff>
    </xdr:to>
    <xdr:cxnSp macro="">
      <xdr:nvCxnSpPr>
        <xdr:cNvPr id="84" name="直線コネクタ 83">
          <a:extLst>
            <a:ext uri="{FF2B5EF4-FFF2-40B4-BE49-F238E27FC236}">
              <a16:creationId xmlns:a16="http://schemas.microsoft.com/office/drawing/2014/main" id="{8BA5C170-56A8-4FDE-B8BB-47D208ED55CE}"/>
            </a:ext>
          </a:extLst>
        </xdr:cNvPr>
        <xdr:cNvCxnSpPr/>
      </xdr:nvCxnSpPr>
      <xdr:spPr>
        <a:xfrm>
          <a:off x="3656965" y="6153891"/>
          <a:ext cx="640715" cy="1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104669</xdr:rowOff>
    </xdr:from>
    <xdr:to>
      <xdr:col>15</xdr:col>
      <xdr:colOff>187325</xdr:colOff>
      <xdr:row>34</xdr:row>
      <xdr:rowOff>34819</xdr:rowOff>
    </xdr:to>
    <xdr:sp macro="" textlink="">
      <xdr:nvSpPr>
        <xdr:cNvPr id="85" name="楕円 84">
          <a:extLst>
            <a:ext uri="{FF2B5EF4-FFF2-40B4-BE49-F238E27FC236}">
              <a16:creationId xmlns:a16="http://schemas.microsoft.com/office/drawing/2014/main" id="{DDF910A4-8ADA-4D62-AC3D-2CE2A2E5486F}"/>
            </a:ext>
          </a:extLst>
        </xdr:cNvPr>
        <xdr:cNvSpPr/>
      </xdr:nvSpPr>
      <xdr:spPr>
        <a:xfrm>
          <a:off x="2926080" y="651308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84561</xdr:rowOff>
    </xdr:from>
    <xdr:to>
      <xdr:col>19</xdr:col>
      <xdr:colOff>136525</xdr:colOff>
      <xdr:row>33</xdr:row>
      <xdr:rowOff>155469</xdr:rowOff>
    </xdr:to>
    <xdr:cxnSp macro="">
      <xdr:nvCxnSpPr>
        <xdr:cNvPr id="86" name="直線コネクタ 85">
          <a:extLst>
            <a:ext uri="{FF2B5EF4-FFF2-40B4-BE49-F238E27FC236}">
              <a16:creationId xmlns:a16="http://schemas.microsoft.com/office/drawing/2014/main" id="{BE5DF320-A070-465A-BBDD-10318ED30AA5}"/>
            </a:ext>
          </a:extLst>
        </xdr:cNvPr>
        <xdr:cNvCxnSpPr/>
      </xdr:nvCxnSpPr>
      <xdr:spPr>
        <a:xfrm flipV="1">
          <a:off x="2971165" y="6153891"/>
          <a:ext cx="685800" cy="41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97472</xdr:rowOff>
    </xdr:from>
    <xdr:to>
      <xdr:col>11</xdr:col>
      <xdr:colOff>187325</xdr:colOff>
      <xdr:row>34</xdr:row>
      <xdr:rowOff>27622</xdr:rowOff>
    </xdr:to>
    <xdr:sp macro="" textlink="">
      <xdr:nvSpPr>
        <xdr:cNvPr id="87" name="楕円 86">
          <a:extLst>
            <a:ext uri="{FF2B5EF4-FFF2-40B4-BE49-F238E27FC236}">
              <a16:creationId xmlns:a16="http://schemas.microsoft.com/office/drawing/2014/main" id="{56543710-8EC6-4A71-81F7-91E7A79B032F}"/>
            </a:ext>
          </a:extLst>
        </xdr:cNvPr>
        <xdr:cNvSpPr/>
      </xdr:nvSpPr>
      <xdr:spPr>
        <a:xfrm>
          <a:off x="2240280" y="65039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148272</xdr:rowOff>
    </xdr:from>
    <xdr:to>
      <xdr:col>15</xdr:col>
      <xdr:colOff>136525</xdr:colOff>
      <xdr:row>33</xdr:row>
      <xdr:rowOff>155469</xdr:rowOff>
    </xdr:to>
    <xdr:cxnSp macro="">
      <xdr:nvCxnSpPr>
        <xdr:cNvPr id="88" name="直線コネクタ 87">
          <a:extLst>
            <a:ext uri="{FF2B5EF4-FFF2-40B4-BE49-F238E27FC236}">
              <a16:creationId xmlns:a16="http://schemas.microsoft.com/office/drawing/2014/main" id="{5AE38545-04E6-4607-8CA9-A4FA7CC69A7F}"/>
            </a:ext>
          </a:extLst>
        </xdr:cNvPr>
        <xdr:cNvCxnSpPr/>
      </xdr:nvCxnSpPr>
      <xdr:spPr>
        <a:xfrm>
          <a:off x="2285365" y="6556692"/>
          <a:ext cx="685800" cy="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97472</xdr:rowOff>
    </xdr:from>
    <xdr:to>
      <xdr:col>7</xdr:col>
      <xdr:colOff>187325</xdr:colOff>
      <xdr:row>34</xdr:row>
      <xdr:rowOff>27622</xdr:rowOff>
    </xdr:to>
    <xdr:sp macro="" textlink="">
      <xdr:nvSpPr>
        <xdr:cNvPr id="89" name="楕円 88">
          <a:extLst>
            <a:ext uri="{FF2B5EF4-FFF2-40B4-BE49-F238E27FC236}">
              <a16:creationId xmlns:a16="http://schemas.microsoft.com/office/drawing/2014/main" id="{B1874A43-4E8D-43AC-A2F9-70A2B711B681}"/>
            </a:ext>
          </a:extLst>
        </xdr:cNvPr>
        <xdr:cNvSpPr/>
      </xdr:nvSpPr>
      <xdr:spPr>
        <a:xfrm>
          <a:off x="1554480" y="65039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148272</xdr:rowOff>
    </xdr:from>
    <xdr:to>
      <xdr:col>11</xdr:col>
      <xdr:colOff>136525</xdr:colOff>
      <xdr:row>33</xdr:row>
      <xdr:rowOff>148272</xdr:rowOff>
    </xdr:to>
    <xdr:cxnSp macro="">
      <xdr:nvCxnSpPr>
        <xdr:cNvPr id="90" name="直線コネクタ 89">
          <a:extLst>
            <a:ext uri="{FF2B5EF4-FFF2-40B4-BE49-F238E27FC236}">
              <a16:creationId xmlns:a16="http://schemas.microsoft.com/office/drawing/2014/main" id="{763CDF5C-F3C7-460F-A3E9-23521D4ECE3F}"/>
            </a:ext>
          </a:extLst>
        </xdr:cNvPr>
        <xdr:cNvCxnSpPr/>
      </xdr:nvCxnSpPr>
      <xdr:spPr>
        <a:xfrm>
          <a:off x="1599565" y="6556692"/>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A9FACDDA-98B3-496D-9C3A-02F541F18515}"/>
            </a:ext>
          </a:extLst>
        </xdr:cNvPr>
        <xdr:cNvSpPr txBox="1"/>
      </xdr:nvSpPr>
      <xdr:spPr>
        <a:xfrm>
          <a:off x="3464569" y="58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484253A1-16A1-497E-8A24-32B87636C135}"/>
            </a:ext>
          </a:extLst>
        </xdr:cNvPr>
        <xdr:cNvSpPr txBox="1"/>
      </xdr:nvSpPr>
      <xdr:spPr>
        <a:xfrm>
          <a:off x="2793374" y="581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BD8D688D-BCAD-42B9-B9D6-B7F608BC6D3A}"/>
            </a:ext>
          </a:extLst>
        </xdr:cNvPr>
        <xdr:cNvSpPr txBox="1"/>
      </xdr:nvSpPr>
      <xdr:spPr>
        <a:xfrm>
          <a:off x="2107574" y="577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9C789A99-17F7-4E1E-9414-3614328CC09A}"/>
            </a:ext>
          </a:extLst>
        </xdr:cNvPr>
        <xdr:cNvSpPr txBox="1"/>
      </xdr:nvSpPr>
      <xdr:spPr>
        <a:xfrm>
          <a:off x="1421774" y="577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126488</xdr:rowOff>
    </xdr:from>
    <xdr:ext cx="405111" cy="259045"/>
    <xdr:sp macro="" textlink="">
      <xdr:nvSpPr>
        <xdr:cNvPr id="95" name="n_1mainValue有形固定資産減価償却率">
          <a:extLst>
            <a:ext uri="{FF2B5EF4-FFF2-40B4-BE49-F238E27FC236}">
              <a16:creationId xmlns:a16="http://schemas.microsoft.com/office/drawing/2014/main" id="{8EEB3D0C-3AAD-452D-BF1B-A84019F236E5}"/>
            </a:ext>
          </a:extLst>
        </xdr:cNvPr>
        <xdr:cNvSpPr txBox="1"/>
      </xdr:nvSpPr>
      <xdr:spPr>
        <a:xfrm>
          <a:off x="3464569" y="6197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25946</xdr:rowOff>
    </xdr:from>
    <xdr:ext cx="405111" cy="259045"/>
    <xdr:sp macro="" textlink="">
      <xdr:nvSpPr>
        <xdr:cNvPr id="96" name="n_2mainValue有形固定資産減価償却率">
          <a:extLst>
            <a:ext uri="{FF2B5EF4-FFF2-40B4-BE49-F238E27FC236}">
              <a16:creationId xmlns:a16="http://schemas.microsoft.com/office/drawing/2014/main" id="{8C5442C3-69CC-495D-8BCD-11DBDBECC619}"/>
            </a:ext>
          </a:extLst>
        </xdr:cNvPr>
        <xdr:cNvSpPr txBox="1"/>
      </xdr:nvSpPr>
      <xdr:spPr>
        <a:xfrm>
          <a:off x="2793374" y="6603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18749</xdr:rowOff>
    </xdr:from>
    <xdr:ext cx="405111" cy="259045"/>
    <xdr:sp macro="" textlink="">
      <xdr:nvSpPr>
        <xdr:cNvPr id="97" name="n_3mainValue有形固定資産減価償却率">
          <a:extLst>
            <a:ext uri="{FF2B5EF4-FFF2-40B4-BE49-F238E27FC236}">
              <a16:creationId xmlns:a16="http://schemas.microsoft.com/office/drawing/2014/main" id="{4902BEA9-5407-4DC8-A2D8-1E2274F440C4}"/>
            </a:ext>
          </a:extLst>
        </xdr:cNvPr>
        <xdr:cNvSpPr txBox="1"/>
      </xdr:nvSpPr>
      <xdr:spPr>
        <a:xfrm>
          <a:off x="2107574" y="660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18749</xdr:rowOff>
    </xdr:from>
    <xdr:ext cx="405111" cy="259045"/>
    <xdr:sp macro="" textlink="">
      <xdr:nvSpPr>
        <xdr:cNvPr id="98" name="n_4mainValue有形固定資産減価償却率">
          <a:extLst>
            <a:ext uri="{FF2B5EF4-FFF2-40B4-BE49-F238E27FC236}">
              <a16:creationId xmlns:a16="http://schemas.microsoft.com/office/drawing/2014/main" id="{FA5F9EE9-0409-4C85-B6F8-B6EAEEE1B9AD}"/>
            </a:ext>
          </a:extLst>
        </xdr:cNvPr>
        <xdr:cNvSpPr txBox="1"/>
      </xdr:nvSpPr>
      <xdr:spPr>
        <a:xfrm>
          <a:off x="1421774" y="6604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DCEE8F0-DE76-4C31-B4A3-D20093525C6B}"/>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67E39E8-3970-4E42-8101-22AB1507942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4414967-A043-4DC9-A2BE-6699E46D04D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75B4F317-2863-436A-B072-C140A16D6EA0}"/>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C34F0446-46FD-498C-90B5-A6E4C2DF8A31}"/>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1408F15-79CE-4F09-9D54-9C6CF6CE7B47}"/>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7BA4E54-A8EB-4798-B574-9DA231F814B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4EF325C1-7409-42B5-82D3-AFCD4B3431F8}"/>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4479F1F-0D50-482A-B7F9-1BC2044141B0}"/>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2AD3E8F2-2E61-4230-945E-D3D2EE945F1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9EC582DD-F177-4D34-A215-4750B9947B89}"/>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63F3AE3-2349-4103-8384-B3969D574ACD}"/>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DB764C14-E88A-4B61-97AE-5CA6BE2DD20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債務償還比率は、類似団体と比較して高い数値となっている。淡路市においては、「阪神・淡路大震災からの創造的復興」や「効率の悪い地形に対する上下水道等のインフラ整備」に対し、その財源として多額の地方債を発行したことが大きな要因となっている。今後は、地方債の発行抑制を引き続き行い、比率の改善と財政の健全化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BE455E21-753E-4B06-9E1E-EDEBE14064A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82CBEDED-EC52-449F-B456-F56F3E4E8FA2}"/>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39D4BE88-0AD6-48C5-A560-0ED285D85A3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43F61B0E-E2B1-4248-BB77-66B36463AA0E}"/>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E0743A8B-8366-4DC6-BDB3-9753E90F5535}"/>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B6DECB12-29AA-4FBE-BE40-72019ABE8BE5}"/>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58E651AF-AB8C-4098-9843-39EB419488D5}"/>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52237FA3-C952-4149-A436-6E07531B976A}"/>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E691FB47-6B60-4C5E-9395-BDC45D15C650}"/>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A4DC145E-3E11-4ADD-9386-57BA4EF05984}"/>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7CECC694-E2E7-432C-AA52-457AFDF897E4}"/>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AF9CE4FA-4731-4D12-8EF3-D11EAC2F5A79}"/>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861B79B6-66FE-4090-BD86-6C38E8F3EB04}"/>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F0BEE308-1B60-4349-BF4C-302D549EFA4E}"/>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F522F04C-0A9D-4ABB-8BEC-6844D8A5317C}"/>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46DC8BAA-ACA4-4CF2-84F5-07D0F122C155}"/>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E6B845A0-5176-49E1-96CF-0741DDC3A1AD}"/>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A6F353C-920C-44CA-BB01-EDDBB4943739}"/>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22EADC2-663C-4166-83B7-9CC0A69275C4}"/>
            </a:ext>
          </a:extLst>
        </xdr:cNvPr>
        <xdr:cNvSpPr txBox="1"/>
      </xdr:nvSpPr>
      <xdr:spPr>
        <a:xfrm>
          <a:off x="13369925" y="5645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48C7DBAF-2B9C-4601-9EAB-70F6D381DE91}"/>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AFB400CA-AE8E-4E15-B3C6-DCA75AD376EF}"/>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EA2E898F-0ED4-45C0-8CA7-122613E6B59A}"/>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D786A6C7-5AA7-4421-BFE2-30D5DAD8E450}"/>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60F8E021-4EED-4C1A-AEF5-79B7A481280E}"/>
            </a:ext>
          </a:extLst>
        </xdr:cNvPr>
        <xdr:cNvSpPr/>
      </xdr:nvSpPr>
      <xdr:spPr>
        <a:xfrm>
          <a:off x="10572115" y="5895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777C3818-6BF1-47A1-B6F7-AEB7C2F9448B}"/>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A4C88638-C4BF-42DA-8513-8DD893BCA98F}"/>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176AC75-539D-4130-985E-401B1162416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8D7E6356-098F-4684-8144-B541E50719C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245A2A2-BC71-44CF-ADD5-3158476A5F25}"/>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161351</xdr:rowOff>
    </xdr:from>
    <xdr:to>
      <xdr:col>76</xdr:col>
      <xdr:colOff>73025</xdr:colOff>
      <xdr:row>30</xdr:row>
      <xdr:rowOff>91501</xdr:rowOff>
    </xdr:to>
    <xdr:sp macro="" textlink="">
      <xdr:nvSpPr>
        <xdr:cNvPr id="141" name="楕円 140">
          <a:extLst>
            <a:ext uri="{FF2B5EF4-FFF2-40B4-BE49-F238E27FC236}">
              <a16:creationId xmlns:a16="http://schemas.microsoft.com/office/drawing/2014/main" id="{94841547-96BF-48E8-8948-D62EA1AA90A2}"/>
            </a:ext>
          </a:extLst>
        </xdr:cNvPr>
        <xdr:cNvSpPr/>
      </xdr:nvSpPr>
      <xdr:spPr>
        <a:xfrm>
          <a:off x="13289280" y="5887781"/>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139778</xdr:rowOff>
    </xdr:from>
    <xdr:ext cx="469744" cy="259045"/>
    <xdr:sp macro="" textlink="">
      <xdr:nvSpPr>
        <xdr:cNvPr id="142" name="債務償還比率該当値テキスト">
          <a:extLst>
            <a:ext uri="{FF2B5EF4-FFF2-40B4-BE49-F238E27FC236}">
              <a16:creationId xmlns:a16="http://schemas.microsoft.com/office/drawing/2014/main" id="{96FB3E08-9635-4096-BF08-0BD059D8D620}"/>
            </a:ext>
          </a:extLst>
        </xdr:cNvPr>
        <xdr:cNvSpPr txBox="1"/>
      </xdr:nvSpPr>
      <xdr:spPr>
        <a:xfrm>
          <a:off x="13369925" y="586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24272</xdr:rowOff>
    </xdr:from>
    <xdr:to>
      <xdr:col>72</xdr:col>
      <xdr:colOff>123825</xdr:colOff>
      <xdr:row>30</xdr:row>
      <xdr:rowOff>125872</xdr:rowOff>
    </xdr:to>
    <xdr:sp macro="" textlink="">
      <xdr:nvSpPr>
        <xdr:cNvPr id="143" name="楕円 142">
          <a:extLst>
            <a:ext uri="{FF2B5EF4-FFF2-40B4-BE49-F238E27FC236}">
              <a16:creationId xmlns:a16="http://schemas.microsoft.com/office/drawing/2014/main" id="{0CE55D02-146B-46E1-BF66-8BB7C83D130A}"/>
            </a:ext>
          </a:extLst>
        </xdr:cNvPr>
        <xdr:cNvSpPr/>
      </xdr:nvSpPr>
      <xdr:spPr>
        <a:xfrm>
          <a:off x="12629515" y="5916437"/>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40701</xdr:rowOff>
    </xdr:from>
    <xdr:to>
      <xdr:col>76</xdr:col>
      <xdr:colOff>22225</xdr:colOff>
      <xdr:row>30</xdr:row>
      <xdr:rowOff>75072</xdr:rowOff>
    </xdr:to>
    <xdr:cxnSp macro="">
      <xdr:nvCxnSpPr>
        <xdr:cNvPr id="144" name="直線コネクタ 143">
          <a:extLst>
            <a:ext uri="{FF2B5EF4-FFF2-40B4-BE49-F238E27FC236}">
              <a16:creationId xmlns:a16="http://schemas.microsoft.com/office/drawing/2014/main" id="{7238187D-EFEB-4908-99AC-B655B17A87D5}"/>
            </a:ext>
          </a:extLst>
        </xdr:cNvPr>
        <xdr:cNvCxnSpPr/>
      </xdr:nvCxnSpPr>
      <xdr:spPr>
        <a:xfrm flipV="1">
          <a:off x="12684125" y="5936676"/>
          <a:ext cx="631190" cy="3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1128</xdr:rowOff>
    </xdr:from>
    <xdr:to>
      <xdr:col>68</xdr:col>
      <xdr:colOff>123825</xdr:colOff>
      <xdr:row>30</xdr:row>
      <xdr:rowOff>102728</xdr:rowOff>
    </xdr:to>
    <xdr:sp macro="" textlink="">
      <xdr:nvSpPr>
        <xdr:cNvPr id="145" name="楕円 144">
          <a:extLst>
            <a:ext uri="{FF2B5EF4-FFF2-40B4-BE49-F238E27FC236}">
              <a16:creationId xmlns:a16="http://schemas.microsoft.com/office/drawing/2014/main" id="{8B28AACD-24D7-4739-8964-829F5CE0A0FF}"/>
            </a:ext>
          </a:extLst>
        </xdr:cNvPr>
        <xdr:cNvSpPr/>
      </xdr:nvSpPr>
      <xdr:spPr>
        <a:xfrm>
          <a:off x="11943715" y="589710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51928</xdr:rowOff>
    </xdr:from>
    <xdr:to>
      <xdr:col>72</xdr:col>
      <xdr:colOff>73025</xdr:colOff>
      <xdr:row>30</xdr:row>
      <xdr:rowOff>75072</xdr:rowOff>
    </xdr:to>
    <xdr:cxnSp macro="">
      <xdr:nvCxnSpPr>
        <xdr:cNvPr id="146" name="直線コネクタ 145">
          <a:extLst>
            <a:ext uri="{FF2B5EF4-FFF2-40B4-BE49-F238E27FC236}">
              <a16:creationId xmlns:a16="http://schemas.microsoft.com/office/drawing/2014/main" id="{D86549BA-A7C3-4BC1-960D-EB0FAA93A9B1}"/>
            </a:ext>
          </a:extLst>
        </xdr:cNvPr>
        <xdr:cNvCxnSpPr/>
      </xdr:nvCxnSpPr>
      <xdr:spPr>
        <a:xfrm>
          <a:off x="11998325" y="5951713"/>
          <a:ext cx="685800" cy="1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165151</xdr:rowOff>
    </xdr:from>
    <xdr:to>
      <xdr:col>64</xdr:col>
      <xdr:colOff>123825</xdr:colOff>
      <xdr:row>30</xdr:row>
      <xdr:rowOff>95301</xdr:rowOff>
    </xdr:to>
    <xdr:sp macro="" textlink="">
      <xdr:nvSpPr>
        <xdr:cNvPr id="147" name="楕円 146">
          <a:extLst>
            <a:ext uri="{FF2B5EF4-FFF2-40B4-BE49-F238E27FC236}">
              <a16:creationId xmlns:a16="http://schemas.microsoft.com/office/drawing/2014/main" id="{52131744-17B2-43A0-9E35-145AF5C684FE}"/>
            </a:ext>
          </a:extLst>
        </xdr:cNvPr>
        <xdr:cNvSpPr/>
      </xdr:nvSpPr>
      <xdr:spPr>
        <a:xfrm>
          <a:off x="11257915" y="5893486"/>
          <a:ext cx="10731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44501</xdr:rowOff>
    </xdr:from>
    <xdr:to>
      <xdr:col>68</xdr:col>
      <xdr:colOff>73025</xdr:colOff>
      <xdr:row>30</xdr:row>
      <xdr:rowOff>51928</xdr:rowOff>
    </xdr:to>
    <xdr:cxnSp macro="">
      <xdr:nvCxnSpPr>
        <xdr:cNvPr id="148" name="直線コネクタ 147">
          <a:extLst>
            <a:ext uri="{FF2B5EF4-FFF2-40B4-BE49-F238E27FC236}">
              <a16:creationId xmlns:a16="http://schemas.microsoft.com/office/drawing/2014/main" id="{292E7576-4568-496F-A408-8B375A3BB4F8}"/>
            </a:ext>
          </a:extLst>
        </xdr:cNvPr>
        <xdr:cNvCxnSpPr/>
      </xdr:nvCxnSpPr>
      <xdr:spPr>
        <a:xfrm>
          <a:off x="11312525" y="5942381"/>
          <a:ext cx="685800" cy="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136886</xdr:rowOff>
    </xdr:from>
    <xdr:to>
      <xdr:col>60</xdr:col>
      <xdr:colOff>123825</xdr:colOff>
      <xdr:row>31</xdr:row>
      <xdr:rowOff>67036</xdr:rowOff>
    </xdr:to>
    <xdr:sp macro="" textlink="">
      <xdr:nvSpPr>
        <xdr:cNvPr id="149" name="楕円 148">
          <a:extLst>
            <a:ext uri="{FF2B5EF4-FFF2-40B4-BE49-F238E27FC236}">
              <a16:creationId xmlns:a16="http://schemas.microsoft.com/office/drawing/2014/main" id="{D1688B16-03DC-466C-849F-B434DCBF060D}"/>
            </a:ext>
          </a:extLst>
        </xdr:cNvPr>
        <xdr:cNvSpPr/>
      </xdr:nvSpPr>
      <xdr:spPr>
        <a:xfrm>
          <a:off x="10572115" y="602905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44501</xdr:rowOff>
    </xdr:from>
    <xdr:to>
      <xdr:col>64</xdr:col>
      <xdr:colOff>73025</xdr:colOff>
      <xdr:row>31</xdr:row>
      <xdr:rowOff>16236</xdr:rowOff>
    </xdr:to>
    <xdr:cxnSp macro="">
      <xdr:nvCxnSpPr>
        <xdr:cNvPr id="150" name="直線コネクタ 149">
          <a:extLst>
            <a:ext uri="{FF2B5EF4-FFF2-40B4-BE49-F238E27FC236}">
              <a16:creationId xmlns:a16="http://schemas.microsoft.com/office/drawing/2014/main" id="{BB776670-AC35-4B24-B84C-2502EFC06C06}"/>
            </a:ext>
          </a:extLst>
        </xdr:cNvPr>
        <xdr:cNvCxnSpPr/>
      </xdr:nvCxnSpPr>
      <xdr:spPr>
        <a:xfrm flipV="1">
          <a:off x="10626725" y="5942381"/>
          <a:ext cx="685800" cy="14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138CEEF8-1CA1-448B-AE78-5551F664A798}"/>
            </a:ext>
          </a:extLst>
        </xdr:cNvPr>
        <xdr:cNvSpPr txBox="1"/>
      </xdr:nvSpPr>
      <xdr:spPr>
        <a:xfrm>
          <a:off x="12459412" y="556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AD058AC0-C3EC-48D9-89BB-6A5AB05DF8AE}"/>
            </a:ext>
          </a:extLst>
        </xdr:cNvPr>
        <xdr:cNvSpPr txBox="1"/>
      </xdr:nvSpPr>
      <xdr:spPr>
        <a:xfrm>
          <a:off x="11780597" y="557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35526B08-8388-4B92-A201-6BE6C594575B}"/>
            </a:ext>
          </a:extLst>
        </xdr:cNvPr>
        <xdr:cNvSpPr txBox="1"/>
      </xdr:nvSpPr>
      <xdr:spPr>
        <a:xfrm>
          <a:off x="11094797" y="554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A1E6FA60-711A-426E-8895-6A48FA3259AD}"/>
            </a:ext>
          </a:extLst>
        </xdr:cNvPr>
        <xdr:cNvSpPr txBox="1"/>
      </xdr:nvSpPr>
      <xdr:spPr>
        <a:xfrm>
          <a:off x="10408997" y="566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116999</xdr:rowOff>
    </xdr:from>
    <xdr:ext cx="469744" cy="259045"/>
    <xdr:sp macro="" textlink="">
      <xdr:nvSpPr>
        <xdr:cNvPr id="155" name="n_1mainValue債務償還比率">
          <a:extLst>
            <a:ext uri="{FF2B5EF4-FFF2-40B4-BE49-F238E27FC236}">
              <a16:creationId xmlns:a16="http://schemas.microsoft.com/office/drawing/2014/main" id="{FBD789E9-F9E4-47A2-8DB8-9E4F2273924F}"/>
            </a:ext>
          </a:extLst>
        </xdr:cNvPr>
        <xdr:cNvSpPr txBox="1"/>
      </xdr:nvSpPr>
      <xdr:spPr>
        <a:xfrm>
          <a:off x="12459412" y="6012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93855</xdr:rowOff>
    </xdr:from>
    <xdr:ext cx="469744" cy="259045"/>
    <xdr:sp macro="" textlink="">
      <xdr:nvSpPr>
        <xdr:cNvPr id="156" name="n_2mainValue債務償還比率">
          <a:extLst>
            <a:ext uri="{FF2B5EF4-FFF2-40B4-BE49-F238E27FC236}">
              <a16:creationId xmlns:a16="http://schemas.microsoft.com/office/drawing/2014/main" id="{EACDFA21-0C11-4A69-BAAA-0C8729CD8898}"/>
            </a:ext>
          </a:extLst>
        </xdr:cNvPr>
        <xdr:cNvSpPr txBox="1"/>
      </xdr:nvSpPr>
      <xdr:spPr>
        <a:xfrm>
          <a:off x="11780597" y="599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86428</xdr:rowOff>
    </xdr:from>
    <xdr:ext cx="469744" cy="259045"/>
    <xdr:sp macro="" textlink="">
      <xdr:nvSpPr>
        <xdr:cNvPr id="157" name="n_3mainValue債務償還比率">
          <a:extLst>
            <a:ext uri="{FF2B5EF4-FFF2-40B4-BE49-F238E27FC236}">
              <a16:creationId xmlns:a16="http://schemas.microsoft.com/office/drawing/2014/main" id="{DC927689-F301-4C34-BA2B-6FAE3200CC46}"/>
            </a:ext>
          </a:extLst>
        </xdr:cNvPr>
        <xdr:cNvSpPr txBox="1"/>
      </xdr:nvSpPr>
      <xdr:spPr>
        <a:xfrm>
          <a:off x="11094797" y="598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58163</xdr:rowOff>
    </xdr:from>
    <xdr:ext cx="469744" cy="259045"/>
    <xdr:sp macro="" textlink="">
      <xdr:nvSpPr>
        <xdr:cNvPr id="158" name="n_4mainValue債務償還比率">
          <a:extLst>
            <a:ext uri="{FF2B5EF4-FFF2-40B4-BE49-F238E27FC236}">
              <a16:creationId xmlns:a16="http://schemas.microsoft.com/office/drawing/2014/main" id="{827FCA4B-0C56-40A0-9A78-4A89F6C3E7B3}"/>
            </a:ext>
          </a:extLst>
        </xdr:cNvPr>
        <xdr:cNvSpPr txBox="1"/>
      </xdr:nvSpPr>
      <xdr:spPr>
        <a:xfrm>
          <a:off x="10408997" y="612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C8398F14-0342-4324-B098-C0BDD7FBBA31}"/>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3E0C5DC-7ED0-4408-8C5E-F904EC1CF4DE}"/>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4F4569BF-F643-40EF-8F54-3BCEED339655}"/>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1E695E6B-95FA-4A33-A880-F7895960B52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BA13B93-4696-481F-BA4D-E771BE874E76}"/>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A5A3E52-CA2B-4258-BF15-7D7AB0C7D7EF}"/>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39EB55-0ACC-423F-AFA0-5C8E8A70E26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C44AFF1-9571-41C8-B364-4DB7B19A15C2}"/>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893633-A600-4D9D-876C-6BA1364A73C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E81B300-D9B0-43E9-938B-5B0D538F85A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804733-6BD4-4737-823C-B03D26EBB78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5A2978-5B80-4F6A-A8AD-427B3562103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56EBA9-05E4-4E61-9B73-1EC7A75A3BF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F7C90DF-369C-4F2F-9ABF-5754BA91AE77}"/>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857188-2021-4581-A503-EA5F67A5FE0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EC3115C-2B60-4797-A22C-CE44D49B0C0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0F5C24-CE28-40F4-9D0E-7962688FA6E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277F4D4-8828-42F2-9E89-CCA125C00C2A}"/>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858268-9A92-487C-BA9B-529C603E3B8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766074-86A0-4978-BB90-D5988C6DBBF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3053D6-D75F-4301-BF6A-51EDAC01D17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9184AD8-EA5A-4835-8E9D-6E4D81CE205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DF5E3BF-C211-4AA7-A6FB-F02E89D22737}"/>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2286DD9-8DFB-47EB-8754-7501202CFD4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1CDB840-5152-444F-A7E8-C7A10354368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EB3521-E9FB-4C7F-9E6A-8AE210E1BF4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C36860-D74E-421A-B7D5-8F0E931D004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92D92C-3FD8-49BC-9FE3-1888E1E4E00F}"/>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97928E-BEAD-4554-A96B-A1E40C119A45}"/>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70F27B-ADA7-4E0C-A148-0AF33648A2E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4DA8FE-5EE8-44F2-8109-6C9CD8D285AE}"/>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DA154E-2F69-4F29-9212-751C88C8542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13D97E4-24BA-4AD4-A06F-E918F30E9E4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644EA8-1198-4636-BD11-E447E097575B}"/>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6E50728-79D3-4C46-9BA6-3AFD70F322B6}"/>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F2914F-E9E6-4C87-902F-BF6675FCB10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EEBEEB-6BDA-4613-B409-0376E3FA1F4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B8BF46-02E2-40F1-B20E-D5CC722B93E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59B3BE-B8EA-494C-AF77-3C00C656538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8EAB72-71B6-44E6-9A1C-E93E2E6CD6EB}"/>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CF1C40-0A23-4610-9D29-D14445A66EF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3C6FF7-E5AC-4356-91AD-A3B32124BA2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421EC91-4548-4F9D-B86F-04476563C9E3}"/>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407AC1-7156-4AFF-8F03-EE79F712E62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0ADA81-8815-4DDB-8681-C8EDFB72AADC}"/>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D801FC-2B8F-4905-8898-078CC419B07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53FD64C-7C9F-4514-8551-AF31882083F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035EAF-182E-4F70-BB9D-943CDB17D94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7E47E21-5F76-4EF3-9E35-A3A11CA15D5A}"/>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CC9BBFA-9BA2-4AF8-83B2-774E9C313F68}"/>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158B324-28BD-40F3-A878-F8EADE76292F}"/>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88755B9-6302-4CA0-AE90-8A54668F44CF}"/>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57E4E3E-B027-4615-97A9-718E7441AB1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E53316B-D187-4BFA-983B-42288EDC3A37}"/>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BEF024E-0267-44E3-A2CF-9878B1120BA0}"/>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9A7BE41-E6AA-45AE-8E1D-303EC15422FE}"/>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118A837-437D-4665-9667-7C574A4886E2}"/>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A8C6097-72BD-41FD-88AA-B4B3201800E6}"/>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BA1832C-E059-480E-9B6E-E4F870C3BDB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6BA8434-23C9-4C8D-B62C-572793C01D4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6FBD632-E8E7-4299-ACB6-D567D8B4D5E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745EE4D-1CA1-4373-8EEB-B6D3DBCAA20E}"/>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78DB34A0-69A6-4A9B-BAAA-7760C715CBFF}"/>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29032D44-2B57-457C-8B8D-72C4A9C814DF}"/>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FDE1B8B-E4AC-49B3-A8D5-DD0DD711FA41}"/>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CAA78EC6-A564-4BB8-8170-B78851B05351}"/>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6518130C-AEF4-4C8A-83F1-14FD208CE393}"/>
            </a:ext>
          </a:extLst>
        </xdr:cNvPr>
        <xdr:cNvSpPr txBox="1"/>
      </xdr:nvSpPr>
      <xdr:spPr>
        <a:xfrm>
          <a:off x="4212590" y="653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9D0599E1-2CF6-4993-B084-6F05293FFEFE}"/>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99750ECD-1955-43B8-BEA7-0F254C81054A}"/>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0804199-554B-4730-979D-F8E529105C44}"/>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AA8D87C4-C2A3-4687-80DB-1DB2002965E1}"/>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A980D0F7-AFEE-4044-98FD-726099B926C2}"/>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625CE3D-59B6-4C9F-A9F7-FF2825DCB9B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0AEB0C-28ED-41D3-936B-94740027FD5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BB44E4-66D5-48D1-ADBA-E3776983434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305D39-C558-4701-856A-F7EFEB1D3FFB}"/>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995BF8-6EAA-4A69-8707-9D44054C481B}"/>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12065</xdr:rowOff>
    </xdr:from>
    <xdr:to>
      <xdr:col>24</xdr:col>
      <xdr:colOff>114300</xdr:colOff>
      <xdr:row>38</xdr:row>
      <xdr:rowOff>113665</xdr:rowOff>
    </xdr:to>
    <xdr:sp macro="" textlink="">
      <xdr:nvSpPr>
        <xdr:cNvPr id="73" name="楕円 72">
          <a:extLst>
            <a:ext uri="{FF2B5EF4-FFF2-40B4-BE49-F238E27FC236}">
              <a16:creationId xmlns:a16="http://schemas.microsoft.com/office/drawing/2014/main" id="{3D87C79A-DD0B-429A-824D-EA06F79E5AFC}"/>
            </a:ext>
          </a:extLst>
        </xdr:cNvPr>
        <xdr:cNvSpPr/>
      </xdr:nvSpPr>
      <xdr:spPr>
        <a:xfrm>
          <a:off x="4131310" y="65309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34942</xdr:rowOff>
    </xdr:from>
    <xdr:ext cx="405111" cy="259045"/>
    <xdr:sp macro="" textlink="">
      <xdr:nvSpPr>
        <xdr:cNvPr id="74" name="【道路】&#10;有形固定資産減価償却率該当値テキスト">
          <a:extLst>
            <a:ext uri="{FF2B5EF4-FFF2-40B4-BE49-F238E27FC236}">
              <a16:creationId xmlns:a16="http://schemas.microsoft.com/office/drawing/2014/main" id="{ACABE200-CBED-48FB-8D9B-3447813855E0}"/>
            </a:ext>
          </a:extLst>
        </xdr:cNvPr>
        <xdr:cNvSpPr txBox="1"/>
      </xdr:nvSpPr>
      <xdr:spPr>
        <a:xfrm>
          <a:off x="4212590" y="637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15875</xdr:rowOff>
    </xdr:from>
    <xdr:to>
      <xdr:col>20</xdr:col>
      <xdr:colOff>38100</xdr:colOff>
      <xdr:row>38</xdr:row>
      <xdr:rowOff>117475</xdr:rowOff>
    </xdr:to>
    <xdr:sp macro="" textlink="">
      <xdr:nvSpPr>
        <xdr:cNvPr id="75" name="楕円 74">
          <a:extLst>
            <a:ext uri="{FF2B5EF4-FFF2-40B4-BE49-F238E27FC236}">
              <a16:creationId xmlns:a16="http://schemas.microsoft.com/office/drawing/2014/main" id="{87D74C6A-A52C-423A-8DCF-C2F24FD754BB}"/>
            </a:ext>
          </a:extLst>
        </xdr:cNvPr>
        <xdr:cNvSpPr/>
      </xdr:nvSpPr>
      <xdr:spPr>
        <a:xfrm>
          <a:off x="3388360" y="653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62865</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08BF8B29-E30D-4FA8-8096-D0F2270B4CD5}"/>
            </a:ext>
          </a:extLst>
        </xdr:cNvPr>
        <xdr:cNvCxnSpPr/>
      </xdr:nvCxnSpPr>
      <xdr:spPr>
        <a:xfrm flipV="1">
          <a:off x="3431540" y="657415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154940</xdr:rowOff>
    </xdr:from>
    <xdr:to>
      <xdr:col>15</xdr:col>
      <xdr:colOff>101600</xdr:colOff>
      <xdr:row>42</xdr:row>
      <xdr:rowOff>85090</xdr:rowOff>
    </xdr:to>
    <xdr:sp macro="" textlink="">
      <xdr:nvSpPr>
        <xdr:cNvPr id="77" name="楕円 76">
          <a:extLst>
            <a:ext uri="{FF2B5EF4-FFF2-40B4-BE49-F238E27FC236}">
              <a16:creationId xmlns:a16="http://schemas.microsoft.com/office/drawing/2014/main" id="{344566C7-2E09-419E-97E4-027D2F41EC2A}"/>
            </a:ext>
          </a:extLst>
        </xdr:cNvPr>
        <xdr:cNvSpPr/>
      </xdr:nvSpPr>
      <xdr:spPr>
        <a:xfrm>
          <a:off x="2571750" y="71843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66675</xdr:rowOff>
    </xdr:from>
    <xdr:to>
      <xdr:col>19</xdr:col>
      <xdr:colOff>177800</xdr:colOff>
      <xdr:row>42</xdr:row>
      <xdr:rowOff>34290</xdr:rowOff>
    </xdr:to>
    <xdr:cxnSp macro="">
      <xdr:nvCxnSpPr>
        <xdr:cNvPr id="78" name="直線コネクタ 77">
          <a:extLst>
            <a:ext uri="{FF2B5EF4-FFF2-40B4-BE49-F238E27FC236}">
              <a16:creationId xmlns:a16="http://schemas.microsoft.com/office/drawing/2014/main" id="{C11A9331-B2A8-47FE-8169-520799131263}"/>
            </a:ext>
          </a:extLst>
        </xdr:cNvPr>
        <xdr:cNvCxnSpPr/>
      </xdr:nvCxnSpPr>
      <xdr:spPr>
        <a:xfrm flipV="1">
          <a:off x="2626360" y="6579870"/>
          <a:ext cx="805180" cy="655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154940</xdr:rowOff>
    </xdr:from>
    <xdr:to>
      <xdr:col>10</xdr:col>
      <xdr:colOff>165100</xdr:colOff>
      <xdr:row>42</xdr:row>
      <xdr:rowOff>85090</xdr:rowOff>
    </xdr:to>
    <xdr:sp macro="" textlink="">
      <xdr:nvSpPr>
        <xdr:cNvPr id="79" name="楕円 78">
          <a:extLst>
            <a:ext uri="{FF2B5EF4-FFF2-40B4-BE49-F238E27FC236}">
              <a16:creationId xmlns:a16="http://schemas.microsoft.com/office/drawing/2014/main" id="{383DEA51-3887-4E12-B39A-E26CCCE87204}"/>
            </a:ext>
          </a:extLst>
        </xdr:cNvPr>
        <xdr:cNvSpPr/>
      </xdr:nvSpPr>
      <xdr:spPr>
        <a:xfrm>
          <a:off x="1774190" y="71843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34290</xdr:rowOff>
    </xdr:from>
    <xdr:to>
      <xdr:col>15</xdr:col>
      <xdr:colOff>50800</xdr:colOff>
      <xdr:row>42</xdr:row>
      <xdr:rowOff>34290</xdr:rowOff>
    </xdr:to>
    <xdr:cxnSp macro="">
      <xdr:nvCxnSpPr>
        <xdr:cNvPr id="80" name="直線コネクタ 79">
          <a:extLst>
            <a:ext uri="{FF2B5EF4-FFF2-40B4-BE49-F238E27FC236}">
              <a16:creationId xmlns:a16="http://schemas.microsoft.com/office/drawing/2014/main" id="{5D15DD1A-C3C7-4116-9BE1-8A53E31F3B41}"/>
            </a:ext>
          </a:extLst>
        </xdr:cNvPr>
        <xdr:cNvCxnSpPr/>
      </xdr:nvCxnSpPr>
      <xdr:spPr>
        <a:xfrm>
          <a:off x="1828800" y="72351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153035</xdr:rowOff>
    </xdr:from>
    <xdr:to>
      <xdr:col>6</xdr:col>
      <xdr:colOff>38100</xdr:colOff>
      <xdr:row>42</xdr:row>
      <xdr:rowOff>83185</xdr:rowOff>
    </xdr:to>
    <xdr:sp macro="" textlink="">
      <xdr:nvSpPr>
        <xdr:cNvPr id="81" name="楕円 80">
          <a:extLst>
            <a:ext uri="{FF2B5EF4-FFF2-40B4-BE49-F238E27FC236}">
              <a16:creationId xmlns:a16="http://schemas.microsoft.com/office/drawing/2014/main" id="{CEA70E55-4F89-4908-9569-BE66B96D0AAA}"/>
            </a:ext>
          </a:extLst>
        </xdr:cNvPr>
        <xdr:cNvSpPr/>
      </xdr:nvSpPr>
      <xdr:spPr>
        <a:xfrm>
          <a:off x="988060" y="7182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32385</xdr:rowOff>
    </xdr:from>
    <xdr:to>
      <xdr:col>10</xdr:col>
      <xdr:colOff>114300</xdr:colOff>
      <xdr:row>42</xdr:row>
      <xdr:rowOff>34290</xdr:rowOff>
    </xdr:to>
    <xdr:cxnSp macro="">
      <xdr:nvCxnSpPr>
        <xdr:cNvPr id="82" name="直線コネクタ 81">
          <a:extLst>
            <a:ext uri="{FF2B5EF4-FFF2-40B4-BE49-F238E27FC236}">
              <a16:creationId xmlns:a16="http://schemas.microsoft.com/office/drawing/2014/main" id="{7A1106F0-4240-42E9-9DFA-33B7BC67792D}"/>
            </a:ext>
          </a:extLst>
        </xdr:cNvPr>
        <xdr:cNvCxnSpPr/>
      </xdr:nvCxnSpPr>
      <xdr:spPr>
        <a:xfrm>
          <a:off x="1031240" y="723138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2CCCCC22-3077-438B-8928-E9B5EC98B71F}"/>
            </a:ext>
          </a:extLst>
        </xdr:cNvPr>
        <xdr:cNvSpPr txBox="1"/>
      </xdr:nvSpPr>
      <xdr:spPr>
        <a:xfrm>
          <a:off x="32391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B312EB1F-F47C-4B6F-A5D1-5806BFC2ACE5}"/>
            </a:ext>
          </a:extLst>
        </xdr:cNvPr>
        <xdr:cNvSpPr txBox="1"/>
      </xdr:nvSpPr>
      <xdr:spPr>
        <a:xfrm>
          <a:off x="2439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1875E2A2-7E12-4828-8CE1-2CEB13191B53}"/>
            </a:ext>
          </a:extLst>
        </xdr:cNvPr>
        <xdr:cNvSpPr txBox="1"/>
      </xdr:nvSpPr>
      <xdr:spPr>
        <a:xfrm>
          <a:off x="164148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137FE79D-3780-481D-A967-0D5256D8650B}"/>
            </a:ext>
          </a:extLst>
        </xdr:cNvPr>
        <xdr:cNvSpPr txBox="1"/>
      </xdr:nvSpPr>
      <xdr:spPr>
        <a:xfrm>
          <a:off x="85535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134002</xdr:rowOff>
    </xdr:from>
    <xdr:ext cx="405111" cy="259045"/>
    <xdr:sp macro="" textlink="">
      <xdr:nvSpPr>
        <xdr:cNvPr id="87" name="n_1mainValue【道路】&#10;有形固定資産減価償却率">
          <a:extLst>
            <a:ext uri="{FF2B5EF4-FFF2-40B4-BE49-F238E27FC236}">
              <a16:creationId xmlns:a16="http://schemas.microsoft.com/office/drawing/2014/main" id="{CE1429A1-3E08-4DF6-9F36-F6D1C69E7574}"/>
            </a:ext>
          </a:extLst>
        </xdr:cNvPr>
        <xdr:cNvSpPr txBox="1"/>
      </xdr:nvSpPr>
      <xdr:spPr>
        <a:xfrm>
          <a:off x="32391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76217</xdr:rowOff>
    </xdr:from>
    <xdr:ext cx="405111" cy="259045"/>
    <xdr:sp macro="" textlink="">
      <xdr:nvSpPr>
        <xdr:cNvPr id="88" name="n_2mainValue【道路】&#10;有形固定資産減価償却率">
          <a:extLst>
            <a:ext uri="{FF2B5EF4-FFF2-40B4-BE49-F238E27FC236}">
              <a16:creationId xmlns:a16="http://schemas.microsoft.com/office/drawing/2014/main" id="{E0DA10D5-6D26-409E-A29C-C47BA0DD9BC2}"/>
            </a:ext>
          </a:extLst>
        </xdr:cNvPr>
        <xdr:cNvSpPr txBox="1"/>
      </xdr:nvSpPr>
      <xdr:spPr>
        <a:xfrm>
          <a:off x="243904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76217</xdr:rowOff>
    </xdr:from>
    <xdr:ext cx="405111" cy="259045"/>
    <xdr:sp macro="" textlink="">
      <xdr:nvSpPr>
        <xdr:cNvPr id="89" name="n_3mainValue【道路】&#10;有形固定資産減価償却率">
          <a:extLst>
            <a:ext uri="{FF2B5EF4-FFF2-40B4-BE49-F238E27FC236}">
              <a16:creationId xmlns:a16="http://schemas.microsoft.com/office/drawing/2014/main" id="{D6553C7D-CB6D-4B3D-BE9D-6CD4C28AC663}"/>
            </a:ext>
          </a:extLst>
        </xdr:cNvPr>
        <xdr:cNvSpPr txBox="1"/>
      </xdr:nvSpPr>
      <xdr:spPr>
        <a:xfrm>
          <a:off x="164148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74312</xdr:rowOff>
    </xdr:from>
    <xdr:ext cx="405111" cy="259045"/>
    <xdr:sp macro="" textlink="">
      <xdr:nvSpPr>
        <xdr:cNvPr id="90" name="n_4mainValue【道路】&#10;有形固定資産減価償却率">
          <a:extLst>
            <a:ext uri="{FF2B5EF4-FFF2-40B4-BE49-F238E27FC236}">
              <a16:creationId xmlns:a16="http://schemas.microsoft.com/office/drawing/2014/main" id="{5AC68A8C-7EC3-4852-9954-1DBDBFEDB035}"/>
            </a:ext>
          </a:extLst>
        </xdr:cNvPr>
        <xdr:cNvSpPr txBox="1"/>
      </xdr:nvSpPr>
      <xdr:spPr>
        <a:xfrm>
          <a:off x="855354" y="727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F34F3FE-B809-4E54-A21F-30443C1C2002}"/>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18D7D95-70F3-4542-A310-A76C8F81DA40}"/>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8C206A2-261B-450E-AAC0-F0AF6E79791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BF1BA6D-F872-4267-9E22-73DA7F549DA1}"/>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1DC485F-CE14-41FA-9373-011A860F297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35BBB10-A719-4ED5-9B3E-B9BEEF438C1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F585C29-7733-4229-832D-5120A246783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A709E50-0D84-4430-A683-37389F6422B1}"/>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0779D94-0564-401C-845B-22AC233B2C27}"/>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9B1D5A8-F9B9-400B-B46D-B5EB27DA043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E92BC28-7B06-4193-A1AC-BFA9ABA2BB3E}"/>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ACE32CC-EDF1-48B2-AFAF-AF7121C94E63}"/>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CBBD325-1769-47C4-B70E-D7CF9A26A59B}"/>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99C48FD-F44D-4C60-82E0-804729EF84B5}"/>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00E3E79-E356-4F5F-BA64-5EB47F65B9E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CE8CC3B-0CC0-4C68-BBEA-941A207AB097}"/>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B1CF56C-0EFD-4136-A013-7B4C256068CD}"/>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34B4D3F-D106-429F-9078-8666FD7B5531}"/>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9C1BAC13-A984-4F1A-900D-844FA1FEFEA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0303C78-B8C8-44E8-8907-02B2D0ACC904}"/>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C7974BC-8ECD-4332-BA32-E8F611E97BDE}"/>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75F3BD0-C05D-46FE-8813-74CA97788666}"/>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D8AFDA9-EB65-4514-949F-D959A3DC7AE2}"/>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CB994F13-D125-4A0A-9BE9-53EB6566DC18}"/>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8A1B311F-50E2-499B-8AF5-DA5AD6BA5D6B}"/>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5EAD1F8F-C948-422F-89B0-873B631BEE0A}"/>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3340FFC-5DEF-46F5-8E47-F22A5B4C1E0D}"/>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CC631488-0E0B-44EC-837B-25F9F5E36EA8}"/>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C1904AF8-5765-4206-8397-09F52B3F9350}"/>
            </a:ext>
          </a:extLst>
        </xdr:cNvPr>
        <xdr:cNvSpPr txBox="1"/>
      </xdr:nvSpPr>
      <xdr:spPr>
        <a:xfrm>
          <a:off x="946785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51D3C804-29D8-4A96-ADAE-BB9F7AAE03DB}"/>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BD6C373F-62CE-4C39-96C1-16FB006F56EC}"/>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CED0E427-B45B-4726-9991-4F478843634E}"/>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E37CF07-B518-4485-B6C2-C9C3C13EB64D}"/>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2B3F7D84-37A8-4426-BB3B-D382C41DF2FE}"/>
            </a:ext>
          </a:extLst>
        </xdr:cNvPr>
        <xdr:cNvSpPr/>
      </xdr:nvSpPr>
      <xdr:spPr>
        <a:xfrm>
          <a:off x="6231890" y="67041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0B24EC4-FB26-4430-A92D-59AFE5710D6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61DFC61-24F3-48FE-AE4B-20FE0F18171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25D00F6-5880-49A6-9219-6FA829DA9EAD}"/>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1901D21-F8A6-4575-98C0-764C7D92312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CC433A6-A008-48C4-BB4C-1064D156954F}"/>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93694</xdr:rowOff>
    </xdr:from>
    <xdr:to>
      <xdr:col>55</xdr:col>
      <xdr:colOff>50800</xdr:colOff>
      <xdr:row>39</xdr:row>
      <xdr:rowOff>23844</xdr:rowOff>
    </xdr:to>
    <xdr:sp macro="" textlink="">
      <xdr:nvSpPr>
        <xdr:cNvPr id="130" name="楕円 129">
          <a:extLst>
            <a:ext uri="{FF2B5EF4-FFF2-40B4-BE49-F238E27FC236}">
              <a16:creationId xmlns:a16="http://schemas.microsoft.com/office/drawing/2014/main" id="{B4212F50-6AB8-4495-8B46-0DD3700293A1}"/>
            </a:ext>
          </a:extLst>
        </xdr:cNvPr>
        <xdr:cNvSpPr/>
      </xdr:nvSpPr>
      <xdr:spPr>
        <a:xfrm>
          <a:off x="9394190" y="661260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116571</xdr:rowOff>
    </xdr:from>
    <xdr:ext cx="534377" cy="259045"/>
    <xdr:sp macro="" textlink="">
      <xdr:nvSpPr>
        <xdr:cNvPr id="131" name="【道路】&#10;一人当たり延長該当値テキスト">
          <a:extLst>
            <a:ext uri="{FF2B5EF4-FFF2-40B4-BE49-F238E27FC236}">
              <a16:creationId xmlns:a16="http://schemas.microsoft.com/office/drawing/2014/main" id="{7E0711E4-074E-4B7A-B007-E1DFFD04ABF4}"/>
            </a:ext>
          </a:extLst>
        </xdr:cNvPr>
        <xdr:cNvSpPr txBox="1"/>
      </xdr:nvSpPr>
      <xdr:spPr>
        <a:xfrm>
          <a:off x="9467850" y="646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102229</xdr:rowOff>
    </xdr:from>
    <xdr:to>
      <xdr:col>50</xdr:col>
      <xdr:colOff>165100</xdr:colOff>
      <xdr:row>39</xdr:row>
      <xdr:rowOff>32379</xdr:rowOff>
    </xdr:to>
    <xdr:sp macro="" textlink="">
      <xdr:nvSpPr>
        <xdr:cNvPr id="132" name="楕円 131">
          <a:extLst>
            <a:ext uri="{FF2B5EF4-FFF2-40B4-BE49-F238E27FC236}">
              <a16:creationId xmlns:a16="http://schemas.microsoft.com/office/drawing/2014/main" id="{60253B40-F109-49AB-BEB6-F79E39480799}"/>
            </a:ext>
          </a:extLst>
        </xdr:cNvPr>
        <xdr:cNvSpPr/>
      </xdr:nvSpPr>
      <xdr:spPr>
        <a:xfrm>
          <a:off x="8632190" y="661351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144494</xdr:rowOff>
    </xdr:from>
    <xdr:to>
      <xdr:col>55</xdr:col>
      <xdr:colOff>0</xdr:colOff>
      <xdr:row>38</xdr:row>
      <xdr:rowOff>153029</xdr:rowOff>
    </xdr:to>
    <xdr:cxnSp macro="">
      <xdr:nvCxnSpPr>
        <xdr:cNvPr id="133" name="直線コネクタ 132">
          <a:extLst>
            <a:ext uri="{FF2B5EF4-FFF2-40B4-BE49-F238E27FC236}">
              <a16:creationId xmlns:a16="http://schemas.microsoft.com/office/drawing/2014/main" id="{2C73E6F2-16B4-47B0-90D2-6B70526DF5DC}"/>
            </a:ext>
          </a:extLst>
        </xdr:cNvPr>
        <xdr:cNvCxnSpPr/>
      </xdr:nvCxnSpPr>
      <xdr:spPr>
        <a:xfrm flipV="1">
          <a:off x="8686800" y="6657689"/>
          <a:ext cx="74295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108648</xdr:rowOff>
    </xdr:from>
    <xdr:to>
      <xdr:col>46</xdr:col>
      <xdr:colOff>38100</xdr:colOff>
      <xdr:row>39</xdr:row>
      <xdr:rowOff>38798</xdr:rowOff>
    </xdr:to>
    <xdr:sp macro="" textlink="">
      <xdr:nvSpPr>
        <xdr:cNvPr id="134" name="楕円 133">
          <a:extLst>
            <a:ext uri="{FF2B5EF4-FFF2-40B4-BE49-F238E27FC236}">
              <a16:creationId xmlns:a16="http://schemas.microsoft.com/office/drawing/2014/main" id="{512CFF66-AFD6-4A5D-99D1-0F24A4A26809}"/>
            </a:ext>
          </a:extLst>
        </xdr:cNvPr>
        <xdr:cNvSpPr/>
      </xdr:nvSpPr>
      <xdr:spPr>
        <a:xfrm>
          <a:off x="7846060" y="662184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153029</xdr:rowOff>
    </xdr:from>
    <xdr:to>
      <xdr:col>50</xdr:col>
      <xdr:colOff>114300</xdr:colOff>
      <xdr:row>38</xdr:row>
      <xdr:rowOff>159448</xdr:rowOff>
    </xdr:to>
    <xdr:cxnSp macro="">
      <xdr:nvCxnSpPr>
        <xdr:cNvPr id="135" name="直線コネクタ 134">
          <a:extLst>
            <a:ext uri="{FF2B5EF4-FFF2-40B4-BE49-F238E27FC236}">
              <a16:creationId xmlns:a16="http://schemas.microsoft.com/office/drawing/2014/main" id="{7924BDD1-4296-4114-A0CC-358162187691}"/>
            </a:ext>
          </a:extLst>
        </xdr:cNvPr>
        <xdr:cNvCxnSpPr/>
      </xdr:nvCxnSpPr>
      <xdr:spPr>
        <a:xfrm flipV="1">
          <a:off x="7889240" y="6668129"/>
          <a:ext cx="797560" cy="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112420</xdr:rowOff>
    </xdr:from>
    <xdr:to>
      <xdr:col>41</xdr:col>
      <xdr:colOff>101600</xdr:colOff>
      <xdr:row>39</xdr:row>
      <xdr:rowOff>42570</xdr:rowOff>
    </xdr:to>
    <xdr:sp macro="" textlink="">
      <xdr:nvSpPr>
        <xdr:cNvPr id="136" name="楕円 135">
          <a:extLst>
            <a:ext uri="{FF2B5EF4-FFF2-40B4-BE49-F238E27FC236}">
              <a16:creationId xmlns:a16="http://schemas.microsoft.com/office/drawing/2014/main" id="{ABDB4E01-77BB-4F13-8070-9E1D4DD905FB}"/>
            </a:ext>
          </a:extLst>
        </xdr:cNvPr>
        <xdr:cNvSpPr/>
      </xdr:nvSpPr>
      <xdr:spPr>
        <a:xfrm>
          <a:off x="7029450" y="662752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159448</xdr:rowOff>
    </xdr:from>
    <xdr:to>
      <xdr:col>45</xdr:col>
      <xdr:colOff>177800</xdr:colOff>
      <xdr:row>38</xdr:row>
      <xdr:rowOff>163220</xdr:rowOff>
    </xdr:to>
    <xdr:cxnSp macro="">
      <xdr:nvCxnSpPr>
        <xdr:cNvPr id="137" name="直線コネクタ 136">
          <a:extLst>
            <a:ext uri="{FF2B5EF4-FFF2-40B4-BE49-F238E27FC236}">
              <a16:creationId xmlns:a16="http://schemas.microsoft.com/office/drawing/2014/main" id="{984FA144-C431-4F24-821F-75D1FB93A6D7}"/>
            </a:ext>
          </a:extLst>
        </xdr:cNvPr>
        <xdr:cNvCxnSpPr/>
      </xdr:nvCxnSpPr>
      <xdr:spPr>
        <a:xfrm flipV="1">
          <a:off x="7084060" y="6676453"/>
          <a:ext cx="805180" cy="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117793</xdr:rowOff>
    </xdr:from>
    <xdr:to>
      <xdr:col>36</xdr:col>
      <xdr:colOff>165100</xdr:colOff>
      <xdr:row>39</xdr:row>
      <xdr:rowOff>47943</xdr:rowOff>
    </xdr:to>
    <xdr:sp macro="" textlink="">
      <xdr:nvSpPr>
        <xdr:cNvPr id="138" name="楕円 137">
          <a:extLst>
            <a:ext uri="{FF2B5EF4-FFF2-40B4-BE49-F238E27FC236}">
              <a16:creationId xmlns:a16="http://schemas.microsoft.com/office/drawing/2014/main" id="{DA0FD7C7-82C2-4543-BA87-5BE1B2B56616}"/>
            </a:ext>
          </a:extLst>
        </xdr:cNvPr>
        <xdr:cNvSpPr/>
      </xdr:nvSpPr>
      <xdr:spPr>
        <a:xfrm>
          <a:off x="6231890" y="66328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163220</xdr:rowOff>
    </xdr:from>
    <xdr:to>
      <xdr:col>41</xdr:col>
      <xdr:colOff>50800</xdr:colOff>
      <xdr:row>38</xdr:row>
      <xdr:rowOff>168593</xdr:rowOff>
    </xdr:to>
    <xdr:cxnSp macro="">
      <xdr:nvCxnSpPr>
        <xdr:cNvPr id="139" name="直線コネクタ 138">
          <a:extLst>
            <a:ext uri="{FF2B5EF4-FFF2-40B4-BE49-F238E27FC236}">
              <a16:creationId xmlns:a16="http://schemas.microsoft.com/office/drawing/2014/main" id="{17E457F7-1D33-499D-BB65-CCAD8739241A}"/>
            </a:ext>
          </a:extLst>
        </xdr:cNvPr>
        <xdr:cNvCxnSpPr/>
      </xdr:nvCxnSpPr>
      <xdr:spPr>
        <a:xfrm flipV="1">
          <a:off x="6286500" y="6680225"/>
          <a:ext cx="797560" cy="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DC1A7423-6DE6-4580-B162-69A9E4FA0426}"/>
            </a:ext>
          </a:extLst>
        </xdr:cNvPr>
        <xdr:cNvSpPr txBox="1"/>
      </xdr:nvSpPr>
      <xdr:spPr>
        <a:xfrm>
          <a:off x="8422151" y="674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35CA52A1-8E6A-4648-93C3-5520DC3FB88D}"/>
            </a:ext>
          </a:extLst>
        </xdr:cNvPr>
        <xdr:cNvSpPr txBox="1"/>
      </xdr:nvSpPr>
      <xdr:spPr>
        <a:xfrm>
          <a:off x="7641101" y="675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A150700F-9C4C-49ED-BBAA-1905F9F70D52}"/>
            </a:ext>
          </a:extLst>
        </xdr:cNvPr>
        <xdr:cNvSpPr txBox="1"/>
      </xdr:nvSpPr>
      <xdr:spPr>
        <a:xfrm>
          <a:off x="6854971" y="677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494C65E1-2806-47D4-8FBA-B96FD0C16FB0}"/>
            </a:ext>
          </a:extLst>
        </xdr:cNvPr>
        <xdr:cNvSpPr txBox="1"/>
      </xdr:nvSpPr>
      <xdr:spPr>
        <a:xfrm>
          <a:off x="603836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48906</xdr:rowOff>
    </xdr:from>
    <xdr:ext cx="534377" cy="259045"/>
    <xdr:sp macro="" textlink="">
      <xdr:nvSpPr>
        <xdr:cNvPr id="144" name="n_1mainValue【道路】&#10;一人当たり延長">
          <a:extLst>
            <a:ext uri="{FF2B5EF4-FFF2-40B4-BE49-F238E27FC236}">
              <a16:creationId xmlns:a16="http://schemas.microsoft.com/office/drawing/2014/main" id="{6989C66B-E9BF-4C48-A5EC-5C1DD839404D}"/>
            </a:ext>
          </a:extLst>
        </xdr:cNvPr>
        <xdr:cNvSpPr txBox="1"/>
      </xdr:nvSpPr>
      <xdr:spPr>
        <a:xfrm>
          <a:off x="8422151" y="639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55325</xdr:rowOff>
    </xdr:from>
    <xdr:ext cx="534377" cy="259045"/>
    <xdr:sp macro="" textlink="">
      <xdr:nvSpPr>
        <xdr:cNvPr id="145" name="n_2mainValue【道路】&#10;一人当たり延長">
          <a:extLst>
            <a:ext uri="{FF2B5EF4-FFF2-40B4-BE49-F238E27FC236}">
              <a16:creationId xmlns:a16="http://schemas.microsoft.com/office/drawing/2014/main" id="{E26E093F-3C25-4E6D-95CB-31399E2ABB14}"/>
            </a:ext>
          </a:extLst>
        </xdr:cNvPr>
        <xdr:cNvSpPr txBox="1"/>
      </xdr:nvSpPr>
      <xdr:spPr>
        <a:xfrm>
          <a:off x="7641101" y="640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59097</xdr:rowOff>
    </xdr:from>
    <xdr:ext cx="534377" cy="259045"/>
    <xdr:sp macro="" textlink="">
      <xdr:nvSpPr>
        <xdr:cNvPr id="146" name="n_3mainValue【道路】&#10;一人当たり延長">
          <a:extLst>
            <a:ext uri="{FF2B5EF4-FFF2-40B4-BE49-F238E27FC236}">
              <a16:creationId xmlns:a16="http://schemas.microsoft.com/office/drawing/2014/main" id="{4207FE9D-46B1-40B4-A330-0C2CD4A1FDA0}"/>
            </a:ext>
          </a:extLst>
        </xdr:cNvPr>
        <xdr:cNvSpPr txBox="1"/>
      </xdr:nvSpPr>
      <xdr:spPr>
        <a:xfrm>
          <a:off x="6854971" y="6398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64469</xdr:rowOff>
    </xdr:from>
    <xdr:ext cx="534377" cy="259045"/>
    <xdr:sp macro="" textlink="">
      <xdr:nvSpPr>
        <xdr:cNvPr id="147" name="n_4mainValue【道路】&#10;一人当たり延長">
          <a:extLst>
            <a:ext uri="{FF2B5EF4-FFF2-40B4-BE49-F238E27FC236}">
              <a16:creationId xmlns:a16="http://schemas.microsoft.com/office/drawing/2014/main" id="{57463606-227A-4A56-946C-1F1092DE597C}"/>
            </a:ext>
          </a:extLst>
        </xdr:cNvPr>
        <xdr:cNvSpPr txBox="1"/>
      </xdr:nvSpPr>
      <xdr:spPr>
        <a:xfrm>
          <a:off x="6038361" y="640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9EBF3CE-D91C-4D85-82F1-67F444DC5B3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FDFC515-4D4B-45F0-AC3E-95BA59505CF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BA49157-12CC-4733-B189-F35E002CE53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E09BAF0-16BB-42C1-AE15-6FE6B553694F}"/>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61FB35A-BD8F-4149-A015-95BDF29D7EC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6417936-0DCC-4272-884A-7C290B3DFD3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D81846F-30C4-4447-80D0-EC6B7D75E98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3A39777-9C5E-40E5-895C-EF628B56C38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3AA3D83-C04E-4489-AEAC-EE3A4DB36A93}"/>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40DA1B71-8F7B-4FA0-9F8E-B0B56A8B97A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42548650-6F74-4F49-B552-F043462C31E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5217B6F-B84A-460C-B23D-8C60397035D3}"/>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B79AB736-D694-411D-8F95-6C3DCCC3AD4B}"/>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062A318-4304-44BC-B1B0-328A2DBEBE7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5399C69-56DB-4978-951D-3090DA9F4510}"/>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47BA6B1-C34E-4514-9094-C4551B5DF9F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159C1A4-BCB7-454C-BD3D-BC17FEE9FBE8}"/>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6CF4D6E-7A93-4E48-8729-B7CB1F95392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1E060A5-60AF-49AC-8480-E0BF893B5BE0}"/>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A23FD4E-1F50-4B97-B746-BCB869AD5FC5}"/>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2B02CD2-871C-48DD-9811-D84026D002BF}"/>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64E758B-B970-4317-9A92-45786F06E9D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CD3F370-DC89-40D4-9D34-DF2BD13174B0}"/>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DF2064F-C1E3-4A30-A7F1-03C6DE12AB3D}"/>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59E4570-C9F3-4DC8-A293-C7D612235D6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2E55956F-0642-4FAD-B824-807F2594148D}"/>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AFC7235-9791-45F7-88AF-36438A4BC0D8}"/>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A1964D25-FE59-4097-972B-0A2BDCCA0445}"/>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49C83BB-FF66-44C7-8320-C2DCBAFCDBCF}"/>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13F0CAFE-8BED-4AA6-A632-CE41E3065192}"/>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F6A9ECF3-00BC-4487-878E-AC15F3530627}"/>
            </a:ext>
          </a:extLst>
        </xdr:cNvPr>
        <xdr:cNvSpPr txBox="1"/>
      </xdr:nvSpPr>
      <xdr:spPr>
        <a:xfrm>
          <a:off x="4212590" y="1046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CDB716F2-8E4A-4AE9-8B5B-B5AE2D145E08}"/>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1E6C1C02-0959-47BF-9589-36258146D98F}"/>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6E2E7527-B64E-49E9-BA91-C9FA0A0FF97C}"/>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C4A51BB-8C44-4A67-9321-9E9B7B486FFB}"/>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4F28550F-0597-4516-A3B4-EDB202792CCE}"/>
            </a:ext>
          </a:extLst>
        </xdr:cNvPr>
        <xdr:cNvSpPr/>
      </xdr:nvSpPr>
      <xdr:spPr>
        <a:xfrm>
          <a:off x="988060" y="1040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00C99F7-0A14-4085-9AB1-AC1982E5489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56A89F2-0BDC-467A-B5C7-587085B7CBE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A2A2848-B4E2-4E78-AC39-7E1D18F2FDF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55EE49A-1A8E-48DD-9789-3A3431F8AE22}"/>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EFD15DA-208F-4128-84CB-A777067A290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9" name="楕円 188">
          <a:extLst>
            <a:ext uri="{FF2B5EF4-FFF2-40B4-BE49-F238E27FC236}">
              <a16:creationId xmlns:a16="http://schemas.microsoft.com/office/drawing/2014/main" id="{6016ACC6-3D0D-41CB-99F0-0C52EDA9505C}"/>
            </a:ext>
          </a:extLst>
        </xdr:cNvPr>
        <xdr:cNvSpPr/>
      </xdr:nvSpPr>
      <xdr:spPr>
        <a:xfrm>
          <a:off x="4131310" y="104095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143527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7F50102-3A36-4C26-B366-3A619F4D0B54}"/>
            </a:ext>
          </a:extLst>
        </xdr:cNvPr>
        <xdr:cNvSpPr txBox="1"/>
      </xdr:nvSpPr>
      <xdr:spPr>
        <a:xfrm>
          <a:off x="4212590"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123916</xdr:rowOff>
    </xdr:from>
    <xdr:to>
      <xdr:col>20</xdr:col>
      <xdr:colOff>38100</xdr:colOff>
      <xdr:row>61</xdr:row>
      <xdr:rowOff>54066</xdr:rowOff>
    </xdr:to>
    <xdr:sp macro="" textlink="">
      <xdr:nvSpPr>
        <xdr:cNvPr id="191" name="楕円 190">
          <a:extLst>
            <a:ext uri="{FF2B5EF4-FFF2-40B4-BE49-F238E27FC236}">
              <a16:creationId xmlns:a16="http://schemas.microsoft.com/office/drawing/2014/main" id="{99650B1F-622C-4067-AD95-712F8BC30BD3}"/>
            </a:ext>
          </a:extLst>
        </xdr:cNvPr>
        <xdr:cNvSpPr/>
      </xdr:nvSpPr>
      <xdr:spPr>
        <a:xfrm>
          <a:off x="3388360" y="1041282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0</xdr:rowOff>
    </xdr:from>
    <xdr:to>
      <xdr:col>24</xdr:col>
      <xdr:colOff>63500</xdr:colOff>
      <xdr:row>61</xdr:row>
      <xdr:rowOff>3266</xdr:rowOff>
    </xdr:to>
    <xdr:cxnSp macro="">
      <xdr:nvCxnSpPr>
        <xdr:cNvPr id="192" name="直線コネクタ 191">
          <a:extLst>
            <a:ext uri="{FF2B5EF4-FFF2-40B4-BE49-F238E27FC236}">
              <a16:creationId xmlns:a16="http://schemas.microsoft.com/office/drawing/2014/main" id="{A6414350-76AA-4796-81C4-12A1F5CEC357}"/>
            </a:ext>
          </a:extLst>
        </xdr:cNvPr>
        <xdr:cNvCxnSpPr/>
      </xdr:nvCxnSpPr>
      <xdr:spPr>
        <a:xfrm flipV="1">
          <a:off x="3431540" y="10458450"/>
          <a:ext cx="7429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122283</xdr:rowOff>
    </xdr:from>
    <xdr:to>
      <xdr:col>15</xdr:col>
      <xdr:colOff>101600</xdr:colOff>
      <xdr:row>61</xdr:row>
      <xdr:rowOff>52433</xdr:rowOff>
    </xdr:to>
    <xdr:sp macro="" textlink="">
      <xdr:nvSpPr>
        <xdr:cNvPr id="193" name="楕円 192">
          <a:extLst>
            <a:ext uri="{FF2B5EF4-FFF2-40B4-BE49-F238E27FC236}">
              <a16:creationId xmlns:a16="http://schemas.microsoft.com/office/drawing/2014/main" id="{878EBB82-0A3C-4D1D-898B-DF4B36099C17}"/>
            </a:ext>
          </a:extLst>
        </xdr:cNvPr>
        <xdr:cNvSpPr/>
      </xdr:nvSpPr>
      <xdr:spPr>
        <a:xfrm>
          <a:off x="2571750" y="1041118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1633</xdr:rowOff>
    </xdr:from>
    <xdr:to>
      <xdr:col>19</xdr:col>
      <xdr:colOff>177800</xdr:colOff>
      <xdr:row>61</xdr:row>
      <xdr:rowOff>3266</xdr:rowOff>
    </xdr:to>
    <xdr:cxnSp macro="">
      <xdr:nvCxnSpPr>
        <xdr:cNvPr id="194" name="直線コネクタ 193">
          <a:extLst>
            <a:ext uri="{FF2B5EF4-FFF2-40B4-BE49-F238E27FC236}">
              <a16:creationId xmlns:a16="http://schemas.microsoft.com/office/drawing/2014/main" id="{DC493F09-94F6-4B02-BFFC-2ED4D4EC2CD4}"/>
            </a:ext>
          </a:extLst>
        </xdr:cNvPr>
        <xdr:cNvCxnSpPr/>
      </xdr:nvCxnSpPr>
      <xdr:spPr>
        <a:xfrm>
          <a:off x="2626360" y="10460083"/>
          <a:ext cx="80518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119017</xdr:rowOff>
    </xdr:from>
    <xdr:to>
      <xdr:col>10</xdr:col>
      <xdr:colOff>165100</xdr:colOff>
      <xdr:row>61</xdr:row>
      <xdr:rowOff>49167</xdr:rowOff>
    </xdr:to>
    <xdr:sp macro="" textlink="">
      <xdr:nvSpPr>
        <xdr:cNvPr id="195" name="楕円 194">
          <a:extLst>
            <a:ext uri="{FF2B5EF4-FFF2-40B4-BE49-F238E27FC236}">
              <a16:creationId xmlns:a16="http://schemas.microsoft.com/office/drawing/2014/main" id="{0CF22256-F648-4DD7-B5ED-1C2487B16425}"/>
            </a:ext>
          </a:extLst>
        </xdr:cNvPr>
        <xdr:cNvSpPr/>
      </xdr:nvSpPr>
      <xdr:spPr>
        <a:xfrm>
          <a:off x="1774190" y="10407922"/>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169817</xdr:rowOff>
    </xdr:from>
    <xdr:to>
      <xdr:col>15</xdr:col>
      <xdr:colOff>50800</xdr:colOff>
      <xdr:row>61</xdr:row>
      <xdr:rowOff>1633</xdr:rowOff>
    </xdr:to>
    <xdr:cxnSp macro="">
      <xdr:nvCxnSpPr>
        <xdr:cNvPr id="196" name="直線コネクタ 195">
          <a:extLst>
            <a:ext uri="{FF2B5EF4-FFF2-40B4-BE49-F238E27FC236}">
              <a16:creationId xmlns:a16="http://schemas.microsoft.com/office/drawing/2014/main" id="{1D27AAE0-408A-4366-8F7B-D489E9E15DB6}"/>
            </a:ext>
          </a:extLst>
        </xdr:cNvPr>
        <xdr:cNvCxnSpPr/>
      </xdr:nvCxnSpPr>
      <xdr:spPr>
        <a:xfrm>
          <a:off x="1828800" y="1046062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53703</xdr:rowOff>
    </xdr:from>
    <xdr:to>
      <xdr:col>6</xdr:col>
      <xdr:colOff>38100</xdr:colOff>
      <xdr:row>60</xdr:row>
      <xdr:rowOff>155303</xdr:rowOff>
    </xdr:to>
    <xdr:sp macro="" textlink="">
      <xdr:nvSpPr>
        <xdr:cNvPr id="197" name="楕円 196">
          <a:extLst>
            <a:ext uri="{FF2B5EF4-FFF2-40B4-BE49-F238E27FC236}">
              <a16:creationId xmlns:a16="http://schemas.microsoft.com/office/drawing/2014/main" id="{498349C1-E6D7-4D66-84AD-CB85464C5F14}"/>
            </a:ext>
          </a:extLst>
        </xdr:cNvPr>
        <xdr:cNvSpPr/>
      </xdr:nvSpPr>
      <xdr:spPr>
        <a:xfrm>
          <a:off x="988060" y="103445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104503</xdr:rowOff>
    </xdr:from>
    <xdr:to>
      <xdr:col>10</xdr:col>
      <xdr:colOff>114300</xdr:colOff>
      <xdr:row>60</xdr:row>
      <xdr:rowOff>169817</xdr:rowOff>
    </xdr:to>
    <xdr:cxnSp macro="">
      <xdr:nvCxnSpPr>
        <xdr:cNvPr id="198" name="直線コネクタ 197">
          <a:extLst>
            <a:ext uri="{FF2B5EF4-FFF2-40B4-BE49-F238E27FC236}">
              <a16:creationId xmlns:a16="http://schemas.microsoft.com/office/drawing/2014/main" id="{4CFAB54F-11CE-415A-B04F-FC9F62C43443}"/>
            </a:ext>
          </a:extLst>
        </xdr:cNvPr>
        <xdr:cNvCxnSpPr/>
      </xdr:nvCxnSpPr>
      <xdr:spPr>
        <a:xfrm>
          <a:off x="1031240" y="10389598"/>
          <a:ext cx="797560" cy="7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DE47815-5F3D-4A84-8995-8DF2A2A97AFB}"/>
            </a:ext>
          </a:extLst>
        </xdr:cNvPr>
        <xdr:cNvSpPr txBox="1"/>
      </xdr:nvSpPr>
      <xdr:spPr>
        <a:xfrm>
          <a:off x="3239144" y="1056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2E70C1C-0CDB-4720-BDB4-61FB83D6BE8F}"/>
            </a:ext>
          </a:extLst>
        </xdr:cNvPr>
        <xdr:cNvSpPr txBox="1"/>
      </xdr:nvSpPr>
      <xdr:spPr>
        <a:xfrm>
          <a:off x="2439044" y="10551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738AF8D-5A7D-4AB5-98E2-832CDAF1E56E}"/>
            </a:ext>
          </a:extLst>
        </xdr:cNvPr>
        <xdr:cNvSpPr txBox="1"/>
      </xdr:nvSpPr>
      <xdr:spPr>
        <a:xfrm>
          <a:off x="1641484" y="1052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AA97F54-79C8-4EAB-9066-520DC7D0EB5F}"/>
            </a:ext>
          </a:extLst>
        </xdr:cNvPr>
        <xdr:cNvSpPr txBox="1"/>
      </xdr:nvSpPr>
      <xdr:spPr>
        <a:xfrm>
          <a:off x="85535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70593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2EA73AF-53C7-4F6D-87A5-FC14849D69D1}"/>
            </a:ext>
          </a:extLst>
        </xdr:cNvPr>
        <xdr:cNvSpPr txBox="1"/>
      </xdr:nvSpPr>
      <xdr:spPr>
        <a:xfrm>
          <a:off x="3239144" y="1018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68960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E7AFF83-141E-433E-A594-8A480AC7FABF}"/>
            </a:ext>
          </a:extLst>
        </xdr:cNvPr>
        <xdr:cNvSpPr txBox="1"/>
      </xdr:nvSpPr>
      <xdr:spPr>
        <a:xfrm>
          <a:off x="2439044" y="1018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65694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1B2D7D4-BE11-4326-ADBB-01B31466897B}"/>
            </a:ext>
          </a:extLst>
        </xdr:cNvPr>
        <xdr:cNvSpPr txBox="1"/>
      </xdr:nvSpPr>
      <xdr:spPr>
        <a:xfrm>
          <a:off x="1641484" y="1017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2380BF7-B19D-46C5-B0B4-8B47AC868692}"/>
            </a:ext>
          </a:extLst>
        </xdr:cNvPr>
        <xdr:cNvSpPr txBox="1"/>
      </xdr:nvSpPr>
      <xdr:spPr>
        <a:xfrm>
          <a:off x="85535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0A14BEC-4C22-44C6-813F-C8ECE593237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B1A211E-585F-464B-B558-659A156C4ED8}"/>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F19A346-D5B0-487B-939F-B2DF41098C8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4BFA77B-A269-44CC-9B1F-43BD8ED0E936}"/>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30F3231-27B8-4E95-9FA8-46B44E47FBD8}"/>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5B432C0-C04F-4068-8C86-F990243F82F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EFBC24D-47C4-44BB-AA05-E330654CD8B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A663D51-6EEC-4BCE-93F1-3181E4CCF6C7}"/>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AC7DD08-4549-4987-A06D-2294D0911B3E}"/>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077A6F4-6FC1-45AC-9E0C-71587B0854F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753D2CF-497E-48C7-9EF1-102FBCD26BAC}"/>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81D35A28-A4C9-4EFF-AB89-6F17FF3DA5AB}"/>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9C49517-27C9-4507-B47D-187D6F9178BB}"/>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632DB62-7A05-4323-8AA0-A8A0EFBBEF5E}"/>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B01FE0E-8928-43C9-87A2-4BDBAB3F440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5F3E30B3-4A0A-4711-932D-3508EB5A037B}"/>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4D7C092-096F-43EE-9EB0-24F633E601F6}"/>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BD12FD54-43F3-43D8-A1E9-D097D9EEAE71}"/>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BA1E314-7076-4A1B-8338-4DF600A78EA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BB58DC0-3928-4EF4-AA0A-14088EB45043}"/>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FC648D38-12C1-4F9D-AD4A-F6465D1E8161}"/>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A8914ED-D5BA-4C5A-9FD8-FFDFE5D5F214}"/>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5DB1B3E6-C03D-45A8-BAD2-42026F0451B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4F7C8240-063B-4729-97B0-6353E04D7AB5}"/>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E5022C4-7C92-4A5A-B256-87309978A48C}"/>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5DFF09E-561A-4B2A-9997-514FF795C0FA}"/>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BF585DF-8093-45AA-9963-A2D6814E900E}"/>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E77EAD32-6DCF-451B-B1F4-11532BE7AB67}"/>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2108B1D2-E44C-4CBF-B5F1-0B4E885406B1}"/>
            </a:ext>
          </a:extLst>
        </xdr:cNvPr>
        <xdr:cNvSpPr txBox="1"/>
      </xdr:nvSpPr>
      <xdr:spPr>
        <a:xfrm>
          <a:off x="9467850" y="10660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D9AB265D-2AF9-40DC-B94C-521C3D44C0DC}"/>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2203A0EA-0772-4911-80F3-3578CF343EAD}"/>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A03FFE15-CFFE-400E-8821-E01EDF5C2C8C}"/>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F81A0347-4065-46BF-B3B7-9BCA32B8889E}"/>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2821A77D-1943-4E75-A89D-C460F176F2AB}"/>
            </a:ext>
          </a:extLst>
        </xdr:cNvPr>
        <xdr:cNvSpPr/>
      </xdr:nvSpPr>
      <xdr:spPr>
        <a:xfrm>
          <a:off x="6231890" y="1072415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31565D-A18F-45CF-803F-FAEC8D7E212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B1EA4E9-7BD5-4B9B-99D5-0B8559FA5B90}"/>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15FB6A-01FE-4C0D-B35E-632573A7061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E557E1F-C182-4612-A755-4085F41723D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B175A3D-D60E-47E8-8EA9-6E9C383E117F}"/>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155573</xdr:rowOff>
    </xdr:from>
    <xdr:to>
      <xdr:col>55</xdr:col>
      <xdr:colOff>50800</xdr:colOff>
      <xdr:row>62</xdr:row>
      <xdr:rowOff>85723</xdr:rowOff>
    </xdr:to>
    <xdr:sp macro="" textlink="">
      <xdr:nvSpPr>
        <xdr:cNvPr id="246" name="楕円 245">
          <a:extLst>
            <a:ext uri="{FF2B5EF4-FFF2-40B4-BE49-F238E27FC236}">
              <a16:creationId xmlns:a16="http://schemas.microsoft.com/office/drawing/2014/main" id="{7A523EC5-F55E-4241-985C-01DD82E679D0}"/>
            </a:ext>
          </a:extLst>
        </xdr:cNvPr>
        <xdr:cNvSpPr/>
      </xdr:nvSpPr>
      <xdr:spPr>
        <a:xfrm>
          <a:off x="9394190" y="10614023"/>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7000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577B30E-94C6-4D63-A8A1-AEF001048B95}"/>
            </a:ext>
          </a:extLst>
        </xdr:cNvPr>
        <xdr:cNvSpPr txBox="1"/>
      </xdr:nvSpPr>
      <xdr:spPr>
        <a:xfrm>
          <a:off x="9467850" y="1046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162704</xdr:rowOff>
    </xdr:from>
    <xdr:to>
      <xdr:col>50</xdr:col>
      <xdr:colOff>165100</xdr:colOff>
      <xdr:row>62</xdr:row>
      <xdr:rowOff>92854</xdr:rowOff>
    </xdr:to>
    <xdr:sp macro="" textlink="">
      <xdr:nvSpPr>
        <xdr:cNvPr id="248" name="楕円 247">
          <a:extLst>
            <a:ext uri="{FF2B5EF4-FFF2-40B4-BE49-F238E27FC236}">
              <a16:creationId xmlns:a16="http://schemas.microsoft.com/office/drawing/2014/main" id="{C717C94E-5E78-439C-B5BF-AD67D27E47AD}"/>
            </a:ext>
          </a:extLst>
        </xdr:cNvPr>
        <xdr:cNvSpPr/>
      </xdr:nvSpPr>
      <xdr:spPr>
        <a:xfrm>
          <a:off x="8632190" y="106230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34923</xdr:rowOff>
    </xdr:from>
    <xdr:to>
      <xdr:col>55</xdr:col>
      <xdr:colOff>0</xdr:colOff>
      <xdr:row>62</xdr:row>
      <xdr:rowOff>42054</xdr:rowOff>
    </xdr:to>
    <xdr:cxnSp macro="">
      <xdr:nvCxnSpPr>
        <xdr:cNvPr id="249" name="直線コネクタ 248">
          <a:extLst>
            <a:ext uri="{FF2B5EF4-FFF2-40B4-BE49-F238E27FC236}">
              <a16:creationId xmlns:a16="http://schemas.microsoft.com/office/drawing/2014/main" id="{5D116BB0-AAAE-42DF-98FA-1989E51968FD}"/>
            </a:ext>
          </a:extLst>
        </xdr:cNvPr>
        <xdr:cNvCxnSpPr/>
      </xdr:nvCxnSpPr>
      <xdr:spPr>
        <a:xfrm flipV="1">
          <a:off x="8686800" y="10664823"/>
          <a:ext cx="742950" cy="9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4622</xdr:rowOff>
    </xdr:from>
    <xdr:to>
      <xdr:col>46</xdr:col>
      <xdr:colOff>38100</xdr:colOff>
      <xdr:row>62</xdr:row>
      <xdr:rowOff>106222</xdr:rowOff>
    </xdr:to>
    <xdr:sp macro="" textlink="">
      <xdr:nvSpPr>
        <xdr:cNvPr id="250" name="楕円 249">
          <a:extLst>
            <a:ext uri="{FF2B5EF4-FFF2-40B4-BE49-F238E27FC236}">
              <a16:creationId xmlns:a16="http://schemas.microsoft.com/office/drawing/2014/main" id="{5E02E0FD-420D-41DC-926A-E044DB981189}"/>
            </a:ext>
          </a:extLst>
        </xdr:cNvPr>
        <xdr:cNvSpPr/>
      </xdr:nvSpPr>
      <xdr:spPr>
        <a:xfrm>
          <a:off x="7846060" y="106364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42054</xdr:rowOff>
    </xdr:from>
    <xdr:to>
      <xdr:col>50</xdr:col>
      <xdr:colOff>114300</xdr:colOff>
      <xdr:row>62</xdr:row>
      <xdr:rowOff>55422</xdr:rowOff>
    </xdr:to>
    <xdr:cxnSp macro="">
      <xdr:nvCxnSpPr>
        <xdr:cNvPr id="251" name="直線コネクタ 250">
          <a:extLst>
            <a:ext uri="{FF2B5EF4-FFF2-40B4-BE49-F238E27FC236}">
              <a16:creationId xmlns:a16="http://schemas.microsoft.com/office/drawing/2014/main" id="{845D1709-8776-433B-9019-E19DEC1D0F06}"/>
            </a:ext>
          </a:extLst>
        </xdr:cNvPr>
        <xdr:cNvCxnSpPr/>
      </xdr:nvCxnSpPr>
      <xdr:spPr>
        <a:xfrm flipV="1">
          <a:off x="7889240" y="10673859"/>
          <a:ext cx="797560" cy="15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15901</xdr:rowOff>
    </xdr:from>
    <xdr:to>
      <xdr:col>41</xdr:col>
      <xdr:colOff>101600</xdr:colOff>
      <xdr:row>62</xdr:row>
      <xdr:rowOff>117501</xdr:rowOff>
    </xdr:to>
    <xdr:sp macro="" textlink="">
      <xdr:nvSpPr>
        <xdr:cNvPr id="252" name="楕円 251">
          <a:extLst>
            <a:ext uri="{FF2B5EF4-FFF2-40B4-BE49-F238E27FC236}">
              <a16:creationId xmlns:a16="http://schemas.microsoft.com/office/drawing/2014/main" id="{F31D3FC4-AE55-476C-B6D8-08DE4819CF87}"/>
            </a:ext>
          </a:extLst>
        </xdr:cNvPr>
        <xdr:cNvSpPr/>
      </xdr:nvSpPr>
      <xdr:spPr>
        <a:xfrm>
          <a:off x="7029450" y="1064961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55422</xdr:rowOff>
    </xdr:from>
    <xdr:to>
      <xdr:col>45</xdr:col>
      <xdr:colOff>177800</xdr:colOff>
      <xdr:row>62</xdr:row>
      <xdr:rowOff>66701</xdr:rowOff>
    </xdr:to>
    <xdr:cxnSp macro="">
      <xdr:nvCxnSpPr>
        <xdr:cNvPr id="253" name="直線コネクタ 252">
          <a:extLst>
            <a:ext uri="{FF2B5EF4-FFF2-40B4-BE49-F238E27FC236}">
              <a16:creationId xmlns:a16="http://schemas.microsoft.com/office/drawing/2014/main" id="{22EA25A7-40C9-433C-9B12-C6A41E0529CD}"/>
            </a:ext>
          </a:extLst>
        </xdr:cNvPr>
        <xdr:cNvCxnSpPr/>
      </xdr:nvCxnSpPr>
      <xdr:spPr>
        <a:xfrm flipV="1">
          <a:off x="7084060" y="10689132"/>
          <a:ext cx="805180" cy="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3707</xdr:rowOff>
    </xdr:from>
    <xdr:to>
      <xdr:col>36</xdr:col>
      <xdr:colOff>165100</xdr:colOff>
      <xdr:row>62</xdr:row>
      <xdr:rowOff>105307</xdr:rowOff>
    </xdr:to>
    <xdr:sp macro="" textlink="">
      <xdr:nvSpPr>
        <xdr:cNvPr id="254" name="楕円 253">
          <a:extLst>
            <a:ext uri="{FF2B5EF4-FFF2-40B4-BE49-F238E27FC236}">
              <a16:creationId xmlns:a16="http://schemas.microsoft.com/office/drawing/2014/main" id="{F383698D-487B-4843-826E-5E4DF7D95240}"/>
            </a:ext>
          </a:extLst>
        </xdr:cNvPr>
        <xdr:cNvSpPr/>
      </xdr:nvSpPr>
      <xdr:spPr>
        <a:xfrm>
          <a:off x="6231890" y="1063360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54507</xdr:rowOff>
    </xdr:from>
    <xdr:to>
      <xdr:col>41</xdr:col>
      <xdr:colOff>50800</xdr:colOff>
      <xdr:row>62</xdr:row>
      <xdr:rowOff>66701</xdr:rowOff>
    </xdr:to>
    <xdr:cxnSp macro="">
      <xdr:nvCxnSpPr>
        <xdr:cNvPr id="255" name="直線コネクタ 254">
          <a:extLst>
            <a:ext uri="{FF2B5EF4-FFF2-40B4-BE49-F238E27FC236}">
              <a16:creationId xmlns:a16="http://schemas.microsoft.com/office/drawing/2014/main" id="{E13469AD-C190-4C4E-AE1C-8B1973D28749}"/>
            </a:ext>
          </a:extLst>
        </xdr:cNvPr>
        <xdr:cNvCxnSpPr/>
      </xdr:nvCxnSpPr>
      <xdr:spPr>
        <a:xfrm>
          <a:off x="6286500" y="10688217"/>
          <a:ext cx="797560" cy="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B34EF9E-EF4F-4719-8DC5-67D98D84B2C3}"/>
            </a:ext>
          </a:extLst>
        </xdr:cNvPr>
        <xdr:cNvSpPr txBox="1"/>
      </xdr:nvSpPr>
      <xdr:spPr>
        <a:xfrm>
          <a:off x="8401265" y="10789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4EC8A208-1CC2-4091-B8B4-07A669DF469C}"/>
            </a:ext>
          </a:extLst>
        </xdr:cNvPr>
        <xdr:cNvSpPr txBox="1"/>
      </xdr:nvSpPr>
      <xdr:spPr>
        <a:xfrm>
          <a:off x="7610690" y="10795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FA28EC3E-5316-44FB-9BD9-BDC9D7370E63}"/>
            </a:ext>
          </a:extLst>
        </xdr:cNvPr>
        <xdr:cNvSpPr txBox="1"/>
      </xdr:nvSpPr>
      <xdr:spPr>
        <a:xfrm>
          <a:off x="682265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EFFD1BB-D9AE-49D1-ADE0-743167CAA139}"/>
            </a:ext>
          </a:extLst>
        </xdr:cNvPr>
        <xdr:cNvSpPr txBox="1"/>
      </xdr:nvSpPr>
      <xdr:spPr>
        <a:xfrm>
          <a:off x="6007950" y="1081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109381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3653F71-5E6D-4C44-9B62-97E027450FF5}"/>
            </a:ext>
          </a:extLst>
        </xdr:cNvPr>
        <xdr:cNvSpPr txBox="1"/>
      </xdr:nvSpPr>
      <xdr:spPr>
        <a:xfrm>
          <a:off x="8401265" y="10394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122749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37AC3F3-BDE7-4447-8157-5C776AC27A65}"/>
            </a:ext>
          </a:extLst>
        </xdr:cNvPr>
        <xdr:cNvSpPr txBox="1"/>
      </xdr:nvSpPr>
      <xdr:spPr>
        <a:xfrm>
          <a:off x="7610690" y="1041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134028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5D3E71AA-C495-4168-80E7-A781527201ED}"/>
            </a:ext>
          </a:extLst>
        </xdr:cNvPr>
        <xdr:cNvSpPr txBox="1"/>
      </xdr:nvSpPr>
      <xdr:spPr>
        <a:xfrm>
          <a:off x="6822655" y="10417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121834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96EC5123-32D2-4114-8F5F-FD624DF449FD}"/>
            </a:ext>
          </a:extLst>
        </xdr:cNvPr>
        <xdr:cNvSpPr txBox="1"/>
      </xdr:nvSpPr>
      <xdr:spPr>
        <a:xfrm>
          <a:off x="6007950" y="1041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02CBEEC-07A3-4ABA-B7A4-FE7E2868652E}"/>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18EF2CA-AB60-454F-8D08-08C55918C52F}"/>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A2519B7-CFCF-4406-A281-B48F3A87F228}"/>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47D2FDA-0F77-469C-A0BF-BA4C509A213B}"/>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49D17A2-6F22-40AB-8D1D-66405E8F69BF}"/>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F44AB4D-5CA4-4C63-AE0D-0F446A5925A9}"/>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E143053-0835-4556-9836-8747F1BF501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4CBDD85-4AA0-4B75-8BA3-475765DE1A2C}"/>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0BAA1E9-97DB-45C9-899F-83D9506AD062}"/>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0E85D92-5F86-4DAF-932A-3727C0E5636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28D6F21-C686-4996-9C34-BEF8225F9D3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870C748-7393-41B4-BC7F-71B0F9531F9A}"/>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5E2C534-C25D-4EFC-8D23-1EC1B494F424}"/>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2455E96-AAC1-402A-A284-7C5C361FFB68}"/>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982B262-990D-4CB9-8733-492A4D1EF764}"/>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7751B57-06D5-4C04-B78B-68DD1FEC5D20}"/>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9AE473C-D7EE-4538-BCFA-7A077C68C9D3}"/>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190C273-BB94-4A58-9D30-B6B27C6DB407}"/>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E8AE8E3-00D9-4ACB-859F-65BCE39EB7E4}"/>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BD9AEAD-6DD2-4858-89E4-CBC6DD53FD0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33417277-56AF-48E9-85F7-B938B322B551}"/>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0C34ED7-EA54-4C1A-B3CC-934901BD69A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4526A940-6C2E-4EE4-A493-EB4F4E170836}"/>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8301E6A-9528-483C-BCFF-7969672D967B}"/>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9E4D9E9-F3AB-40DC-A577-8B68A280A9C7}"/>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5750020C-24DB-4714-B451-314E05030847}"/>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DE579A27-9A21-44FA-9C80-9001EB8CC8AE}"/>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90D66ED4-A98B-4D4E-8F51-885E3663FC9C}"/>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DBC7555B-EE2D-4C5F-939D-A556C24B044F}"/>
            </a:ext>
          </a:extLst>
        </xdr:cNvPr>
        <xdr:cNvSpPr txBox="1"/>
      </xdr:nvSpPr>
      <xdr:spPr>
        <a:xfrm>
          <a:off x="421259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D1B08A79-91E5-4352-AF72-C611E821E078}"/>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8F31B126-1D92-4D0D-988F-2FD2CB0C1320}"/>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F621834F-462E-4FED-AFD8-000B1F679D8C}"/>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CF299D6C-8CA8-427A-BD97-7863972A3BFE}"/>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A25B7EC8-6F25-48F4-8AF8-879A38092C7E}"/>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D3A0963-14C5-4781-966F-2F8E026C1D28}"/>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9F60ACE-BEFB-440A-8D73-EB03276A77E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AD28BFB-1000-41D7-AA24-B3B6F43A0043}"/>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EB2A2F-D109-4151-BAD5-D37F1545D2E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744C94B-DC47-4A78-B217-959040A1A82D}"/>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130811</xdr:rowOff>
    </xdr:from>
    <xdr:to>
      <xdr:col>24</xdr:col>
      <xdr:colOff>114300</xdr:colOff>
      <xdr:row>84</xdr:row>
      <xdr:rowOff>60961</xdr:rowOff>
    </xdr:to>
    <xdr:sp macro="" textlink="">
      <xdr:nvSpPr>
        <xdr:cNvPr id="303" name="楕円 302">
          <a:extLst>
            <a:ext uri="{FF2B5EF4-FFF2-40B4-BE49-F238E27FC236}">
              <a16:creationId xmlns:a16="http://schemas.microsoft.com/office/drawing/2014/main" id="{E9B50659-568E-4F04-9126-734AFC273227}"/>
            </a:ext>
          </a:extLst>
        </xdr:cNvPr>
        <xdr:cNvSpPr/>
      </xdr:nvSpPr>
      <xdr:spPr>
        <a:xfrm>
          <a:off x="4131310" y="1436497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109238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F1ACB66-2E55-4323-A701-40EE97E20F06}"/>
            </a:ext>
          </a:extLst>
        </xdr:cNvPr>
        <xdr:cNvSpPr txBox="1"/>
      </xdr:nvSpPr>
      <xdr:spPr>
        <a:xfrm>
          <a:off x="4212590" y="14337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132080</xdr:rowOff>
    </xdr:from>
    <xdr:to>
      <xdr:col>20</xdr:col>
      <xdr:colOff>38100</xdr:colOff>
      <xdr:row>84</xdr:row>
      <xdr:rowOff>62230</xdr:rowOff>
    </xdr:to>
    <xdr:sp macro="" textlink="">
      <xdr:nvSpPr>
        <xdr:cNvPr id="305" name="楕円 304">
          <a:extLst>
            <a:ext uri="{FF2B5EF4-FFF2-40B4-BE49-F238E27FC236}">
              <a16:creationId xmlns:a16="http://schemas.microsoft.com/office/drawing/2014/main" id="{A0B0CB10-88BD-4D65-85DC-AB1C38B6BABC}"/>
            </a:ext>
          </a:extLst>
        </xdr:cNvPr>
        <xdr:cNvSpPr/>
      </xdr:nvSpPr>
      <xdr:spPr>
        <a:xfrm>
          <a:off x="3388360" y="143662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10161</xdr:rowOff>
    </xdr:from>
    <xdr:to>
      <xdr:col>24</xdr:col>
      <xdr:colOff>63500</xdr:colOff>
      <xdr:row>84</xdr:row>
      <xdr:rowOff>11430</xdr:rowOff>
    </xdr:to>
    <xdr:cxnSp macro="">
      <xdr:nvCxnSpPr>
        <xdr:cNvPr id="306" name="直線コネクタ 305">
          <a:extLst>
            <a:ext uri="{FF2B5EF4-FFF2-40B4-BE49-F238E27FC236}">
              <a16:creationId xmlns:a16="http://schemas.microsoft.com/office/drawing/2014/main" id="{5E3145E7-918C-4A13-8DFA-092E2D936B66}"/>
            </a:ext>
          </a:extLst>
        </xdr:cNvPr>
        <xdr:cNvCxnSpPr/>
      </xdr:nvCxnSpPr>
      <xdr:spPr>
        <a:xfrm flipV="1">
          <a:off x="3431540" y="14413866"/>
          <a:ext cx="742950" cy="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127000</xdr:rowOff>
    </xdr:from>
    <xdr:to>
      <xdr:col>15</xdr:col>
      <xdr:colOff>101600</xdr:colOff>
      <xdr:row>84</xdr:row>
      <xdr:rowOff>57150</xdr:rowOff>
    </xdr:to>
    <xdr:sp macro="" textlink="">
      <xdr:nvSpPr>
        <xdr:cNvPr id="307" name="楕円 306">
          <a:extLst>
            <a:ext uri="{FF2B5EF4-FFF2-40B4-BE49-F238E27FC236}">
              <a16:creationId xmlns:a16="http://schemas.microsoft.com/office/drawing/2014/main" id="{322FB82F-33A3-4F2B-BEB9-F5361D961FA7}"/>
            </a:ext>
          </a:extLst>
        </xdr:cNvPr>
        <xdr:cNvSpPr/>
      </xdr:nvSpPr>
      <xdr:spPr>
        <a:xfrm>
          <a:off x="2571750" y="1436116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6350</xdr:rowOff>
    </xdr:from>
    <xdr:to>
      <xdr:col>19</xdr:col>
      <xdr:colOff>177800</xdr:colOff>
      <xdr:row>84</xdr:row>
      <xdr:rowOff>11430</xdr:rowOff>
    </xdr:to>
    <xdr:cxnSp macro="">
      <xdr:nvCxnSpPr>
        <xdr:cNvPr id="308" name="直線コネクタ 307">
          <a:extLst>
            <a:ext uri="{FF2B5EF4-FFF2-40B4-BE49-F238E27FC236}">
              <a16:creationId xmlns:a16="http://schemas.microsoft.com/office/drawing/2014/main" id="{A5D3E27C-7F1B-4378-9C17-D7CB95826A2D}"/>
            </a:ext>
          </a:extLst>
        </xdr:cNvPr>
        <xdr:cNvCxnSpPr/>
      </xdr:nvCxnSpPr>
      <xdr:spPr>
        <a:xfrm>
          <a:off x="2626360" y="14410055"/>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115570</xdr:rowOff>
    </xdr:from>
    <xdr:to>
      <xdr:col>10</xdr:col>
      <xdr:colOff>165100</xdr:colOff>
      <xdr:row>84</xdr:row>
      <xdr:rowOff>45720</xdr:rowOff>
    </xdr:to>
    <xdr:sp macro="" textlink="">
      <xdr:nvSpPr>
        <xdr:cNvPr id="309" name="楕円 308">
          <a:extLst>
            <a:ext uri="{FF2B5EF4-FFF2-40B4-BE49-F238E27FC236}">
              <a16:creationId xmlns:a16="http://schemas.microsoft.com/office/drawing/2014/main" id="{FC9A9AE0-214A-494D-918E-449F480FFBE8}"/>
            </a:ext>
          </a:extLst>
        </xdr:cNvPr>
        <xdr:cNvSpPr/>
      </xdr:nvSpPr>
      <xdr:spPr>
        <a:xfrm>
          <a:off x="1774190" y="143459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166370</xdr:rowOff>
    </xdr:from>
    <xdr:to>
      <xdr:col>15</xdr:col>
      <xdr:colOff>50800</xdr:colOff>
      <xdr:row>84</xdr:row>
      <xdr:rowOff>6350</xdr:rowOff>
    </xdr:to>
    <xdr:cxnSp macro="">
      <xdr:nvCxnSpPr>
        <xdr:cNvPr id="310" name="直線コネクタ 309">
          <a:extLst>
            <a:ext uri="{FF2B5EF4-FFF2-40B4-BE49-F238E27FC236}">
              <a16:creationId xmlns:a16="http://schemas.microsoft.com/office/drawing/2014/main" id="{B59B3F6E-12E7-4740-BCEA-9B68564269C0}"/>
            </a:ext>
          </a:extLst>
        </xdr:cNvPr>
        <xdr:cNvCxnSpPr/>
      </xdr:nvCxnSpPr>
      <xdr:spPr>
        <a:xfrm>
          <a:off x="1828800" y="1440053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104139</xdr:rowOff>
    </xdr:from>
    <xdr:to>
      <xdr:col>6</xdr:col>
      <xdr:colOff>38100</xdr:colOff>
      <xdr:row>84</xdr:row>
      <xdr:rowOff>34289</xdr:rowOff>
    </xdr:to>
    <xdr:sp macro="" textlink="">
      <xdr:nvSpPr>
        <xdr:cNvPr id="311" name="楕円 310">
          <a:extLst>
            <a:ext uri="{FF2B5EF4-FFF2-40B4-BE49-F238E27FC236}">
              <a16:creationId xmlns:a16="http://schemas.microsoft.com/office/drawing/2014/main" id="{27C7EFD5-C0E9-41F7-AD3A-CC7A4CCD44BD}"/>
            </a:ext>
          </a:extLst>
        </xdr:cNvPr>
        <xdr:cNvSpPr/>
      </xdr:nvSpPr>
      <xdr:spPr>
        <a:xfrm>
          <a:off x="988060" y="143325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154939</xdr:rowOff>
    </xdr:from>
    <xdr:to>
      <xdr:col>10</xdr:col>
      <xdr:colOff>114300</xdr:colOff>
      <xdr:row>83</xdr:row>
      <xdr:rowOff>166370</xdr:rowOff>
    </xdr:to>
    <xdr:cxnSp macro="">
      <xdr:nvCxnSpPr>
        <xdr:cNvPr id="312" name="直線コネクタ 311">
          <a:extLst>
            <a:ext uri="{FF2B5EF4-FFF2-40B4-BE49-F238E27FC236}">
              <a16:creationId xmlns:a16="http://schemas.microsoft.com/office/drawing/2014/main" id="{CF8EFC67-6C10-4121-9EAD-F25F63271435}"/>
            </a:ext>
          </a:extLst>
        </xdr:cNvPr>
        <xdr:cNvCxnSpPr/>
      </xdr:nvCxnSpPr>
      <xdr:spPr>
        <a:xfrm>
          <a:off x="1031240" y="14385289"/>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E7127A87-7AED-4937-ABE5-5F8012ECCCB3}"/>
            </a:ext>
          </a:extLst>
        </xdr:cNvPr>
        <xdr:cNvSpPr txBox="1"/>
      </xdr:nvSpPr>
      <xdr:spPr>
        <a:xfrm>
          <a:off x="3239144" y="1396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559FBB0E-E645-4231-97C4-3A071849F6A6}"/>
            </a:ext>
          </a:extLst>
        </xdr:cNvPr>
        <xdr:cNvSpPr txBox="1"/>
      </xdr:nvSpPr>
      <xdr:spPr>
        <a:xfrm>
          <a:off x="2439044" y="1395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9F2BE4D4-01FC-4E42-9140-DD70F312CDF8}"/>
            </a:ext>
          </a:extLst>
        </xdr:cNvPr>
        <xdr:cNvSpPr txBox="1"/>
      </xdr:nvSpPr>
      <xdr:spPr>
        <a:xfrm>
          <a:off x="1641484" y="1393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AF9CAA02-BDC9-42E2-B0D8-2BAFF6A2909C}"/>
            </a:ext>
          </a:extLst>
        </xdr:cNvPr>
        <xdr:cNvSpPr txBox="1"/>
      </xdr:nvSpPr>
      <xdr:spPr>
        <a:xfrm>
          <a:off x="85535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53357</xdr:rowOff>
    </xdr:from>
    <xdr:ext cx="405111" cy="259045"/>
    <xdr:sp macro="" textlink="">
      <xdr:nvSpPr>
        <xdr:cNvPr id="317" name="n_1mainValue【公営住宅】&#10;有形固定資産減価償却率">
          <a:extLst>
            <a:ext uri="{FF2B5EF4-FFF2-40B4-BE49-F238E27FC236}">
              <a16:creationId xmlns:a16="http://schemas.microsoft.com/office/drawing/2014/main" id="{20015FBA-494C-42FB-9B7B-4EB175C84773}"/>
            </a:ext>
          </a:extLst>
        </xdr:cNvPr>
        <xdr:cNvSpPr txBox="1"/>
      </xdr:nvSpPr>
      <xdr:spPr>
        <a:xfrm>
          <a:off x="3239144" y="1445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48277</xdr:rowOff>
    </xdr:from>
    <xdr:ext cx="405111" cy="259045"/>
    <xdr:sp macro="" textlink="">
      <xdr:nvSpPr>
        <xdr:cNvPr id="318" name="n_2mainValue【公営住宅】&#10;有形固定資産減価償却率">
          <a:extLst>
            <a:ext uri="{FF2B5EF4-FFF2-40B4-BE49-F238E27FC236}">
              <a16:creationId xmlns:a16="http://schemas.microsoft.com/office/drawing/2014/main" id="{E6857E0B-1E44-41E1-8F95-3AC8CC2E6ED7}"/>
            </a:ext>
          </a:extLst>
        </xdr:cNvPr>
        <xdr:cNvSpPr txBox="1"/>
      </xdr:nvSpPr>
      <xdr:spPr>
        <a:xfrm>
          <a:off x="2439044" y="14451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36847</xdr:rowOff>
    </xdr:from>
    <xdr:ext cx="405111" cy="259045"/>
    <xdr:sp macro="" textlink="">
      <xdr:nvSpPr>
        <xdr:cNvPr id="319" name="n_3mainValue【公営住宅】&#10;有形固定資産減価償却率">
          <a:extLst>
            <a:ext uri="{FF2B5EF4-FFF2-40B4-BE49-F238E27FC236}">
              <a16:creationId xmlns:a16="http://schemas.microsoft.com/office/drawing/2014/main" id="{6CEE3EA5-5085-482B-93B2-9F03ECD56121}"/>
            </a:ext>
          </a:extLst>
        </xdr:cNvPr>
        <xdr:cNvSpPr txBox="1"/>
      </xdr:nvSpPr>
      <xdr:spPr>
        <a:xfrm>
          <a:off x="1641484" y="1443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25416</xdr:rowOff>
    </xdr:from>
    <xdr:ext cx="405111" cy="259045"/>
    <xdr:sp macro="" textlink="">
      <xdr:nvSpPr>
        <xdr:cNvPr id="320" name="n_4mainValue【公営住宅】&#10;有形固定資産減価償却率">
          <a:extLst>
            <a:ext uri="{FF2B5EF4-FFF2-40B4-BE49-F238E27FC236}">
              <a16:creationId xmlns:a16="http://schemas.microsoft.com/office/drawing/2014/main" id="{3351ACA1-D131-453E-AE24-85108B60BA1B}"/>
            </a:ext>
          </a:extLst>
        </xdr:cNvPr>
        <xdr:cNvSpPr txBox="1"/>
      </xdr:nvSpPr>
      <xdr:spPr>
        <a:xfrm>
          <a:off x="855354" y="14423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21C223F-6CC1-4C90-9104-A3E3212F0D1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DBC36615-B9C4-45F9-87D9-A9915D89DBC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FF84FD1-A926-4DB1-81AB-01D4C53F1E7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4B38ED1-64A7-4709-8D48-BBAF072AD9F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8AF92D2-8C17-43DF-8847-C28674973A2C}"/>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C79D511-2CCC-45DE-8D3E-1FC698B683F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1D88D6C-D026-42D5-B5EB-B540DE3C8A6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9A9CC71-EB59-4DC3-83C6-AAB807ABA226}"/>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8317B46-DBBD-4641-8639-51E5CDA673E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5737B5F-F125-47E0-A45D-EA5944F2F4A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F0205DF-FA95-48DC-9875-62180ACD79E3}"/>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FD18DEC-F130-4337-8491-9CD48E8F0C6E}"/>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9F75496-4C71-497F-B802-474A6B82B8E6}"/>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3E0A9387-4E38-4BBC-9CF1-3E56F6DE1D8C}"/>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30F0B38B-0A7C-4343-8B8E-8844130BCB2B}"/>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9C048D92-1345-4A5D-8C3A-94A5C4FDDFED}"/>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2AE0AC3-6F0B-4F66-A386-043EAE9BB1F9}"/>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45CE020-BC01-4AE1-9FEE-BD339D01ABCF}"/>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578507C-BD51-4C91-ABC4-010975BE031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42399F8-705E-4351-BA5C-B1168962D5CD}"/>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01849B1-5FC8-4382-8582-F28416797664}"/>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CFB49C11-5802-44DD-9AE5-42536A5013DA}"/>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91E3D64A-DA3E-4AF9-96E3-4EE96A8D2FE2}"/>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DAC1B07F-0DF2-4461-B14E-1CFB7B9B4F08}"/>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596B66F4-5775-400A-8B2D-9318BAE387BB}"/>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5A448461-C017-491A-BA80-BC7E3ACCD425}"/>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D5B19756-952E-424C-8B5E-C5275ADF1743}"/>
            </a:ext>
          </a:extLst>
        </xdr:cNvPr>
        <xdr:cNvSpPr txBox="1"/>
      </xdr:nvSpPr>
      <xdr:spPr>
        <a:xfrm>
          <a:off x="946785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B212A71A-E30B-4E15-91FD-28ABFE77B412}"/>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4C82D863-AEE8-4F92-8ED3-AFC41D79FDD6}"/>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866CECA-E5F5-4221-9C6E-7AEBA7B7F072}"/>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2AD7236A-3376-4414-94B1-4EF080CADF8B}"/>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2948F637-7FC9-4513-A398-8731D40A1672}"/>
            </a:ext>
          </a:extLst>
        </xdr:cNvPr>
        <xdr:cNvSpPr/>
      </xdr:nvSpPr>
      <xdr:spPr>
        <a:xfrm>
          <a:off x="6231890" y="146714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A9E9FF9-6AC3-4808-8408-33A239FE21E6}"/>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7CEADB6-0630-401E-9004-25E27C4E302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D9F17C7-24D2-4CD4-A6C8-34C8669DAB30}"/>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A6C4199-FCDD-482F-B1B1-78AE42247AC3}"/>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A245A2B-8047-429A-870A-8043D4D69E01}"/>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35443</xdr:rowOff>
    </xdr:from>
    <xdr:to>
      <xdr:col>55</xdr:col>
      <xdr:colOff>50800</xdr:colOff>
      <xdr:row>85</xdr:row>
      <xdr:rowOff>137043</xdr:rowOff>
    </xdr:to>
    <xdr:sp macro="" textlink="">
      <xdr:nvSpPr>
        <xdr:cNvPr id="358" name="楕円 357">
          <a:extLst>
            <a:ext uri="{FF2B5EF4-FFF2-40B4-BE49-F238E27FC236}">
              <a16:creationId xmlns:a16="http://schemas.microsoft.com/office/drawing/2014/main" id="{FF300A23-1BE4-46C2-826C-72DB24E6854A}"/>
            </a:ext>
          </a:extLst>
        </xdr:cNvPr>
        <xdr:cNvSpPr/>
      </xdr:nvSpPr>
      <xdr:spPr>
        <a:xfrm>
          <a:off x="9394190" y="14608693"/>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166270</xdr:rowOff>
    </xdr:from>
    <xdr:ext cx="469744" cy="259045"/>
    <xdr:sp macro="" textlink="">
      <xdr:nvSpPr>
        <xdr:cNvPr id="359" name="【公営住宅】&#10;一人当たり面積該当値テキスト">
          <a:extLst>
            <a:ext uri="{FF2B5EF4-FFF2-40B4-BE49-F238E27FC236}">
              <a16:creationId xmlns:a16="http://schemas.microsoft.com/office/drawing/2014/main" id="{9C422796-19AB-480A-946A-BB7C0C26B979}"/>
            </a:ext>
          </a:extLst>
        </xdr:cNvPr>
        <xdr:cNvSpPr txBox="1"/>
      </xdr:nvSpPr>
      <xdr:spPr>
        <a:xfrm>
          <a:off x="9467850" y="14400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36951</xdr:rowOff>
    </xdr:from>
    <xdr:to>
      <xdr:col>50</xdr:col>
      <xdr:colOff>165100</xdr:colOff>
      <xdr:row>85</xdr:row>
      <xdr:rowOff>138551</xdr:rowOff>
    </xdr:to>
    <xdr:sp macro="" textlink="">
      <xdr:nvSpPr>
        <xdr:cNvPr id="360" name="楕円 359">
          <a:extLst>
            <a:ext uri="{FF2B5EF4-FFF2-40B4-BE49-F238E27FC236}">
              <a16:creationId xmlns:a16="http://schemas.microsoft.com/office/drawing/2014/main" id="{8C841CBF-F21B-434C-B32A-FD300842C07D}"/>
            </a:ext>
          </a:extLst>
        </xdr:cNvPr>
        <xdr:cNvSpPr/>
      </xdr:nvSpPr>
      <xdr:spPr>
        <a:xfrm>
          <a:off x="8632190" y="1461020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86243</xdr:rowOff>
    </xdr:from>
    <xdr:to>
      <xdr:col>55</xdr:col>
      <xdr:colOff>0</xdr:colOff>
      <xdr:row>85</xdr:row>
      <xdr:rowOff>87751</xdr:rowOff>
    </xdr:to>
    <xdr:cxnSp macro="">
      <xdr:nvCxnSpPr>
        <xdr:cNvPr id="361" name="直線コネクタ 360">
          <a:extLst>
            <a:ext uri="{FF2B5EF4-FFF2-40B4-BE49-F238E27FC236}">
              <a16:creationId xmlns:a16="http://schemas.microsoft.com/office/drawing/2014/main" id="{BBCEB1B5-FE29-4FBA-B0C8-C509E79ECE12}"/>
            </a:ext>
          </a:extLst>
        </xdr:cNvPr>
        <xdr:cNvCxnSpPr/>
      </xdr:nvCxnSpPr>
      <xdr:spPr>
        <a:xfrm flipV="1">
          <a:off x="8686800" y="14661398"/>
          <a:ext cx="742950" cy="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37226</xdr:rowOff>
    </xdr:from>
    <xdr:to>
      <xdr:col>46</xdr:col>
      <xdr:colOff>38100</xdr:colOff>
      <xdr:row>85</xdr:row>
      <xdr:rowOff>138826</xdr:rowOff>
    </xdr:to>
    <xdr:sp macro="" textlink="">
      <xdr:nvSpPr>
        <xdr:cNvPr id="362" name="楕円 361">
          <a:extLst>
            <a:ext uri="{FF2B5EF4-FFF2-40B4-BE49-F238E27FC236}">
              <a16:creationId xmlns:a16="http://schemas.microsoft.com/office/drawing/2014/main" id="{859923C1-7C30-497F-A1A5-9D9E2BD12106}"/>
            </a:ext>
          </a:extLst>
        </xdr:cNvPr>
        <xdr:cNvSpPr/>
      </xdr:nvSpPr>
      <xdr:spPr>
        <a:xfrm>
          <a:off x="7846060" y="146104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87751</xdr:rowOff>
    </xdr:from>
    <xdr:to>
      <xdr:col>50</xdr:col>
      <xdr:colOff>114300</xdr:colOff>
      <xdr:row>85</xdr:row>
      <xdr:rowOff>88026</xdr:rowOff>
    </xdr:to>
    <xdr:cxnSp macro="">
      <xdr:nvCxnSpPr>
        <xdr:cNvPr id="363" name="直線コネクタ 362">
          <a:extLst>
            <a:ext uri="{FF2B5EF4-FFF2-40B4-BE49-F238E27FC236}">
              <a16:creationId xmlns:a16="http://schemas.microsoft.com/office/drawing/2014/main" id="{046FE5C8-2A7F-4CF9-A8B2-13A00DC6E1D1}"/>
            </a:ext>
          </a:extLst>
        </xdr:cNvPr>
        <xdr:cNvCxnSpPr/>
      </xdr:nvCxnSpPr>
      <xdr:spPr>
        <a:xfrm flipV="1">
          <a:off x="7889240" y="14664811"/>
          <a:ext cx="79756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37729</xdr:rowOff>
    </xdr:from>
    <xdr:to>
      <xdr:col>41</xdr:col>
      <xdr:colOff>101600</xdr:colOff>
      <xdr:row>85</xdr:row>
      <xdr:rowOff>139329</xdr:rowOff>
    </xdr:to>
    <xdr:sp macro="" textlink="">
      <xdr:nvSpPr>
        <xdr:cNvPr id="364" name="楕円 363">
          <a:extLst>
            <a:ext uri="{FF2B5EF4-FFF2-40B4-BE49-F238E27FC236}">
              <a16:creationId xmlns:a16="http://schemas.microsoft.com/office/drawing/2014/main" id="{EBFDB916-E29E-4120-A1E7-ED00272F5CCA}"/>
            </a:ext>
          </a:extLst>
        </xdr:cNvPr>
        <xdr:cNvSpPr/>
      </xdr:nvSpPr>
      <xdr:spPr>
        <a:xfrm>
          <a:off x="7029450" y="1461097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88026</xdr:rowOff>
    </xdr:from>
    <xdr:to>
      <xdr:col>45</xdr:col>
      <xdr:colOff>177800</xdr:colOff>
      <xdr:row>85</xdr:row>
      <xdr:rowOff>88529</xdr:rowOff>
    </xdr:to>
    <xdr:cxnSp macro="">
      <xdr:nvCxnSpPr>
        <xdr:cNvPr id="365" name="直線コネクタ 364">
          <a:extLst>
            <a:ext uri="{FF2B5EF4-FFF2-40B4-BE49-F238E27FC236}">
              <a16:creationId xmlns:a16="http://schemas.microsoft.com/office/drawing/2014/main" id="{6F5DE2EC-F4A5-4B85-B840-5D548DB8C05C}"/>
            </a:ext>
          </a:extLst>
        </xdr:cNvPr>
        <xdr:cNvCxnSpPr/>
      </xdr:nvCxnSpPr>
      <xdr:spPr>
        <a:xfrm flipV="1">
          <a:off x="7084060" y="14665086"/>
          <a:ext cx="80518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38781</xdr:rowOff>
    </xdr:from>
    <xdr:to>
      <xdr:col>36</xdr:col>
      <xdr:colOff>165100</xdr:colOff>
      <xdr:row>85</xdr:row>
      <xdr:rowOff>140381</xdr:rowOff>
    </xdr:to>
    <xdr:sp macro="" textlink="">
      <xdr:nvSpPr>
        <xdr:cNvPr id="366" name="楕円 365">
          <a:extLst>
            <a:ext uri="{FF2B5EF4-FFF2-40B4-BE49-F238E27FC236}">
              <a16:creationId xmlns:a16="http://schemas.microsoft.com/office/drawing/2014/main" id="{1C8942CF-6259-4A53-BA04-5276FC25C052}"/>
            </a:ext>
          </a:extLst>
        </xdr:cNvPr>
        <xdr:cNvSpPr/>
      </xdr:nvSpPr>
      <xdr:spPr>
        <a:xfrm>
          <a:off x="6231890" y="14612031"/>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88529</xdr:rowOff>
    </xdr:from>
    <xdr:to>
      <xdr:col>41</xdr:col>
      <xdr:colOff>50800</xdr:colOff>
      <xdr:row>85</xdr:row>
      <xdr:rowOff>89581</xdr:rowOff>
    </xdr:to>
    <xdr:cxnSp macro="">
      <xdr:nvCxnSpPr>
        <xdr:cNvPr id="367" name="直線コネクタ 366">
          <a:extLst>
            <a:ext uri="{FF2B5EF4-FFF2-40B4-BE49-F238E27FC236}">
              <a16:creationId xmlns:a16="http://schemas.microsoft.com/office/drawing/2014/main" id="{ED8DD226-5A78-43C0-84ED-85CF636B2068}"/>
            </a:ext>
          </a:extLst>
        </xdr:cNvPr>
        <xdr:cNvCxnSpPr/>
      </xdr:nvCxnSpPr>
      <xdr:spPr>
        <a:xfrm flipV="1">
          <a:off x="6286500" y="14665589"/>
          <a:ext cx="79756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3C220755-07A1-44A4-B97B-75342B0533A7}"/>
            </a:ext>
          </a:extLst>
        </xdr:cNvPr>
        <xdr:cNvSpPr txBox="1"/>
      </xdr:nvSpPr>
      <xdr:spPr>
        <a:xfrm>
          <a:off x="8454467" y="1476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AE16AEB5-383E-4DAF-A21B-B185BBA918FB}"/>
            </a:ext>
          </a:extLst>
        </xdr:cNvPr>
        <xdr:cNvSpPr txBox="1"/>
      </xdr:nvSpPr>
      <xdr:spPr>
        <a:xfrm>
          <a:off x="7673417" y="147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DA8D44E5-3A5B-40F9-B481-D552AED232CC}"/>
            </a:ext>
          </a:extLst>
        </xdr:cNvPr>
        <xdr:cNvSpPr txBox="1"/>
      </xdr:nvSpPr>
      <xdr:spPr>
        <a:xfrm>
          <a:off x="6866332" y="1476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F6AADCB8-5C22-43EB-A854-72FCB431D258}"/>
            </a:ext>
          </a:extLst>
        </xdr:cNvPr>
        <xdr:cNvSpPr txBox="1"/>
      </xdr:nvSpPr>
      <xdr:spPr>
        <a:xfrm>
          <a:off x="6068772" y="1476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155078</xdr:rowOff>
    </xdr:from>
    <xdr:ext cx="469744" cy="259045"/>
    <xdr:sp macro="" textlink="">
      <xdr:nvSpPr>
        <xdr:cNvPr id="372" name="n_1mainValue【公営住宅】&#10;一人当たり面積">
          <a:extLst>
            <a:ext uri="{FF2B5EF4-FFF2-40B4-BE49-F238E27FC236}">
              <a16:creationId xmlns:a16="http://schemas.microsoft.com/office/drawing/2014/main" id="{7BF42749-C39E-4BC3-94AA-4D5AD4BB6CA0}"/>
            </a:ext>
          </a:extLst>
        </xdr:cNvPr>
        <xdr:cNvSpPr txBox="1"/>
      </xdr:nvSpPr>
      <xdr:spPr>
        <a:xfrm>
          <a:off x="8454467" y="14385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155353</xdr:rowOff>
    </xdr:from>
    <xdr:ext cx="469744" cy="259045"/>
    <xdr:sp macro="" textlink="">
      <xdr:nvSpPr>
        <xdr:cNvPr id="373" name="n_2mainValue【公営住宅】&#10;一人当たり面積">
          <a:extLst>
            <a:ext uri="{FF2B5EF4-FFF2-40B4-BE49-F238E27FC236}">
              <a16:creationId xmlns:a16="http://schemas.microsoft.com/office/drawing/2014/main" id="{4EFB24D6-21FC-4E9D-954C-FED36E7FE0F1}"/>
            </a:ext>
          </a:extLst>
        </xdr:cNvPr>
        <xdr:cNvSpPr txBox="1"/>
      </xdr:nvSpPr>
      <xdr:spPr>
        <a:xfrm>
          <a:off x="7673417" y="1438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155856</xdr:rowOff>
    </xdr:from>
    <xdr:ext cx="469744" cy="259045"/>
    <xdr:sp macro="" textlink="">
      <xdr:nvSpPr>
        <xdr:cNvPr id="374" name="n_3mainValue【公営住宅】&#10;一人当たり面積">
          <a:extLst>
            <a:ext uri="{FF2B5EF4-FFF2-40B4-BE49-F238E27FC236}">
              <a16:creationId xmlns:a16="http://schemas.microsoft.com/office/drawing/2014/main" id="{042A55AE-C1BC-4D80-89C1-8FCE69B78D70}"/>
            </a:ext>
          </a:extLst>
        </xdr:cNvPr>
        <xdr:cNvSpPr txBox="1"/>
      </xdr:nvSpPr>
      <xdr:spPr>
        <a:xfrm>
          <a:off x="6866332" y="1438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156908</xdr:rowOff>
    </xdr:from>
    <xdr:ext cx="469744" cy="259045"/>
    <xdr:sp macro="" textlink="">
      <xdr:nvSpPr>
        <xdr:cNvPr id="375" name="n_4mainValue【公営住宅】&#10;一人当たり面積">
          <a:extLst>
            <a:ext uri="{FF2B5EF4-FFF2-40B4-BE49-F238E27FC236}">
              <a16:creationId xmlns:a16="http://schemas.microsoft.com/office/drawing/2014/main" id="{C6E6F1B6-87F7-4EA3-9BE8-CEBD4F0AC10F}"/>
            </a:ext>
          </a:extLst>
        </xdr:cNvPr>
        <xdr:cNvSpPr txBox="1"/>
      </xdr:nvSpPr>
      <xdr:spPr>
        <a:xfrm>
          <a:off x="6068772" y="1438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B882B6FC-D6DB-4EB5-8945-75B6B652FF39}"/>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5B77348-7DDB-4045-A5B0-E46A9C3B5AC1}"/>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CE6F016-BE7B-460D-8125-C61DA9F9A9D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054B49E-AA5A-40BF-864F-78BC0AC9983C}"/>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C2175A9-7388-4868-84C1-1A8AB643C748}"/>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725A0D1-77BE-4958-A43E-B554E9D9A21E}"/>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CD6EABA-BE63-4CB1-AED5-0DB5B7C7C59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DB095B3-2698-4642-ABF0-D3DDC45FB415}"/>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974F9EC-0F6D-4184-8F9F-1EEA2901BBE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064F5E7-58A9-406A-A596-8BB087B16510}"/>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1A728FF9-A68C-4082-897D-47E6483627EC}"/>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440AAB6-EDB8-4410-BF9D-6B6F4B889BF3}"/>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8D93C19-2737-4761-A7FE-BD7A1BDEE696}"/>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219123B-CF51-4ED6-ADE7-2C78505AB041}"/>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02E874A-82BE-4029-A738-E0622752E318}"/>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E79F5CA4-6172-47C4-8CBD-CC9051E21EA3}"/>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7C05959-F881-45FE-9F68-AA4F603C55C7}"/>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F8D4D7DF-6119-4094-9777-CFF710ACDE59}"/>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D6F6F56D-221D-4DE3-9654-8309D41A8351}"/>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77225C2F-7604-49CB-BC01-2A393E354F16}"/>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3C600A53-1D5F-44D5-88F4-B6FC05534386}"/>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5E71A8C-6C0A-4622-8B79-B735832F4838}"/>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35AA0F3-E755-451B-8134-37427A99BE6A}"/>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5D1D1C8-EF86-4D0C-8F21-71DC38B9C675}"/>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D8711F2C-7703-4B96-BD53-F73954222BF2}"/>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EF717584-F3FC-43FD-8935-C69C385C0DEE}"/>
            </a:ext>
          </a:extLst>
        </xdr:cNvPr>
        <xdr:cNvCxnSpPr/>
      </xdr:nvCxnSpPr>
      <xdr:spPr>
        <a:xfrm flipV="1">
          <a:off x="4173855" y="1719208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CEE636C-99C0-43D5-83DD-4649CC4E1C0D}"/>
            </a:ext>
          </a:extLst>
        </xdr:cNvPr>
        <xdr:cNvSpPr txBox="1"/>
      </xdr:nvSpPr>
      <xdr:spPr>
        <a:xfrm>
          <a:off x="421259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6491D312-6289-4762-92E8-A76C8E32D59A}"/>
            </a:ext>
          </a:extLst>
        </xdr:cNvPr>
        <xdr:cNvCxnSpPr/>
      </xdr:nvCxnSpPr>
      <xdr:spPr>
        <a:xfrm>
          <a:off x="411226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91D707FB-F0DE-47FD-A8EB-2DB820D6E596}"/>
            </a:ext>
          </a:extLst>
        </xdr:cNvPr>
        <xdr:cNvSpPr txBox="1"/>
      </xdr:nvSpPr>
      <xdr:spPr>
        <a:xfrm>
          <a:off x="4212590" y="1696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28438A2F-8494-47D1-9F1E-75A83410DEDC}"/>
            </a:ext>
          </a:extLst>
        </xdr:cNvPr>
        <xdr:cNvCxnSpPr/>
      </xdr:nvCxnSpPr>
      <xdr:spPr>
        <a:xfrm>
          <a:off x="4112260" y="17192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2FD8D24C-B62C-4FBD-97A8-41062333BD61}"/>
            </a:ext>
          </a:extLst>
        </xdr:cNvPr>
        <xdr:cNvSpPr txBox="1"/>
      </xdr:nvSpPr>
      <xdr:spPr>
        <a:xfrm>
          <a:off x="421259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DDC663EE-6FDC-40E8-A15C-B1C7A21455B9}"/>
            </a:ext>
          </a:extLst>
        </xdr:cNvPr>
        <xdr:cNvSpPr/>
      </xdr:nvSpPr>
      <xdr:spPr>
        <a:xfrm>
          <a:off x="4131310" y="181392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E30C6464-E384-4019-8141-2B136DC33555}"/>
            </a:ext>
          </a:extLst>
        </xdr:cNvPr>
        <xdr:cNvSpPr/>
      </xdr:nvSpPr>
      <xdr:spPr>
        <a:xfrm>
          <a:off x="3388360" y="181242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929F133E-A99A-4298-A313-967B5000528E}"/>
            </a:ext>
          </a:extLst>
        </xdr:cNvPr>
        <xdr:cNvSpPr/>
      </xdr:nvSpPr>
      <xdr:spPr>
        <a:xfrm>
          <a:off x="2571750" y="1808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FB2C84A8-8008-4BC2-BE32-BBBB986061AD}"/>
            </a:ext>
          </a:extLst>
        </xdr:cNvPr>
        <xdr:cNvSpPr/>
      </xdr:nvSpPr>
      <xdr:spPr>
        <a:xfrm>
          <a:off x="1774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A48BC7EE-27F4-4611-BDD7-53E10988A43C}"/>
            </a:ext>
          </a:extLst>
        </xdr:cNvPr>
        <xdr:cNvSpPr/>
      </xdr:nvSpPr>
      <xdr:spPr>
        <a:xfrm>
          <a:off x="988060" y="179835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9849B54-852B-4FFA-AC95-8DE9F6861F4B}"/>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D5BC43B-26AA-4F9D-ADE9-406C6032FFF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C18C2E6-5632-4A40-8D28-F71D0188A0B9}"/>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A579BF14-43FD-4D1A-8E92-B0E476D80C8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3EBFA82-D0B1-45E6-BC36-22AFACDE9501}"/>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115207</xdr:rowOff>
    </xdr:from>
    <xdr:to>
      <xdr:col>24</xdr:col>
      <xdr:colOff>114300</xdr:colOff>
      <xdr:row>106</xdr:row>
      <xdr:rowOff>45357</xdr:rowOff>
    </xdr:to>
    <xdr:sp macro="" textlink="">
      <xdr:nvSpPr>
        <xdr:cNvPr id="417" name="楕円 416">
          <a:extLst>
            <a:ext uri="{FF2B5EF4-FFF2-40B4-BE49-F238E27FC236}">
              <a16:creationId xmlns:a16="http://schemas.microsoft.com/office/drawing/2014/main" id="{FB570CEE-CAF8-4E3B-B3D7-544D68E63139}"/>
            </a:ext>
          </a:extLst>
        </xdr:cNvPr>
        <xdr:cNvSpPr/>
      </xdr:nvSpPr>
      <xdr:spPr>
        <a:xfrm>
          <a:off x="4131310" y="181174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138084</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D8D34666-E9FF-464D-80A9-E22C26B1A503}"/>
            </a:ext>
          </a:extLst>
        </xdr:cNvPr>
        <xdr:cNvSpPr txBox="1"/>
      </xdr:nvSpPr>
      <xdr:spPr>
        <a:xfrm>
          <a:off x="4212590" y="17965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115207</xdr:rowOff>
    </xdr:from>
    <xdr:to>
      <xdr:col>20</xdr:col>
      <xdr:colOff>38100</xdr:colOff>
      <xdr:row>106</xdr:row>
      <xdr:rowOff>45357</xdr:rowOff>
    </xdr:to>
    <xdr:sp macro="" textlink="">
      <xdr:nvSpPr>
        <xdr:cNvPr id="419" name="楕円 418">
          <a:extLst>
            <a:ext uri="{FF2B5EF4-FFF2-40B4-BE49-F238E27FC236}">
              <a16:creationId xmlns:a16="http://schemas.microsoft.com/office/drawing/2014/main" id="{BD072D0D-C2DF-4C5E-847E-DD799F5EE669}"/>
            </a:ext>
          </a:extLst>
        </xdr:cNvPr>
        <xdr:cNvSpPr/>
      </xdr:nvSpPr>
      <xdr:spPr>
        <a:xfrm>
          <a:off x="3388360" y="181174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166007</xdr:rowOff>
    </xdr:from>
    <xdr:to>
      <xdr:col>24</xdr:col>
      <xdr:colOff>63500</xdr:colOff>
      <xdr:row>105</xdr:row>
      <xdr:rowOff>166007</xdr:rowOff>
    </xdr:to>
    <xdr:cxnSp macro="">
      <xdr:nvCxnSpPr>
        <xdr:cNvPr id="420" name="直線コネクタ 419">
          <a:extLst>
            <a:ext uri="{FF2B5EF4-FFF2-40B4-BE49-F238E27FC236}">
              <a16:creationId xmlns:a16="http://schemas.microsoft.com/office/drawing/2014/main" id="{FB200D18-C3F3-4CEB-9AED-0FC8E36E41B5}"/>
            </a:ext>
          </a:extLst>
        </xdr:cNvPr>
        <xdr:cNvCxnSpPr/>
      </xdr:nvCxnSpPr>
      <xdr:spPr>
        <a:xfrm>
          <a:off x="3431540" y="181720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84182</xdr:rowOff>
    </xdr:from>
    <xdr:to>
      <xdr:col>15</xdr:col>
      <xdr:colOff>101600</xdr:colOff>
      <xdr:row>106</xdr:row>
      <xdr:rowOff>14332</xdr:rowOff>
    </xdr:to>
    <xdr:sp macro="" textlink="">
      <xdr:nvSpPr>
        <xdr:cNvPr id="421" name="楕円 420">
          <a:extLst>
            <a:ext uri="{FF2B5EF4-FFF2-40B4-BE49-F238E27FC236}">
              <a16:creationId xmlns:a16="http://schemas.microsoft.com/office/drawing/2014/main" id="{DC8EC535-04B9-40DB-9B79-C84FC2F81067}"/>
            </a:ext>
          </a:extLst>
        </xdr:cNvPr>
        <xdr:cNvSpPr/>
      </xdr:nvSpPr>
      <xdr:spPr>
        <a:xfrm>
          <a:off x="2571750" y="1808833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134982</xdr:rowOff>
    </xdr:from>
    <xdr:to>
      <xdr:col>19</xdr:col>
      <xdr:colOff>177800</xdr:colOff>
      <xdr:row>105</xdr:row>
      <xdr:rowOff>166007</xdr:rowOff>
    </xdr:to>
    <xdr:cxnSp macro="">
      <xdr:nvCxnSpPr>
        <xdr:cNvPr id="422" name="直線コネクタ 421">
          <a:extLst>
            <a:ext uri="{FF2B5EF4-FFF2-40B4-BE49-F238E27FC236}">
              <a16:creationId xmlns:a16="http://schemas.microsoft.com/office/drawing/2014/main" id="{8A592775-896B-424C-A9C5-306AD506A0CE}"/>
            </a:ext>
          </a:extLst>
        </xdr:cNvPr>
        <xdr:cNvCxnSpPr/>
      </xdr:nvCxnSpPr>
      <xdr:spPr>
        <a:xfrm>
          <a:off x="2626360" y="18133422"/>
          <a:ext cx="805180" cy="38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53158</xdr:rowOff>
    </xdr:from>
    <xdr:to>
      <xdr:col>10</xdr:col>
      <xdr:colOff>165100</xdr:colOff>
      <xdr:row>105</xdr:row>
      <xdr:rowOff>154758</xdr:rowOff>
    </xdr:to>
    <xdr:sp macro="" textlink="">
      <xdr:nvSpPr>
        <xdr:cNvPr id="423" name="楕円 422">
          <a:extLst>
            <a:ext uri="{FF2B5EF4-FFF2-40B4-BE49-F238E27FC236}">
              <a16:creationId xmlns:a16="http://schemas.microsoft.com/office/drawing/2014/main" id="{79973158-4133-4D60-86B2-D6D7F7450AD9}"/>
            </a:ext>
          </a:extLst>
        </xdr:cNvPr>
        <xdr:cNvSpPr/>
      </xdr:nvSpPr>
      <xdr:spPr>
        <a:xfrm>
          <a:off x="1774190" y="180592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103958</xdr:rowOff>
    </xdr:from>
    <xdr:to>
      <xdr:col>15</xdr:col>
      <xdr:colOff>50800</xdr:colOff>
      <xdr:row>105</xdr:row>
      <xdr:rowOff>134982</xdr:rowOff>
    </xdr:to>
    <xdr:cxnSp macro="">
      <xdr:nvCxnSpPr>
        <xdr:cNvPr id="424" name="直線コネクタ 423">
          <a:extLst>
            <a:ext uri="{FF2B5EF4-FFF2-40B4-BE49-F238E27FC236}">
              <a16:creationId xmlns:a16="http://schemas.microsoft.com/office/drawing/2014/main" id="{CF0CC565-FD65-4DA1-B944-352B563B7159}"/>
            </a:ext>
          </a:extLst>
        </xdr:cNvPr>
        <xdr:cNvCxnSpPr/>
      </xdr:nvCxnSpPr>
      <xdr:spPr>
        <a:xfrm>
          <a:off x="1828800" y="18104303"/>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22134</xdr:rowOff>
    </xdr:from>
    <xdr:to>
      <xdr:col>6</xdr:col>
      <xdr:colOff>38100</xdr:colOff>
      <xdr:row>105</xdr:row>
      <xdr:rowOff>123734</xdr:rowOff>
    </xdr:to>
    <xdr:sp macro="" textlink="">
      <xdr:nvSpPr>
        <xdr:cNvPr id="425" name="楕円 424">
          <a:extLst>
            <a:ext uri="{FF2B5EF4-FFF2-40B4-BE49-F238E27FC236}">
              <a16:creationId xmlns:a16="http://schemas.microsoft.com/office/drawing/2014/main" id="{64A62A3C-9CCF-41E7-820A-79EB149F6AD0}"/>
            </a:ext>
          </a:extLst>
        </xdr:cNvPr>
        <xdr:cNvSpPr/>
      </xdr:nvSpPr>
      <xdr:spPr>
        <a:xfrm>
          <a:off x="988060" y="1802057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72934</xdr:rowOff>
    </xdr:from>
    <xdr:to>
      <xdr:col>10</xdr:col>
      <xdr:colOff>114300</xdr:colOff>
      <xdr:row>105</xdr:row>
      <xdr:rowOff>103958</xdr:rowOff>
    </xdr:to>
    <xdr:cxnSp macro="">
      <xdr:nvCxnSpPr>
        <xdr:cNvPr id="426" name="直線コネクタ 425">
          <a:extLst>
            <a:ext uri="{FF2B5EF4-FFF2-40B4-BE49-F238E27FC236}">
              <a16:creationId xmlns:a16="http://schemas.microsoft.com/office/drawing/2014/main" id="{FBF03BA1-D6D5-4097-9BA5-A4838604D385}"/>
            </a:ext>
          </a:extLst>
        </xdr:cNvPr>
        <xdr:cNvCxnSpPr/>
      </xdr:nvCxnSpPr>
      <xdr:spPr>
        <a:xfrm>
          <a:off x="1031240" y="18075184"/>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2D0F9B77-66C4-487A-844A-E550969FB91B}"/>
            </a:ext>
          </a:extLst>
        </xdr:cNvPr>
        <xdr:cNvSpPr txBox="1"/>
      </xdr:nvSpPr>
      <xdr:spPr>
        <a:xfrm>
          <a:off x="32391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2B4B1DD5-7FB5-424A-B476-1F85BD0BADC6}"/>
            </a:ext>
          </a:extLst>
        </xdr:cNvPr>
        <xdr:cNvSpPr txBox="1"/>
      </xdr:nvSpPr>
      <xdr:spPr>
        <a:xfrm>
          <a:off x="243904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E69839BA-EFE4-456F-8D49-986005468D45}"/>
            </a:ext>
          </a:extLst>
        </xdr:cNvPr>
        <xdr:cNvSpPr txBox="1"/>
      </xdr:nvSpPr>
      <xdr:spPr>
        <a:xfrm>
          <a:off x="164148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4D38E069-E64D-4675-954F-AE9AF0035447}"/>
            </a:ext>
          </a:extLst>
        </xdr:cNvPr>
        <xdr:cNvSpPr txBox="1"/>
      </xdr:nvSpPr>
      <xdr:spPr>
        <a:xfrm>
          <a:off x="855354" y="17754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61884</xdr:rowOff>
    </xdr:from>
    <xdr:ext cx="405111" cy="259045"/>
    <xdr:sp macro="" textlink="">
      <xdr:nvSpPr>
        <xdr:cNvPr id="431" name="n_1mainValue【港湾・漁港】&#10;有形固定資産減価償却率">
          <a:extLst>
            <a:ext uri="{FF2B5EF4-FFF2-40B4-BE49-F238E27FC236}">
              <a16:creationId xmlns:a16="http://schemas.microsoft.com/office/drawing/2014/main" id="{B4C28CB8-4356-4C28-8E38-94754E4CCE1D}"/>
            </a:ext>
          </a:extLst>
        </xdr:cNvPr>
        <xdr:cNvSpPr txBox="1"/>
      </xdr:nvSpPr>
      <xdr:spPr>
        <a:xfrm>
          <a:off x="3239144" y="1788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30859</xdr:rowOff>
    </xdr:from>
    <xdr:ext cx="405111" cy="259045"/>
    <xdr:sp macro="" textlink="">
      <xdr:nvSpPr>
        <xdr:cNvPr id="432" name="n_2mainValue【港湾・漁港】&#10;有形固定資産減価償却率">
          <a:extLst>
            <a:ext uri="{FF2B5EF4-FFF2-40B4-BE49-F238E27FC236}">
              <a16:creationId xmlns:a16="http://schemas.microsoft.com/office/drawing/2014/main" id="{76537539-1D2A-4B81-93FD-2EEE790D3C22}"/>
            </a:ext>
          </a:extLst>
        </xdr:cNvPr>
        <xdr:cNvSpPr txBox="1"/>
      </xdr:nvSpPr>
      <xdr:spPr>
        <a:xfrm>
          <a:off x="2439044" y="1785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145885</xdr:rowOff>
    </xdr:from>
    <xdr:ext cx="405111" cy="259045"/>
    <xdr:sp macro="" textlink="">
      <xdr:nvSpPr>
        <xdr:cNvPr id="433" name="n_3mainValue【港湾・漁港】&#10;有形固定資産減価償却率">
          <a:extLst>
            <a:ext uri="{FF2B5EF4-FFF2-40B4-BE49-F238E27FC236}">
              <a16:creationId xmlns:a16="http://schemas.microsoft.com/office/drawing/2014/main" id="{FBA550F5-3FD3-42AB-AE34-ED8D88464CB5}"/>
            </a:ext>
          </a:extLst>
        </xdr:cNvPr>
        <xdr:cNvSpPr txBox="1"/>
      </xdr:nvSpPr>
      <xdr:spPr>
        <a:xfrm>
          <a:off x="1641484" y="1814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114861</xdr:rowOff>
    </xdr:from>
    <xdr:ext cx="405111" cy="259045"/>
    <xdr:sp macro="" textlink="">
      <xdr:nvSpPr>
        <xdr:cNvPr id="434" name="n_4mainValue【港湾・漁港】&#10;有形固定資産減価償却率">
          <a:extLst>
            <a:ext uri="{FF2B5EF4-FFF2-40B4-BE49-F238E27FC236}">
              <a16:creationId xmlns:a16="http://schemas.microsoft.com/office/drawing/2014/main" id="{DBD77F5D-2933-435A-8287-9976184324A9}"/>
            </a:ext>
          </a:extLst>
        </xdr:cNvPr>
        <xdr:cNvSpPr txBox="1"/>
      </xdr:nvSpPr>
      <xdr:spPr>
        <a:xfrm>
          <a:off x="85535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DF15766B-BC57-49EE-8BC0-67EBB156E900}"/>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073047C-3B3B-47DA-8B8E-D4E18A31138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659EB26-B870-473B-9C24-F6FC973FFDB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6E85265-8D22-4888-A7AF-2E1B7932A87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CA381738-8779-47FC-8F26-D5ECECCE42D4}"/>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6D8D7E5-14DE-4788-800A-6546FDDD9EA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E0251DB-2D70-45E1-AC5D-05227B8B65B6}"/>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448C070-F0F3-44C8-A9FF-59F7FE6F4FE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1A307D2C-740F-4D51-95D7-FD1E6BCFDAAD}"/>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A5CDC84-E0DE-433E-BA13-C8802F6803E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DD150352-9147-4509-8C41-9F6BBE0C4A10}"/>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580616DD-AC26-4827-846A-13E01C8A8C19}"/>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8356E96-419B-4F72-A82E-869111FC64AF}"/>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B2B8A35A-3159-498F-B1BB-8E4191AF295C}"/>
            </a:ext>
          </a:extLst>
        </xdr:cNvPr>
        <xdr:cNvSpPr txBox="1"/>
      </xdr:nvSpPr>
      <xdr:spPr>
        <a:xfrm>
          <a:off x="5331688" y="1799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D0BB9030-2B2B-4E54-A073-7EDD57B19E65}"/>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ACC5D9C5-BBD1-4F5C-A686-E6D58098F346}"/>
            </a:ext>
          </a:extLst>
        </xdr:cNvPr>
        <xdr:cNvSpPr txBox="1"/>
      </xdr:nvSpPr>
      <xdr:spPr>
        <a:xfrm>
          <a:off x="5331688" y="175380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87E0EE66-5DCE-4F9E-8F96-C423A25668B5}"/>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6A56A9A7-B108-420A-B248-3AB24806F255}"/>
            </a:ext>
          </a:extLst>
        </xdr:cNvPr>
        <xdr:cNvSpPr txBox="1"/>
      </xdr:nvSpPr>
      <xdr:spPr>
        <a:xfrm>
          <a:off x="5331688" y="1707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7F1F098B-3341-4A95-8A97-CBE892A4BA84}"/>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39C2D9BE-3BD5-41A3-8D1E-9A6534A27A32}"/>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AA3C30A7-BB9F-481F-BCC6-C3ACD4A96C5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7B8E6DA5-DE5F-46C4-8501-B5B8687E9F24}"/>
            </a:ext>
          </a:extLst>
        </xdr:cNvPr>
        <xdr:cNvCxnSpPr/>
      </xdr:nvCxnSpPr>
      <xdr:spPr>
        <a:xfrm flipV="1">
          <a:off x="9429115" y="17095792"/>
          <a:ext cx="0" cy="1496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906D7B06-BDB5-4DB2-993B-57C8251F8AA7}"/>
            </a:ext>
          </a:extLst>
        </xdr:cNvPr>
        <xdr:cNvSpPr txBox="1"/>
      </xdr:nvSpPr>
      <xdr:spPr>
        <a:xfrm>
          <a:off x="946785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9010D304-1B11-42A9-9DE0-5A2FC354391E}"/>
            </a:ext>
          </a:extLst>
        </xdr:cNvPr>
        <xdr:cNvCxnSpPr/>
      </xdr:nvCxnSpPr>
      <xdr:spPr>
        <a:xfrm>
          <a:off x="9356090" y="18592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A1813A14-31F0-421C-A900-2A4552B77BC9}"/>
            </a:ext>
          </a:extLst>
        </xdr:cNvPr>
        <xdr:cNvSpPr txBox="1"/>
      </xdr:nvSpPr>
      <xdr:spPr>
        <a:xfrm>
          <a:off x="9467850" y="1686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505EA995-492B-4C77-912E-E7F3FA1688E8}"/>
            </a:ext>
          </a:extLst>
        </xdr:cNvPr>
        <xdr:cNvCxnSpPr/>
      </xdr:nvCxnSpPr>
      <xdr:spPr>
        <a:xfrm>
          <a:off x="9356090" y="170957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4D0CBE80-8144-4A7E-BAC6-56DFE47D0006}"/>
            </a:ext>
          </a:extLst>
        </xdr:cNvPr>
        <xdr:cNvSpPr txBox="1"/>
      </xdr:nvSpPr>
      <xdr:spPr>
        <a:xfrm>
          <a:off x="9467850" y="18180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F5CB6D83-D5E7-489A-82C7-73B736557620}"/>
            </a:ext>
          </a:extLst>
        </xdr:cNvPr>
        <xdr:cNvSpPr/>
      </xdr:nvSpPr>
      <xdr:spPr>
        <a:xfrm>
          <a:off x="9394190" y="183275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508D8F5B-9945-4AE6-B77E-43C6DB042037}"/>
            </a:ext>
          </a:extLst>
        </xdr:cNvPr>
        <xdr:cNvSpPr/>
      </xdr:nvSpPr>
      <xdr:spPr>
        <a:xfrm>
          <a:off x="8632190" y="18339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52600738-0385-4F81-B6BC-6A1FB9BC0260}"/>
            </a:ext>
          </a:extLst>
        </xdr:cNvPr>
        <xdr:cNvSpPr/>
      </xdr:nvSpPr>
      <xdr:spPr>
        <a:xfrm>
          <a:off x="7846060" y="18352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5A7CCB1E-5CF1-49E4-A474-DFDB9F6391C5}"/>
            </a:ext>
          </a:extLst>
        </xdr:cNvPr>
        <xdr:cNvSpPr/>
      </xdr:nvSpPr>
      <xdr:spPr>
        <a:xfrm>
          <a:off x="7029450" y="1835347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E93A61F7-FAEE-4083-B0BA-4AB7E504EC7E}"/>
            </a:ext>
          </a:extLst>
        </xdr:cNvPr>
        <xdr:cNvSpPr/>
      </xdr:nvSpPr>
      <xdr:spPr>
        <a:xfrm>
          <a:off x="6231890" y="183908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A46FFE0-86D1-4132-BE12-3E4333A099F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FBE5D8B-7D21-4FBD-A6F4-05B7A51FEE2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8F93D78-2AB8-4307-8E9D-A5F593FFC6A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94FB12F-6374-4FBE-B33F-9F715C603DFA}"/>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F306943-45DB-4709-9B12-9398FD1F094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131209</xdr:rowOff>
    </xdr:from>
    <xdr:to>
      <xdr:col>55</xdr:col>
      <xdr:colOff>50800</xdr:colOff>
      <xdr:row>108</xdr:row>
      <xdr:rowOff>61359</xdr:rowOff>
    </xdr:to>
    <xdr:sp macro="" textlink="">
      <xdr:nvSpPr>
        <xdr:cNvPr id="472" name="楕円 471">
          <a:extLst>
            <a:ext uri="{FF2B5EF4-FFF2-40B4-BE49-F238E27FC236}">
              <a16:creationId xmlns:a16="http://schemas.microsoft.com/office/drawing/2014/main" id="{6156DC98-27BD-40D8-8A09-54EDCA5C0D0D}"/>
            </a:ext>
          </a:extLst>
        </xdr:cNvPr>
        <xdr:cNvSpPr/>
      </xdr:nvSpPr>
      <xdr:spPr>
        <a:xfrm>
          <a:off x="9394190" y="1848016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46136</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795D9799-5BF1-4311-A20B-CD502E293D0D}"/>
            </a:ext>
          </a:extLst>
        </xdr:cNvPr>
        <xdr:cNvSpPr txBox="1"/>
      </xdr:nvSpPr>
      <xdr:spPr>
        <a:xfrm>
          <a:off x="9467850" y="1839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132173</xdr:rowOff>
    </xdr:from>
    <xdr:to>
      <xdr:col>50</xdr:col>
      <xdr:colOff>165100</xdr:colOff>
      <xdr:row>108</xdr:row>
      <xdr:rowOff>62323</xdr:rowOff>
    </xdr:to>
    <xdr:sp macro="" textlink="">
      <xdr:nvSpPr>
        <xdr:cNvPr id="474" name="楕円 473">
          <a:extLst>
            <a:ext uri="{FF2B5EF4-FFF2-40B4-BE49-F238E27FC236}">
              <a16:creationId xmlns:a16="http://schemas.microsoft.com/office/drawing/2014/main" id="{9A85AF3C-F3C6-4681-B3B9-123EEB1D6E54}"/>
            </a:ext>
          </a:extLst>
        </xdr:cNvPr>
        <xdr:cNvSpPr/>
      </xdr:nvSpPr>
      <xdr:spPr>
        <a:xfrm>
          <a:off x="8632190" y="18481133"/>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10559</xdr:rowOff>
    </xdr:from>
    <xdr:to>
      <xdr:col>55</xdr:col>
      <xdr:colOff>0</xdr:colOff>
      <xdr:row>108</xdr:row>
      <xdr:rowOff>11523</xdr:rowOff>
    </xdr:to>
    <xdr:cxnSp macro="">
      <xdr:nvCxnSpPr>
        <xdr:cNvPr id="475" name="直線コネクタ 474">
          <a:extLst>
            <a:ext uri="{FF2B5EF4-FFF2-40B4-BE49-F238E27FC236}">
              <a16:creationId xmlns:a16="http://schemas.microsoft.com/office/drawing/2014/main" id="{2A9185F7-47F8-41AD-B72A-30B6440B5183}"/>
            </a:ext>
          </a:extLst>
        </xdr:cNvPr>
        <xdr:cNvCxnSpPr/>
      </xdr:nvCxnSpPr>
      <xdr:spPr>
        <a:xfrm flipV="1">
          <a:off x="8686800" y="18529064"/>
          <a:ext cx="74295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132888</xdr:rowOff>
    </xdr:from>
    <xdr:to>
      <xdr:col>46</xdr:col>
      <xdr:colOff>38100</xdr:colOff>
      <xdr:row>108</xdr:row>
      <xdr:rowOff>63038</xdr:rowOff>
    </xdr:to>
    <xdr:sp macro="" textlink="">
      <xdr:nvSpPr>
        <xdr:cNvPr id="476" name="楕円 475">
          <a:extLst>
            <a:ext uri="{FF2B5EF4-FFF2-40B4-BE49-F238E27FC236}">
              <a16:creationId xmlns:a16="http://schemas.microsoft.com/office/drawing/2014/main" id="{AD6EB0AD-F19F-4915-9718-CD1C4DB099B8}"/>
            </a:ext>
          </a:extLst>
        </xdr:cNvPr>
        <xdr:cNvSpPr/>
      </xdr:nvSpPr>
      <xdr:spPr>
        <a:xfrm>
          <a:off x="7846060" y="1848184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11523</xdr:rowOff>
    </xdr:from>
    <xdr:to>
      <xdr:col>50</xdr:col>
      <xdr:colOff>114300</xdr:colOff>
      <xdr:row>108</xdr:row>
      <xdr:rowOff>12238</xdr:rowOff>
    </xdr:to>
    <xdr:cxnSp macro="">
      <xdr:nvCxnSpPr>
        <xdr:cNvPr id="477" name="直線コネクタ 476">
          <a:extLst>
            <a:ext uri="{FF2B5EF4-FFF2-40B4-BE49-F238E27FC236}">
              <a16:creationId xmlns:a16="http://schemas.microsoft.com/office/drawing/2014/main" id="{E5E67E1B-C5F7-4502-8692-EC2E75CB4D70}"/>
            </a:ext>
          </a:extLst>
        </xdr:cNvPr>
        <xdr:cNvCxnSpPr/>
      </xdr:nvCxnSpPr>
      <xdr:spPr>
        <a:xfrm flipV="1">
          <a:off x="7889240" y="18531933"/>
          <a:ext cx="797560" cy="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133313</xdr:rowOff>
    </xdr:from>
    <xdr:to>
      <xdr:col>41</xdr:col>
      <xdr:colOff>101600</xdr:colOff>
      <xdr:row>108</xdr:row>
      <xdr:rowOff>63463</xdr:rowOff>
    </xdr:to>
    <xdr:sp macro="" textlink="">
      <xdr:nvSpPr>
        <xdr:cNvPr id="478" name="楕円 477">
          <a:extLst>
            <a:ext uri="{FF2B5EF4-FFF2-40B4-BE49-F238E27FC236}">
              <a16:creationId xmlns:a16="http://schemas.microsoft.com/office/drawing/2014/main" id="{9388B5C0-1CBC-49E7-AA82-A54A7164B2CD}"/>
            </a:ext>
          </a:extLst>
        </xdr:cNvPr>
        <xdr:cNvSpPr/>
      </xdr:nvSpPr>
      <xdr:spPr>
        <a:xfrm>
          <a:off x="7029450" y="1848227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12238</xdr:rowOff>
    </xdr:from>
    <xdr:to>
      <xdr:col>45</xdr:col>
      <xdr:colOff>177800</xdr:colOff>
      <xdr:row>108</xdr:row>
      <xdr:rowOff>12663</xdr:rowOff>
    </xdr:to>
    <xdr:cxnSp macro="">
      <xdr:nvCxnSpPr>
        <xdr:cNvPr id="479" name="直線コネクタ 478">
          <a:extLst>
            <a:ext uri="{FF2B5EF4-FFF2-40B4-BE49-F238E27FC236}">
              <a16:creationId xmlns:a16="http://schemas.microsoft.com/office/drawing/2014/main" id="{A45DAB1F-1AEC-4F14-82DF-0685010B68E3}"/>
            </a:ext>
          </a:extLst>
        </xdr:cNvPr>
        <xdr:cNvCxnSpPr/>
      </xdr:nvCxnSpPr>
      <xdr:spPr>
        <a:xfrm flipV="1">
          <a:off x="7084060" y="18532648"/>
          <a:ext cx="80518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132879</xdr:rowOff>
    </xdr:from>
    <xdr:to>
      <xdr:col>36</xdr:col>
      <xdr:colOff>165100</xdr:colOff>
      <xdr:row>108</xdr:row>
      <xdr:rowOff>63029</xdr:rowOff>
    </xdr:to>
    <xdr:sp macro="" textlink="">
      <xdr:nvSpPr>
        <xdr:cNvPr id="480" name="楕円 479">
          <a:extLst>
            <a:ext uri="{FF2B5EF4-FFF2-40B4-BE49-F238E27FC236}">
              <a16:creationId xmlns:a16="http://schemas.microsoft.com/office/drawing/2014/main" id="{951DE17E-84E9-4730-8D0B-2D6D5258E2D1}"/>
            </a:ext>
          </a:extLst>
        </xdr:cNvPr>
        <xdr:cNvSpPr/>
      </xdr:nvSpPr>
      <xdr:spPr>
        <a:xfrm>
          <a:off x="6231890" y="1848183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12229</xdr:rowOff>
    </xdr:from>
    <xdr:to>
      <xdr:col>41</xdr:col>
      <xdr:colOff>50800</xdr:colOff>
      <xdr:row>108</xdr:row>
      <xdr:rowOff>12663</xdr:rowOff>
    </xdr:to>
    <xdr:cxnSp macro="">
      <xdr:nvCxnSpPr>
        <xdr:cNvPr id="481" name="直線コネクタ 480">
          <a:extLst>
            <a:ext uri="{FF2B5EF4-FFF2-40B4-BE49-F238E27FC236}">
              <a16:creationId xmlns:a16="http://schemas.microsoft.com/office/drawing/2014/main" id="{8D1192D4-7381-424E-BD0A-AEE0DB6AAFA2}"/>
            </a:ext>
          </a:extLst>
        </xdr:cNvPr>
        <xdr:cNvCxnSpPr/>
      </xdr:nvCxnSpPr>
      <xdr:spPr>
        <a:xfrm>
          <a:off x="6286500" y="18532639"/>
          <a:ext cx="797560" cy="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D66B883B-8CD9-4CBB-8AFA-FCFA2F231603}"/>
            </a:ext>
          </a:extLst>
        </xdr:cNvPr>
        <xdr:cNvSpPr txBox="1"/>
      </xdr:nvSpPr>
      <xdr:spPr>
        <a:xfrm>
          <a:off x="8401265" y="18110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6AF77C03-9A42-48C2-AAD6-1D506E8B3D60}"/>
            </a:ext>
          </a:extLst>
        </xdr:cNvPr>
        <xdr:cNvSpPr txBox="1"/>
      </xdr:nvSpPr>
      <xdr:spPr>
        <a:xfrm>
          <a:off x="7610690" y="1812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214974C5-FC97-4C73-8FC4-C9AC226B1754}"/>
            </a:ext>
          </a:extLst>
        </xdr:cNvPr>
        <xdr:cNvSpPr txBox="1"/>
      </xdr:nvSpPr>
      <xdr:spPr>
        <a:xfrm>
          <a:off x="6822655" y="1812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485615A5-2624-478D-9359-47E67E6D4FC8}"/>
            </a:ext>
          </a:extLst>
        </xdr:cNvPr>
        <xdr:cNvSpPr txBox="1"/>
      </xdr:nvSpPr>
      <xdr:spPr>
        <a:xfrm>
          <a:off x="6007950" y="1816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53450</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FA3F2436-14F8-4139-900F-E6D584F0C1C0}"/>
            </a:ext>
          </a:extLst>
        </xdr:cNvPr>
        <xdr:cNvSpPr txBox="1"/>
      </xdr:nvSpPr>
      <xdr:spPr>
        <a:xfrm>
          <a:off x="8401265" y="18573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54165</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3A1F568C-9B60-4B56-A2A0-86382E20DA55}"/>
            </a:ext>
          </a:extLst>
        </xdr:cNvPr>
        <xdr:cNvSpPr txBox="1"/>
      </xdr:nvSpPr>
      <xdr:spPr>
        <a:xfrm>
          <a:off x="7610690" y="18574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54590</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92314D38-A014-4406-9383-0FFD68A1683B}"/>
            </a:ext>
          </a:extLst>
        </xdr:cNvPr>
        <xdr:cNvSpPr txBox="1"/>
      </xdr:nvSpPr>
      <xdr:spPr>
        <a:xfrm>
          <a:off x="6822655" y="1857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54156</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857D0A26-3536-4D37-A10C-755BCC28F806}"/>
            </a:ext>
          </a:extLst>
        </xdr:cNvPr>
        <xdr:cNvSpPr txBox="1"/>
      </xdr:nvSpPr>
      <xdr:spPr>
        <a:xfrm>
          <a:off x="6007950" y="18574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7D73B8E-7E29-4630-8AB0-1B87089A3A7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1A9CB0E-68FF-4C22-9AC7-CEC85978391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3FD07E3E-20E5-4030-8CFE-C576A40475B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5CFAAEF-698A-401B-BAE6-E04FCD1F5154}"/>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FE8D8C0-7508-495A-9B1D-1050EB985CA1}"/>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707FA1B-4C1A-48BD-8CB9-FC54DE763527}"/>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9FE831F4-209F-42E0-9C15-7B648B4E48E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9165129-6080-47B0-BDC2-B7273ACF3F25}"/>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9E66028F-28F5-4AA2-BB17-CF2A36FC4E3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68755A3D-EF36-4B04-BD37-AEC57B4CCA55}"/>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94CF3D06-33D6-49A1-A0B3-3119D497F93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27C496BC-550D-401B-915A-122E4571E8AC}"/>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5A46FB25-FDC4-43B7-A1B0-93D4781F8C18}"/>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94327BD-9211-4E92-AA6B-43A24FC3B8F1}"/>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91CA4BEB-F759-4102-B000-B6D1AE2E99D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BAAF292D-FFF3-4D63-96F1-5F8A0C88D610}"/>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8740E2B3-19A1-449C-AE3B-56E55C859780}"/>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8FD2343F-C857-45F4-A11C-30E9E2EB8537}"/>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C458CEC3-0F6C-4D37-B251-FE3F5FBF9597}"/>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5C38BD32-36B4-4C01-B8B4-BCFC9026DA42}"/>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8222D089-9438-4CF3-A560-E6F8FB0463AB}"/>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DFC0BF24-8E97-4CC1-AC36-E11C79C0B73E}"/>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EB4E6471-BDA4-4DB8-8866-C622D626937F}"/>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948D748-0B38-4C5E-91DA-7089B1F6C09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5063D7B1-1573-4C1B-924A-304F830C83F8}"/>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CD236C12-A279-49DC-BE76-B7D18491D260}"/>
            </a:ext>
          </a:extLst>
        </xdr:cNvPr>
        <xdr:cNvCxnSpPr/>
      </xdr:nvCxnSpPr>
      <xdr:spPr>
        <a:xfrm flipV="1">
          <a:off x="14703424" y="5815965"/>
          <a:ext cx="0" cy="1481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7FD2A6BC-67CB-496E-81AA-19D6BE2515ED}"/>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31DC4544-55AA-4B76-9798-D68B6B3CEA50}"/>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09B7760D-CEA3-4DF7-992F-357E4A96EE69}"/>
            </a:ext>
          </a:extLst>
        </xdr:cNvPr>
        <xdr:cNvSpPr txBox="1"/>
      </xdr:nvSpPr>
      <xdr:spPr>
        <a:xfrm>
          <a:off x="14742160" y="55873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A4BBE629-33F5-4CF9-B030-49562BAA77CB}"/>
            </a:ext>
          </a:extLst>
        </xdr:cNvPr>
        <xdr:cNvCxnSpPr/>
      </xdr:nvCxnSpPr>
      <xdr:spPr>
        <a:xfrm>
          <a:off x="14611350" y="5815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B0657C39-59D3-46F9-A352-573CFC24FEE8}"/>
            </a:ext>
          </a:extLst>
        </xdr:cNvPr>
        <xdr:cNvSpPr txBox="1"/>
      </xdr:nvSpPr>
      <xdr:spPr>
        <a:xfrm>
          <a:off x="14742160" y="6533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4D46BB60-43B3-4628-8674-C65E6591B7BC}"/>
            </a:ext>
          </a:extLst>
        </xdr:cNvPr>
        <xdr:cNvSpPr/>
      </xdr:nvSpPr>
      <xdr:spPr>
        <a:xfrm>
          <a:off x="14649450" y="656036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31569A9C-7F96-46E9-9ABD-F9F3D19CF6F8}"/>
            </a:ext>
          </a:extLst>
        </xdr:cNvPr>
        <xdr:cNvSpPr/>
      </xdr:nvSpPr>
      <xdr:spPr>
        <a:xfrm>
          <a:off x="138874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34912142-51F9-4653-BBF0-A4B714C8CA28}"/>
            </a:ext>
          </a:extLst>
        </xdr:cNvPr>
        <xdr:cNvSpPr/>
      </xdr:nvSpPr>
      <xdr:spPr>
        <a:xfrm>
          <a:off x="13089890" y="653505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5DAE3691-AF71-4385-84BA-4361A239F6A6}"/>
            </a:ext>
          </a:extLst>
        </xdr:cNvPr>
        <xdr:cNvSpPr/>
      </xdr:nvSpPr>
      <xdr:spPr>
        <a:xfrm>
          <a:off x="12303760" y="65228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331773F5-DD19-44CC-83F6-FD6FC447C998}"/>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4B1E85B-92C2-47AC-A27F-A0E8240374EF}"/>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F91A82E-CA36-4C17-9BD7-80A7D254A75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B4C8294-5860-4583-8568-232EC3A15349}"/>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716B9EC-06C4-44E4-AE94-913C1B4097C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7DAF440-2984-48F3-A8D9-BFC7CAF4D04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142966</xdr:rowOff>
    </xdr:from>
    <xdr:to>
      <xdr:col>85</xdr:col>
      <xdr:colOff>177800</xdr:colOff>
      <xdr:row>38</xdr:row>
      <xdr:rowOff>73116</xdr:rowOff>
    </xdr:to>
    <xdr:sp macro="" textlink="">
      <xdr:nvSpPr>
        <xdr:cNvPr id="531" name="楕円 530">
          <a:extLst>
            <a:ext uri="{FF2B5EF4-FFF2-40B4-BE49-F238E27FC236}">
              <a16:creationId xmlns:a16="http://schemas.microsoft.com/office/drawing/2014/main" id="{FCB17D18-B84A-4990-9ECD-7FF53C22F3A5}"/>
            </a:ext>
          </a:extLst>
        </xdr:cNvPr>
        <xdr:cNvSpPr/>
      </xdr:nvSpPr>
      <xdr:spPr>
        <a:xfrm>
          <a:off x="14649450" y="64847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165843</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47EDD494-C6DC-484C-BA10-BEAE12B8F07C}"/>
            </a:ext>
          </a:extLst>
        </xdr:cNvPr>
        <xdr:cNvSpPr txBox="1"/>
      </xdr:nvSpPr>
      <xdr:spPr>
        <a:xfrm>
          <a:off x="14742160"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533" name="楕円 532">
          <a:extLst>
            <a:ext uri="{FF2B5EF4-FFF2-40B4-BE49-F238E27FC236}">
              <a16:creationId xmlns:a16="http://schemas.microsoft.com/office/drawing/2014/main" id="{5FDCBFAB-4C85-4FF2-95FC-EF415B503999}"/>
            </a:ext>
          </a:extLst>
        </xdr:cNvPr>
        <xdr:cNvSpPr/>
      </xdr:nvSpPr>
      <xdr:spPr>
        <a:xfrm>
          <a:off x="13887450" y="6460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22316</xdr:rowOff>
    </xdr:to>
    <xdr:cxnSp macro="">
      <xdr:nvCxnSpPr>
        <xdr:cNvPr id="534" name="直線コネクタ 533">
          <a:extLst>
            <a:ext uri="{FF2B5EF4-FFF2-40B4-BE49-F238E27FC236}">
              <a16:creationId xmlns:a16="http://schemas.microsoft.com/office/drawing/2014/main" id="{7A2E67D8-1385-42DC-8EF0-59796EE88C35}"/>
            </a:ext>
          </a:extLst>
        </xdr:cNvPr>
        <xdr:cNvCxnSpPr/>
      </xdr:nvCxnSpPr>
      <xdr:spPr>
        <a:xfrm>
          <a:off x="13942060" y="6515100"/>
          <a:ext cx="762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121739</xdr:rowOff>
    </xdr:from>
    <xdr:to>
      <xdr:col>76</xdr:col>
      <xdr:colOff>165100</xdr:colOff>
      <xdr:row>38</xdr:row>
      <xdr:rowOff>51888</xdr:rowOff>
    </xdr:to>
    <xdr:sp macro="" textlink="">
      <xdr:nvSpPr>
        <xdr:cNvPr id="535" name="楕円 534">
          <a:extLst>
            <a:ext uri="{FF2B5EF4-FFF2-40B4-BE49-F238E27FC236}">
              <a16:creationId xmlns:a16="http://schemas.microsoft.com/office/drawing/2014/main" id="{2EE65CB4-0228-4F42-A326-2DE371913579}"/>
            </a:ext>
          </a:extLst>
        </xdr:cNvPr>
        <xdr:cNvSpPr/>
      </xdr:nvSpPr>
      <xdr:spPr>
        <a:xfrm>
          <a:off x="13089890" y="6467294"/>
          <a:ext cx="10922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167640</xdr:rowOff>
    </xdr:from>
    <xdr:to>
      <xdr:col>81</xdr:col>
      <xdr:colOff>50800</xdr:colOff>
      <xdr:row>38</xdr:row>
      <xdr:rowOff>1088</xdr:rowOff>
    </xdr:to>
    <xdr:cxnSp macro="">
      <xdr:nvCxnSpPr>
        <xdr:cNvPr id="536" name="直線コネクタ 535">
          <a:extLst>
            <a:ext uri="{FF2B5EF4-FFF2-40B4-BE49-F238E27FC236}">
              <a16:creationId xmlns:a16="http://schemas.microsoft.com/office/drawing/2014/main" id="{2CBA822D-AF2A-44EC-A05A-382934022A2C}"/>
            </a:ext>
          </a:extLst>
        </xdr:cNvPr>
        <xdr:cNvCxnSpPr/>
      </xdr:nvCxnSpPr>
      <xdr:spPr>
        <a:xfrm flipV="1">
          <a:off x="13144500" y="6515100"/>
          <a:ext cx="79756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115207</xdr:rowOff>
    </xdr:from>
    <xdr:to>
      <xdr:col>72</xdr:col>
      <xdr:colOff>38100</xdr:colOff>
      <xdr:row>38</xdr:row>
      <xdr:rowOff>45357</xdr:rowOff>
    </xdr:to>
    <xdr:sp macro="" textlink="">
      <xdr:nvSpPr>
        <xdr:cNvPr id="537" name="楕円 536">
          <a:extLst>
            <a:ext uri="{FF2B5EF4-FFF2-40B4-BE49-F238E27FC236}">
              <a16:creationId xmlns:a16="http://schemas.microsoft.com/office/drawing/2014/main" id="{DA95A5C6-0CBE-4DB1-85A1-EEF958CA949A}"/>
            </a:ext>
          </a:extLst>
        </xdr:cNvPr>
        <xdr:cNvSpPr/>
      </xdr:nvSpPr>
      <xdr:spPr>
        <a:xfrm>
          <a:off x="12303760" y="645885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166007</xdr:rowOff>
    </xdr:from>
    <xdr:to>
      <xdr:col>76</xdr:col>
      <xdr:colOff>114300</xdr:colOff>
      <xdr:row>38</xdr:row>
      <xdr:rowOff>1088</xdr:rowOff>
    </xdr:to>
    <xdr:cxnSp macro="">
      <xdr:nvCxnSpPr>
        <xdr:cNvPr id="538" name="直線コネクタ 537">
          <a:extLst>
            <a:ext uri="{FF2B5EF4-FFF2-40B4-BE49-F238E27FC236}">
              <a16:creationId xmlns:a16="http://schemas.microsoft.com/office/drawing/2014/main" id="{0848CF8C-892C-4FFE-B110-B2C145679253}"/>
            </a:ext>
          </a:extLst>
        </xdr:cNvPr>
        <xdr:cNvCxnSpPr/>
      </xdr:nvCxnSpPr>
      <xdr:spPr>
        <a:xfrm>
          <a:off x="12346940" y="6513467"/>
          <a:ext cx="797560" cy="2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134801</xdr:rowOff>
    </xdr:from>
    <xdr:to>
      <xdr:col>67</xdr:col>
      <xdr:colOff>101600</xdr:colOff>
      <xdr:row>37</xdr:row>
      <xdr:rowOff>64951</xdr:rowOff>
    </xdr:to>
    <xdr:sp macro="" textlink="">
      <xdr:nvSpPr>
        <xdr:cNvPr id="539" name="楕円 538">
          <a:extLst>
            <a:ext uri="{FF2B5EF4-FFF2-40B4-BE49-F238E27FC236}">
              <a16:creationId xmlns:a16="http://schemas.microsoft.com/office/drawing/2014/main" id="{097B7FF4-079B-4DC3-A5BA-E4DFE76A2BCB}"/>
            </a:ext>
          </a:extLst>
        </xdr:cNvPr>
        <xdr:cNvSpPr/>
      </xdr:nvSpPr>
      <xdr:spPr>
        <a:xfrm>
          <a:off x="11487150" y="63031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xdr:rowOff>
    </xdr:from>
    <xdr:to>
      <xdr:col>71</xdr:col>
      <xdr:colOff>177800</xdr:colOff>
      <xdr:row>37</xdr:row>
      <xdr:rowOff>166007</xdr:rowOff>
    </xdr:to>
    <xdr:cxnSp macro="">
      <xdr:nvCxnSpPr>
        <xdr:cNvPr id="540" name="直線コネクタ 539">
          <a:extLst>
            <a:ext uri="{FF2B5EF4-FFF2-40B4-BE49-F238E27FC236}">
              <a16:creationId xmlns:a16="http://schemas.microsoft.com/office/drawing/2014/main" id="{B15D1424-AD71-424A-90B6-FA55ED7574C7}"/>
            </a:ext>
          </a:extLst>
        </xdr:cNvPr>
        <xdr:cNvCxnSpPr/>
      </xdr:nvCxnSpPr>
      <xdr:spPr>
        <a:xfrm>
          <a:off x="11541760" y="6361611"/>
          <a:ext cx="805180" cy="151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91469BFA-DC27-4314-86A9-F4075BE50328}"/>
            </a:ext>
          </a:extLst>
        </xdr:cNvPr>
        <xdr:cNvSpPr txBox="1"/>
      </xdr:nvSpPr>
      <xdr:spPr>
        <a:xfrm>
          <a:off x="1373823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5FA81662-74F7-40AC-AD30-4006DB965492}"/>
            </a:ext>
          </a:extLst>
        </xdr:cNvPr>
        <xdr:cNvSpPr txBox="1"/>
      </xdr:nvSpPr>
      <xdr:spPr>
        <a:xfrm>
          <a:off x="1295718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5C4E85DD-95B6-4044-B90E-C274C479E56B}"/>
            </a:ext>
          </a:extLst>
        </xdr:cNvPr>
        <xdr:cNvSpPr txBox="1"/>
      </xdr:nvSpPr>
      <xdr:spPr>
        <a:xfrm>
          <a:off x="12171054" y="6609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157D6851-7E84-42C9-9F97-BAF50B7B6714}"/>
            </a:ext>
          </a:extLst>
        </xdr:cNvPr>
        <xdr:cNvSpPr txBox="1"/>
      </xdr:nvSpPr>
      <xdr:spPr>
        <a:xfrm>
          <a:off x="11354444" y="665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729C7D56-EC74-4456-ACBB-B281B860E3F2}"/>
            </a:ext>
          </a:extLst>
        </xdr:cNvPr>
        <xdr:cNvSpPr txBox="1"/>
      </xdr:nvSpPr>
      <xdr:spPr>
        <a:xfrm>
          <a:off x="1373823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68416</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B39DE58F-1AD0-4656-AFB8-E72ADFEB1E6C}"/>
            </a:ext>
          </a:extLst>
        </xdr:cNvPr>
        <xdr:cNvSpPr txBox="1"/>
      </xdr:nvSpPr>
      <xdr:spPr>
        <a:xfrm>
          <a:off x="12957184" y="6238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61884</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9205BCBE-C503-44AD-94C0-87FC6414A1CA}"/>
            </a:ext>
          </a:extLst>
        </xdr:cNvPr>
        <xdr:cNvSpPr txBox="1"/>
      </xdr:nvSpPr>
      <xdr:spPr>
        <a:xfrm>
          <a:off x="12171054"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81478</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E3954CE6-3CB5-446F-96A7-31E407CAAF76}"/>
            </a:ext>
          </a:extLst>
        </xdr:cNvPr>
        <xdr:cNvSpPr txBox="1"/>
      </xdr:nvSpPr>
      <xdr:spPr>
        <a:xfrm>
          <a:off x="11354444" y="608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99DFC70D-A8AA-4E46-9A2C-351976822C5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7F9847B2-530D-4005-8B38-50BC1C47154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82CF9782-BC07-4ECB-B494-8E12716D2895}"/>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D23978D0-E5E5-4B25-9606-BA39F60D9258}"/>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57DB7EE8-F35D-49CC-92E7-3F967E0241E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4852DAF-4284-4A63-8B86-626905B235CF}"/>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8F3137E8-0753-4CC2-8CA0-10BB8379B9EF}"/>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2B7AB13B-BBD0-483C-9321-F09C7F88F74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65F924D5-457C-44AD-A387-59F3D4F0D7C3}"/>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272B1654-2B2F-48CE-8467-4AF98BDDF27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FDEB4F91-DA8C-4DDD-93E6-FADF170BEFDF}"/>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3892A116-3F15-4CBE-9478-10D467407896}"/>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904356AC-C535-4F51-8DF8-D3EF2C237FD8}"/>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A539A1F8-ED07-4FE5-9AD8-2C26EFC5CED2}"/>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C2D67DE-E798-4403-B58A-8B9FE62BD6E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51ACCA31-BF0A-4F61-A4FE-641F008BC9E0}"/>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20E08E08-113B-45F9-8880-4B5B9B7A216A}"/>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B3E59A84-5D9D-403D-84F2-DF28003BEC52}"/>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82D70E78-B97D-489C-9298-CB2E81E113F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29074F94-3E8C-4C42-9468-03732658540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045AD90-ACD9-4E6F-981D-316DA42684E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39163D86-E137-4385-B501-B4B331050241}"/>
            </a:ext>
          </a:extLst>
        </xdr:cNvPr>
        <xdr:cNvCxnSpPr/>
      </xdr:nvCxnSpPr>
      <xdr:spPr>
        <a:xfrm flipV="1">
          <a:off x="19947254" y="5725287"/>
          <a:ext cx="0" cy="142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FD19E0AC-62B6-464B-8C30-1A88737E60E5}"/>
            </a:ext>
          </a:extLst>
        </xdr:cNvPr>
        <xdr:cNvSpPr txBox="1"/>
      </xdr:nvSpPr>
      <xdr:spPr>
        <a:xfrm>
          <a:off x="19985990" y="71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AC1D90ED-6906-45B2-9BAE-46F1CB43DE91}"/>
            </a:ext>
          </a:extLst>
        </xdr:cNvPr>
        <xdr:cNvCxnSpPr/>
      </xdr:nvCxnSpPr>
      <xdr:spPr>
        <a:xfrm>
          <a:off x="19885660" y="7146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38E2A011-AC88-43B3-9232-927D6251BA4F}"/>
            </a:ext>
          </a:extLst>
        </xdr:cNvPr>
        <xdr:cNvSpPr txBox="1"/>
      </xdr:nvSpPr>
      <xdr:spPr>
        <a:xfrm>
          <a:off x="19985990" y="5506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CC1DA5AC-AA51-4BA7-B381-5A9DC1D29722}"/>
            </a:ext>
          </a:extLst>
        </xdr:cNvPr>
        <xdr:cNvCxnSpPr/>
      </xdr:nvCxnSpPr>
      <xdr:spPr>
        <a:xfrm>
          <a:off x="19885660" y="57252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0F3697E3-3DE4-40E2-9070-E1EE521C8752}"/>
            </a:ext>
          </a:extLst>
        </xdr:cNvPr>
        <xdr:cNvSpPr txBox="1"/>
      </xdr:nvSpPr>
      <xdr:spPr>
        <a:xfrm>
          <a:off x="19985990" y="65168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83B0FC35-BB4A-462E-B5FE-7001B8D3A0D0}"/>
            </a:ext>
          </a:extLst>
        </xdr:cNvPr>
        <xdr:cNvSpPr/>
      </xdr:nvSpPr>
      <xdr:spPr>
        <a:xfrm>
          <a:off x="19904710" y="66597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08F14B06-0674-4CD0-BC12-0C6756B4BCCB}"/>
            </a:ext>
          </a:extLst>
        </xdr:cNvPr>
        <xdr:cNvSpPr/>
      </xdr:nvSpPr>
      <xdr:spPr>
        <a:xfrm>
          <a:off x="19161760" y="66639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03A759B7-A802-42C5-9F0B-C8E6BAA9B5D2}"/>
            </a:ext>
          </a:extLst>
        </xdr:cNvPr>
        <xdr:cNvSpPr/>
      </xdr:nvSpPr>
      <xdr:spPr>
        <a:xfrm>
          <a:off x="18345150" y="66772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D87B2231-AD30-4247-A86A-2E6ED5F86C14}"/>
            </a:ext>
          </a:extLst>
        </xdr:cNvPr>
        <xdr:cNvSpPr/>
      </xdr:nvSpPr>
      <xdr:spPr>
        <a:xfrm>
          <a:off x="17547590" y="667080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95E67CE8-8C8C-4AEA-9189-CCEA3EB11E54}"/>
            </a:ext>
          </a:extLst>
        </xdr:cNvPr>
        <xdr:cNvSpPr/>
      </xdr:nvSpPr>
      <xdr:spPr>
        <a:xfrm>
          <a:off x="16761460" y="668832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3BD9D683-584A-4862-97FD-3FC208A8B8C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5E4CCF7-E624-40D3-92DC-A84F026347A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3BBD23B-6651-49AE-BC28-1EC8367874C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9DEE4D4-D79F-4E41-B988-5C24CC0B62D3}"/>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B913180-DEB0-4348-891C-21B4AB9A2C0D}"/>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20828</xdr:rowOff>
    </xdr:from>
    <xdr:to>
      <xdr:col>116</xdr:col>
      <xdr:colOff>114300</xdr:colOff>
      <xdr:row>39</xdr:row>
      <xdr:rowOff>122428</xdr:rowOff>
    </xdr:to>
    <xdr:sp macro="" textlink="">
      <xdr:nvSpPr>
        <xdr:cNvPr id="586" name="楕円 585">
          <a:extLst>
            <a:ext uri="{FF2B5EF4-FFF2-40B4-BE49-F238E27FC236}">
              <a16:creationId xmlns:a16="http://schemas.microsoft.com/office/drawing/2014/main" id="{6BCAE63F-37A8-4434-B7CE-D30EADBD05B3}"/>
            </a:ext>
          </a:extLst>
        </xdr:cNvPr>
        <xdr:cNvSpPr/>
      </xdr:nvSpPr>
      <xdr:spPr>
        <a:xfrm>
          <a:off x="19904710" y="670356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170705</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DFF7C753-266E-4B63-9B84-BC025DB5EE49}"/>
            </a:ext>
          </a:extLst>
        </xdr:cNvPr>
        <xdr:cNvSpPr txBox="1"/>
      </xdr:nvSpPr>
      <xdr:spPr>
        <a:xfrm>
          <a:off x="19985990" y="668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153416</xdr:rowOff>
    </xdr:from>
    <xdr:to>
      <xdr:col>112</xdr:col>
      <xdr:colOff>38100</xdr:colOff>
      <xdr:row>39</xdr:row>
      <xdr:rowOff>83566</xdr:rowOff>
    </xdr:to>
    <xdr:sp macro="" textlink="">
      <xdr:nvSpPr>
        <xdr:cNvPr id="588" name="楕円 587">
          <a:extLst>
            <a:ext uri="{FF2B5EF4-FFF2-40B4-BE49-F238E27FC236}">
              <a16:creationId xmlns:a16="http://schemas.microsoft.com/office/drawing/2014/main" id="{C2CB027D-2244-470E-A315-CA28069BB017}"/>
            </a:ext>
          </a:extLst>
        </xdr:cNvPr>
        <xdr:cNvSpPr/>
      </xdr:nvSpPr>
      <xdr:spPr>
        <a:xfrm>
          <a:off x="19161760" y="66685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32766</xdr:rowOff>
    </xdr:from>
    <xdr:to>
      <xdr:col>116</xdr:col>
      <xdr:colOff>63500</xdr:colOff>
      <xdr:row>39</xdr:row>
      <xdr:rowOff>71628</xdr:rowOff>
    </xdr:to>
    <xdr:cxnSp macro="">
      <xdr:nvCxnSpPr>
        <xdr:cNvPr id="589" name="直線コネクタ 588">
          <a:extLst>
            <a:ext uri="{FF2B5EF4-FFF2-40B4-BE49-F238E27FC236}">
              <a16:creationId xmlns:a16="http://schemas.microsoft.com/office/drawing/2014/main" id="{DFDD4A0F-E3DC-496A-90D2-30BD279D8581}"/>
            </a:ext>
          </a:extLst>
        </xdr:cNvPr>
        <xdr:cNvCxnSpPr/>
      </xdr:nvCxnSpPr>
      <xdr:spPr>
        <a:xfrm>
          <a:off x="19204940" y="6717411"/>
          <a:ext cx="7429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157988</xdr:rowOff>
    </xdr:from>
    <xdr:to>
      <xdr:col>107</xdr:col>
      <xdr:colOff>101600</xdr:colOff>
      <xdr:row>39</xdr:row>
      <xdr:rowOff>88138</xdr:rowOff>
    </xdr:to>
    <xdr:sp macro="" textlink="">
      <xdr:nvSpPr>
        <xdr:cNvPr id="590" name="楕円 589">
          <a:extLst>
            <a:ext uri="{FF2B5EF4-FFF2-40B4-BE49-F238E27FC236}">
              <a16:creationId xmlns:a16="http://schemas.microsoft.com/office/drawing/2014/main" id="{9048175F-DEBB-485F-8C10-A4B852DC4509}"/>
            </a:ext>
          </a:extLst>
        </xdr:cNvPr>
        <xdr:cNvSpPr/>
      </xdr:nvSpPr>
      <xdr:spPr>
        <a:xfrm>
          <a:off x="18345150" y="66749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32766</xdr:rowOff>
    </xdr:from>
    <xdr:to>
      <xdr:col>111</xdr:col>
      <xdr:colOff>177800</xdr:colOff>
      <xdr:row>39</xdr:row>
      <xdr:rowOff>37338</xdr:rowOff>
    </xdr:to>
    <xdr:cxnSp macro="">
      <xdr:nvCxnSpPr>
        <xdr:cNvPr id="591" name="直線コネクタ 590">
          <a:extLst>
            <a:ext uri="{FF2B5EF4-FFF2-40B4-BE49-F238E27FC236}">
              <a16:creationId xmlns:a16="http://schemas.microsoft.com/office/drawing/2014/main" id="{A542744E-E301-42A9-8D38-B7D1973A9CDC}"/>
            </a:ext>
          </a:extLst>
        </xdr:cNvPr>
        <xdr:cNvCxnSpPr/>
      </xdr:nvCxnSpPr>
      <xdr:spPr>
        <a:xfrm flipV="1">
          <a:off x="18399760" y="6717411"/>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160274</xdr:rowOff>
    </xdr:from>
    <xdr:to>
      <xdr:col>102</xdr:col>
      <xdr:colOff>165100</xdr:colOff>
      <xdr:row>39</xdr:row>
      <xdr:rowOff>90424</xdr:rowOff>
    </xdr:to>
    <xdr:sp macro="" textlink="">
      <xdr:nvSpPr>
        <xdr:cNvPr id="592" name="楕円 591">
          <a:extLst>
            <a:ext uri="{FF2B5EF4-FFF2-40B4-BE49-F238E27FC236}">
              <a16:creationId xmlns:a16="http://schemas.microsoft.com/office/drawing/2014/main" id="{88F5A878-EADF-4AA5-ADF7-923C186B8B99}"/>
            </a:ext>
          </a:extLst>
        </xdr:cNvPr>
        <xdr:cNvSpPr/>
      </xdr:nvSpPr>
      <xdr:spPr>
        <a:xfrm>
          <a:off x="17547590" y="66772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37338</xdr:rowOff>
    </xdr:from>
    <xdr:to>
      <xdr:col>107</xdr:col>
      <xdr:colOff>50800</xdr:colOff>
      <xdr:row>39</xdr:row>
      <xdr:rowOff>39624</xdr:rowOff>
    </xdr:to>
    <xdr:cxnSp macro="">
      <xdr:nvCxnSpPr>
        <xdr:cNvPr id="593" name="直線コネクタ 592">
          <a:extLst>
            <a:ext uri="{FF2B5EF4-FFF2-40B4-BE49-F238E27FC236}">
              <a16:creationId xmlns:a16="http://schemas.microsoft.com/office/drawing/2014/main" id="{9E2DBD7E-3B52-46E0-BA59-03ABE74F0401}"/>
            </a:ext>
          </a:extLst>
        </xdr:cNvPr>
        <xdr:cNvCxnSpPr/>
      </xdr:nvCxnSpPr>
      <xdr:spPr>
        <a:xfrm flipV="1">
          <a:off x="17602200" y="6723888"/>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164846</xdr:rowOff>
    </xdr:from>
    <xdr:to>
      <xdr:col>98</xdr:col>
      <xdr:colOff>38100</xdr:colOff>
      <xdr:row>39</xdr:row>
      <xdr:rowOff>94996</xdr:rowOff>
    </xdr:to>
    <xdr:sp macro="" textlink="">
      <xdr:nvSpPr>
        <xdr:cNvPr id="594" name="楕円 593">
          <a:extLst>
            <a:ext uri="{FF2B5EF4-FFF2-40B4-BE49-F238E27FC236}">
              <a16:creationId xmlns:a16="http://schemas.microsoft.com/office/drawing/2014/main" id="{B26F988B-67A9-48C1-9168-ADEC0C8B5EEC}"/>
            </a:ext>
          </a:extLst>
        </xdr:cNvPr>
        <xdr:cNvSpPr/>
      </xdr:nvSpPr>
      <xdr:spPr>
        <a:xfrm>
          <a:off x="16761460" y="66837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39624</xdr:rowOff>
    </xdr:from>
    <xdr:to>
      <xdr:col>102</xdr:col>
      <xdr:colOff>114300</xdr:colOff>
      <xdr:row>39</xdr:row>
      <xdr:rowOff>44196</xdr:rowOff>
    </xdr:to>
    <xdr:cxnSp macro="">
      <xdr:nvCxnSpPr>
        <xdr:cNvPr id="595" name="直線コネクタ 594">
          <a:extLst>
            <a:ext uri="{FF2B5EF4-FFF2-40B4-BE49-F238E27FC236}">
              <a16:creationId xmlns:a16="http://schemas.microsoft.com/office/drawing/2014/main" id="{999A2D45-49DC-4BDC-870B-A5B6EC2653A4}"/>
            </a:ext>
          </a:extLst>
        </xdr:cNvPr>
        <xdr:cNvCxnSpPr/>
      </xdr:nvCxnSpPr>
      <xdr:spPr>
        <a:xfrm flipV="1">
          <a:off x="16804640" y="6726174"/>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EB78045-86F3-41A2-8977-D6C4646E223D}"/>
            </a:ext>
          </a:extLst>
        </xdr:cNvPr>
        <xdr:cNvSpPr txBox="1"/>
      </xdr:nvSpPr>
      <xdr:spPr>
        <a:xfrm>
          <a:off x="18982132" y="643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3E08F852-FA3E-4DE1-AA67-BF56506570AE}"/>
            </a:ext>
          </a:extLst>
        </xdr:cNvPr>
        <xdr:cNvSpPr txBox="1"/>
      </xdr:nvSpPr>
      <xdr:spPr>
        <a:xfrm>
          <a:off x="1818203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BA6D59E8-1EAF-444C-AA58-29C9C86D810A}"/>
            </a:ext>
          </a:extLst>
        </xdr:cNvPr>
        <xdr:cNvSpPr txBox="1"/>
      </xdr:nvSpPr>
      <xdr:spPr>
        <a:xfrm>
          <a:off x="17384472" y="644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5D1412F7-CAA7-4A61-B937-B09AD0680FD2}"/>
            </a:ext>
          </a:extLst>
        </xdr:cNvPr>
        <xdr:cNvSpPr txBox="1"/>
      </xdr:nvSpPr>
      <xdr:spPr>
        <a:xfrm>
          <a:off x="16588817" y="678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74693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42E89FD8-7A95-4842-BCA2-0FF519C31AE5}"/>
            </a:ext>
          </a:extLst>
        </xdr:cNvPr>
        <xdr:cNvSpPr txBox="1"/>
      </xdr:nvSpPr>
      <xdr:spPr>
        <a:xfrm>
          <a:off x="18982132" y="676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104665</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56164E94-C5E6-45BE-BD24-0557411ECDDB}"/>
            </a:ext>
          </a:extLst>
        </xdr:cNvPr>
        <xdr:cNvSpPr txBox="1"/>
      </xdr:nvSpPr>
      <xdr:spPr>
        <a:xfrm>
          <a:off x="18182032" y="644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81551</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BAAB791B-6B6C-4F5F-9CAE-689453289720}"/>
            </a:ext>
          </a:extLst>
        </xdr:cNvPr>
        <xdr:cNvSpPr txBox="1"/>
      </xdr:nvSpPr>
      <xdr:spPr>
        <a:xfrm>
          <a:off x="17384472" y="67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111523</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E8788E86-2CC2-444D-B2DC-BAF61FE73E12}"/>
            </a:ext>
          </a:extLst>
        </xdr:cNvPr>
        <xdr:cNvSpPr txBox="1"/>
      </xdr:nvSpPr>
      <xdr:spPr>
        <a:xfrm>
          <a:off x="16588817" y="645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94DAF58-E400-4566-BD5B-03640725EF4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A2997DB2-162E-441B-A3CE-0EC8E80950B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C4527F1-68D7-49DB-A7C8-D27E07C70AD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8A2E861-713F-40A1-9D2F-C61B70E8268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232F7BE-4EC4-447B-B6D9-28EECEA9F5D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375F7367-E2B5-4026-9F32-B5D7DA57012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796B031D-BD9D-4CFB-AD4A-8193D421934E}"/>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E73AAD83-3ACF-4ED1-8570-8795B534CC3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55574EC-09A9-4A4E-B699-58D2A426502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1ACFE423-E8E9-4967-903F-33EFC5C83C2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11E623E-0C8A-45E5-8AC0-847F0FC94611}"/>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B80193EF-FDD7-44A6-8C74-4BD43B2E4FB6}"/>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DD8F77E7-5875-4C8B-B797-B7D5B1C2C5C2}"/>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33473F00-7E32-4339-877F-8161F6FD760D}"/>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104B6E1-07C4-4D04-B7D5-4665168468D4}"/>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74E48A9C-3906-4801-BAAA-943A878FAB1E}"/>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5FE25FA1-CA06-4A41-8FB6-E80E2045B5E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9CCE9AD1-5872-473F-B894-E0576389B739}"/>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1729984F-EE33-41E5-8F66-F8B2453C7C6F}"/>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702F5145-F51A-4D5F-9D48-1B3051453C97}"/>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F4C3B8A6-1B23-4862-BD6B-0D0D4101D774}"/>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E7E11B9F-CE4D-4985-AD00-0AF19ECF94AD}"/>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8640DB2C-A5FD-4330-85C5-D854D053AC80}"/>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6E076372-C89B-4212-88CA-7D30573842A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889153BE-E53C-446E-B9F3-8A00AA6125D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880F83A7-0A10-49AF-B2C9-F46E2797967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746C47CB-CBF6-4B20-A178-C0D140D3AF72}"/>
            </a:ext>
          </a:extLst>
        </xdr:cNvPr>
        <xdr:cNvCxnSpPr/>
      </xdr:nvCxnSpPr>
      <xdr:spPr>
        <a:xfrm flipV="1">
          <a:off x="14703424" y="9503228"/>
          <a:ext cx="0" cy="152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8338B3FE-0ADD-4BA1-AB62-7D4C06D4B247}"/>
            </a:ext>
          </a:extLst>
        </xdr:cNvPr>
        <xdr:cNvSpPr txBox="1"/>
      </xdr:nvSpPr>
      <xdr:spPr>
        <a:xfrm>
          <a:off x="14742160" y="110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1C76A22A-1B56-44AC-AC55-DAE9AE778B4C}"/>
            </a:ext>
          </a:extLst>
        </xdr:cNvPr>
        <xdr:cNvCxnSpPr/>
      </xdr:nvCxnSpPr>
      <xdr:spPr>
        <a:xfrm>
          <a:off x="14611350" y="11023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F0FAB158-D3E2-4F2D-AAA8-5E6445F1FC3A}"/>
            </a:ext>
          </a:extLst>
        </xdr:cNvPr>
        <xdr:cNvSpPr txBox="1"/>
      </xdr:nvSpPr>
      <xdr:spPr>
        <a:xfrm>
          <a:off x="14742160" y="927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0E2D722D-3191-45E1-A74E-6279F977B81D}"/>
            </a:ext>
          </a:extLst>
        </xdr:cNvPr>
        <xdr:cNvCxnSpPr/>
      </xdr:nvCxnSpPr>
      <xdr:spPr>
        <a:xfrm>
          <a:off x="14611350" y="950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9E8E3461-A38E-4BB7-BC4C-48F659409A63}"/>
            </a:ext>
          </a:extLst>
        </xdr:cNvPr>
        <xdr:cNvSpPr txBox="1"/>
      </xdr:nvSpPr>
      <xdr:spPr>
        <a:xfrm>
          <a:off x="14742160" y="10088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3B8A222C-3D6F-482B-98C5-6A009821F9EA}"/>
            </a:ext>
          </a:extLst>
        </xdr:cNvPr>
        <xdr:cNvSpPr/>
      </xdr:nvSpPr>
      <xdr:spPr>
        <a:xfrm>
          <a:off x="14649450" y="102413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77002290-B11E-4CAB-BA6C-A3247AF0A221}"/>
            </a:ext>
          </a:extLst>
        </xdr:cNvPr>
        <xdr:cNvSpPr/>
      </xdr:nvSpPr>
      <xdr:spPr>
        <a:xfrm>
          <a:off x="13887450" y="1019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367027AC-56FF-43E6-BB84-4D749692FB56}"/>
            </a:ext>
          </a:extLst>
        </xdr:cNvPr>
        <xdr:cNvSpPr/>
      </xdr:nvSpPr>
      <xdr:spPr>
        <a:xfrm>
          <a:off x="13089890" y="101703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D11DC2A9-9A04-4546-85BE-306983A688E4}"/>
            </a:ext>
          </a:extLst>
        </xdr:cNvPr>
        <xdr:cNvSpPr/>
      </xdr:nvSpPr>
      <xdr:spPr>
        <a:xfrm>
          <a:off x="12303760" y="101344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CC565219-EC20-4095-872E-3583B6FF1CE9}"/>
            </a:ext>
          </a:extLst>
        </xdr:cNvPr>
        <xdr:cNvSpPr/>
      </xdr:nvSpPr>
      <xdr:spPr>
        <a:xfrm>
          <a:off x="114871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02B8F61-7C7A-4924-8AD7-75CE6B246196}"/>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3F552036-20EA-48DA-8838-FAF8E6C55FC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D7758296-162A-4269-B421-4D00637173E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EAA865C-4F89-47DF-87C8-209F279EDA1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CEA6ED6-2057-49A9-AC8C-73D44B53763F}"/>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84727</xdr:rowOff>
    </xdr:from>
    <xdr:to>
      <xdr:col>85</xdr:col>
      <xdr:colOff>177800</xdr:colOff>
      <xdr:row>62</xdr:row>
      <xdr:rowOff>14877</xdr:rowOff>
    </xdr:to>
    <xdr:sp macro="" textlink="">
      <xdr:nvSpPr>
        <xdr:cNvPr id="646" name="楕円 645">
          <a:extLst>
            <a:ext uri="{FF2B5EF4-FFF2-40B4-BE49-F238E27FC236}">
              <a16:creationId xmlns:a16="http://schemas.microsoft.com/office/drawing/2014/main" id="{AEEF7FD4-49D6-47FE-A92C-32BB6157F2CB}"/>
            </a:ext>
          </a:extLst>
        </xdr:cNvPr>
        <xdr:cNvSpPr/>
      </xdr:nvSpPr>
      <xdr:spPr>
        <a:xfrm>
          <a:off x="14649450" y="1054508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63154</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B0C35B56-DB8E-4FAB-9247-464822F3DD03}"/>
            </a:ext>
          </a:extLst>
        </xdr:cNvPr>
        <xdr:cNvSpPr txBox="1"/>
      </xdr:nvSpPr>
      <xdr:spPr>
        <a:xfrm>
          <a:off x="14742160" y="1051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35741</xdr:rowOff>
    </xdr:from>
    <xdr:to>
      <xdr:col>81</xdr:col>
      <xdr:colOff>101600</xdr:colOff>
      <xdr:row>61</xdr:row>
      <xdr:rowOff>137341</xdr:rowOff>
    </xdr:to>
    <xdr:sp macro="" textlink="">
      <xdr:nvSpPr>
        <xdr:cNvPr id="648" name="楕円 647">
          <a:extLst>
            <a:ext uri="{FF2B5EF4-FFF2-40B4-BE49-F238E27FC236}">
              <a16:creationId xmlns:a16="http://schemas.microsoft.com/office/drawing/2014/main" id="{9A01E192-19E7-4F8D-A05A-8A4A5C400E35}"/>
            </a:ext>
          </a:extLst>
        </xdr:cNvPr>
        <xdr:cNvSpPr/>
      </xdr:nvSpPr>
      <xdr:spPr>
        <a:xfrm>
          <a:off x="13887450" y="1049419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86541</xdr:rowOff>
    </xdr:from>
    <xdr:to>
      <xdr:col>85</xdr:col>
      <xdr:colOff>127000</xdr:colOff>
      <xdr:row>61</xdr:row>
      <xdr:rowOff>135527</xdr:rowOff>
    </xdr:to>
    <xdr:cxnSp macro="">
      <xdr:nvCxnSpPr>
        <xdr:cNvPr id="649" name="直線コネクタ 648">
          <a:extLst>
            <a:ext uri="{FF2B5EF4-FFF2-40B4-BE49-F238E27FC236}">
              <a16:creationId xmlns:a16="http://schemas.microsoft.com/office/drawing/2014/main" id="{509F2F0D-A89F-47F4-A7D1-27B11619F68B}"/>
            </a:ext>
          </a:extLst>
        </xdr:cNvPr>
        <xdr:cNvCxnSpPr/>
      </xdr:nvCxnSpPr>
      <xdr:spPr>
        <a:xfrm>
          <a:off x="13942060" y="10546896"/>
          <a:ext cx="76200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91259</xdr:rowOff>
    </xdr:from>
    <xdr:to>
      <xdr:col>76</xdr:col>
      <xdr:colOff>165100</xdr:colOff>
      <xdr:row>62</xdr:row>
      <xdr:rowOff>21409</xdr:rowOff>
    </xdr:to>
    <xdr:sp macro="" textlink="">
      <xdr:nvSpPr>
        <xdr:cNvPr id="650" name="楕円 649">
          <a:extLst>
            <a:ext uri="{FF2B5EF4-FFF2-40B4-BE49-F238E27FC236}">
              <a16:creationId xmlns:a16="http://schemas.microsoft.com/office/drawing/2014/main" id="{1B49B5EF-AF09-4BCA-AB43-A1CD4FFEA347}"/>
            </a:ext>
          </a:extLst>
        </xdr:cNvPr>
        <xdr:cNvSpPr/>
      </xdr:nvSpPr>
      <xdr:spPr>
        <a:xfrm>
          <a:off x="13089890" y="10553519"/>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86541</xdr:rowOff>
    </xdr:from>
    <xdr:to>
      <xdr:col>81</xdr:col>
      <xdr:colOff>50800</xdr:colOff>
      <xdr:row>61</xdr:row>
      <xdr:rowOff>142059</xdr:rowOff>
    </xdr:to>
    <xdr:cxnSp macro="">
      <xdr:nvCxnSpPr>
        <xdr:cNvPr id="651" name="直線コネクタ 650">
          <a:extLst>
            <a:ext uri="{FF2B5EF4-FFF2-40B4-BE49-F238E27FC236}">
              <a16:creationId xmlns:a16="http://schemas.microsoft.com/office/drawing/2014/main" id="{321D3696-9E55-4C46-9F43-1A46F9C2FA65}"/>
            </a:ext>
          </a:extLst>
        </xdr:cNvPr>
        <xdr:cNvCxnSpPr/>
      </xdr:nvCxnSpPr>
      <xdr:spPr>
        <a:xfrm flipV="1">
          <a:off x="13144500" y="10546896"/>
          <a:ext cx="79756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55335</xdr:rowOff>
    </xdr:from>
    <xdr:to>
      <xdr:col>72</xdr:col>
      <xdr:colOff>38100</xdr:colOff>
      <xdr:row>61</xdr:row>
      <xdr:rowOff>156935</xdr:rowOff>
    </xdr:to>
    <xdr:sp macro="" textlink="">
      <xdr:nvSpPr>
        <xdr:cNvPr id="652" name="楕円 651">
          <a:extLst>
            <a:ext uri="{FF2B5EF4-FFF2-40B4-BE49-F238E27FC236}">
              <a16:creationId xmlns:a16="http://schemas.microsoft.com/office/drawing/2014/main" id="{2441B121-6026-4C88-8B9E-BF00836A5B98}"/>
            </a:ext>
          </a:extLst>
        </xdr:cNvPr>
        <xdr:cNvSpPr/>
      </xdr:nvSpPr>
      <xdr:spPr>
        <a:xfrm>
          <a:off x="12303760" y="105175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106135</xdr:rowOff>
    </xdr:from>
    <xdr:to>
      <xdr:col>76</xdr:col>
      <xdr:colOff>114300</xdr:colOff>
      <xdr:row>61</xdr:row>
      <xdr:rowOff>142059</xdr:rowOff>
    </xdr:to>
    <xdr:cxnSp macro="">
      <xdr:nvCxnSpPr>
        <xdr:cNvPr id="653" name="直線コネクタ 652">
          <a:extLst>
            <a:ext uri="{FF2B5EF4-FFF2-40B4-BE49-F238E27FC236}">
              <a16:creationId xmlns:a16="http://schemas.microsoft.com/office/drawing/2014/main" id="{3422D618-A32B-421F-AC97-D7AE2BAA37F7}"/>
            </a:ext>
          </a:extLst>
        </xdr:cNvPr>
        <xdr:cNvCxnSpPr/>
      </xdr:nvCxnSpPr>
      <xdr:spPr>
        <a:xfrm>
          <a:off x="12346940" y="10562680"/>
          <a:ext cx="7975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145143</xdr:rowOff>
    </xdr:from>
    <xdr:to>
      <xdr:col>67</xdr:col>
      <xdr:colOff>101600</xdr:colOff>
      <xdr:row>61</xdr:row>
      <xdr:rowOff>75293</xdr:rowOff>
    </xdr:to>
    <xdr:sp macro="" textlink="">
      <xdr:nvSpPr>
        <xdr:cNvPr id="654" name="楕円 653">
          <a:extLst>
            <a:ext uri="{FF2B5EF4-FFF2-40B4-BE49-F238E27FC236}">
              <a16:creationId xmlns:a16="http://schemas.microsoft.com/office/drawing/2014/main" id="{CD0515F8-54AE-4122-A1A2-D5925DAB2B36}"/>
            </a:ext>
          </a:extLst>
        </xdr:cNvPr>
        <xdr:cNvSpPr/>
      </xdr:nvSpPr>
      <xdr:spPr>
        <a:xfrm>
          <a:off x="11487150" y="104302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24493</xdr:rowOff>
    </xdr:from>
    <xdr:to>
      <xdr:col>71</xdr:col>
      <xdr:colOff>177800</xdr:colOff>
      <xdr:row>61</xdr:row>
      <xdr:rowOff>106135</xdr:rowOff>
    </xdr:to>
    <xdr:cxnSp macro="">
      <xdr:nvCxnSpPr>
        <xdr:cNvPr id="655" name="直線コネクタ 654">
          <a:extLst>
            <a:ext uri="{FF2B5EF4-FFF2-40B4-BE49-F238E27FC236}">
              <a16:creationId xmlns:a16="http://schemas.microsoft.com/office/drawing/2014/main" id="{5561F7B3-9F0B-46CE-8540-B10C2E8220CE}"/>
            </a:ext>
          </a:extLst>
        </xdr:cNvPr>
        <xdr:cNvCxnSpPr/>
      </xdr:nvCxnSpPr>
      <xdr:spPr>
        <a:xfrm>
          <a:off x="11541760" y="10479133"/>
          <a:ext cx="805180" cy="83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F9A8A9BD-8BC1-4127-9FDB-7698295E8AB4}"/>
            </a:ext>
          </a:extLst>
        </xdr:cNvPr>
        <xdr:cNvSpPr txBox="1"/>
      </xdr:nvSpPr>
      <xdr:spPr>
        <a:xfrm>
          <a:off x="1373823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58A9AF10-96D2-4ECE-89E5-7F5CD663E3B7}"/>
            </a:ext>
          </a:extLst>
        </xdr:cNvPr>
        <xdr:cNvSpPr txBox="1"/>
      </xdr:nvSpPr>
      <xdr:spPr>
        <a:xfrm>
          <a:off x="12957184" y="995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D9CD8BE0-9D60-4B95-824F-EF628F7A45CF}"/>
            </a:ext>
          </a:extLst>
        </xdr:cNvPr>
        <xdr:cNvSpPr txBox="1"/>
      </xdr:nvSpPr>
      <xdr:spPr>
        <a:xfrm>
          <a:off x="1217105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659" name="n_4aveValue【学校施設】&#10;有形固定資産減価償却率">
          <a:extLst>
            <a:ext uri="{FF2B5EF4-FFF2-40B4-BE49-F238E27FC236}">
              <a16:creationId xmlns:a16="http://schemas.microsoft.com/office/drawing/2014/main" id="{D5D0FEDD-C3DC-4319-9086-3F2E3DDD672F}"/>
            </a:ext>
          </a:extLst>
        </xdr:cNvPr>
        <xdr:cNvSpPr txBox="1"/>
      </xdr:nvSpPr>
      <xdr:spPr>
        <a:xfrm>
          <a:off x="11354444" y="991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128468</xdr:rowOff>
    </xdr:from>
    <xdr:ext cx="405111" cy="259045"/>
    <xdr:sp macro="" textlink="">
      <xdr:nvSpPr>
        <xdr:cNvPr id="660" name="n_1mainValue【学校施設】&#10;有形固定資産減価償却率">
          <a:extLst>
            <a:ext uri="{FF2B5EF4-FFF2-40B4-BE49-F238E27FC236}">
              <a16:creationId xmlns:a16="http://schemas.microsoft.com/office/drawing/2014/main" id="{47803F95-5827-4F54-BDF0-521B3C3EF5BE}"/>
            </a:ext>
          </a:extLst>
        </xdr:cNvPr>
        <xdr:cNvSpPr txBox="1"/>
      </xdr:nvSpPr>
      <xdr:spPr>
        <a:xfrm>
          <a:off x="13738234" y="1059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12536</xdr:rowOff>
    </xdr:from>
    <xdr:ext cx="405111" cy="259045"/>
    <xdr:sp macro="" textlink="">
      <xdr:nvSpPr>
        <xdr:cNvPr id="661" name="n_2mainValue【学校施設】&#10;有形固定資産減価償却率">
          <a:extLst>
            <a:ext uri="{FF2B5EF4-FFF2-40B4-BE49-F238E27FC236}">
              <a16:creationId xmlns:a16="http://schemas.microsoft.com/office/drawing/2014/main" id="{186D9E0B-388A-44B7-9478-075AE1597536}"/>
            </a:ext>
          </a:extLst>
        </xdr:cNvPr>
        <xdr:cNvSpPr txBox="1"/>
      </xdr:nvSpPr>
      <xdr:spPr>
        <a:xfrm>
          <a:off x="12957184" y="1064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148062</xdr:rowOff>
    </xdr:from>
    <xdr:ext cx="405111" cy="259045"/>
    <xdr:sp macro="" textlink="">
      <xdr:nvSpPr>
        <xdr:cNvPr id="662" name="n_3mainValue【学校施設】&#10;有形固定資産減価償却率">
          <a:extLst>
            <a:ext uri="{FF2B5EF4-FFF2-40B4-BE49-F238E27FC236}">
              <a16:creationId xmlns:a16="http://schemas.microsoft.com/office/drawing/2014/main" id="{002A7FF7-4558-490F-9581-2542A7C47BD5}"/>
            </a:ext>
          </a:extLst>
        </xdr:cNvPr>
        <xdr:cNvSpPr txBox="1"/>
      </xdr:nvSpPr>
      <xdr:spPr>
        <a:xfrm>
          <a:off x="12171054" y="1060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66420</xdr:rowOff>
    </xdr:from>
    <xdr:ext cx="405111" cy="259045"/>
    <xdr:sp macro="" textlink="">
      <xdr:nvSpPr>
        <xdr:cNvPr id="663" name="n_4mainValue【学校施設】&#10;有形固定資産減価償却率">
          <a:extLst>
            <a:ext uri="{FF2B5EF4-FFF2-40B4-BE49-F238E27FC236}">
              <a16:creationId xmlns:a16="http://schemas.microsoft.com/office/drawing/2014/main" id="{2EEC0CE1-AB73-4408-9B0E-B0F212638BCE}"/>
            </a:ext>
          </a:extLst>
        </xdr:cNvPr>
        <xdr:cNvSpPr txBox="1"/>
      </xdr:nvSpPr>
      <xdr:spPr>
        <a:xfrm>
          <a:off x="11354444" y="1052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C8FC67AE-5556-4419-92D3-35AA9AE0AD6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7D00C385-79A4-4206-AEC0-9037692FE6C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E8C9B885-F621-4D47-A63E-2D9789F2A85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69E6FF01-FE41-480C-BAED-27CA656D713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BC64656-8BBC-49B1-B07D-3152740E22F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B1166C47-1AC7-4749-8F0E-8952A2E0B91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CD1C85DC-A101-4835-A297-E8CE2750DF3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872A5314-31C2-4805-A2D9-1AAFA76DE54C}"/>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E9267A9E-EEC2-4C09-BC92-C4615C0699C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21329879-D1CB-463F-B388-B01C955A3F3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3D885C75-DB91-409C-BD95-1D0A47A0ED3B}"/>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DC514895-0437-4DFF-816F-3B0EB6CEF7E9}"/>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A33ADFD5-2C23-47EF-92A6-4F7A2E0382B9}"/>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DB389F2F-A269-424C-AB3A-AB735A2701F6}"/>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F1D60734-69E6-4A5B-A00D-C48504596C0E}"/>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1AF13C66-9EA3-497C-BDED-E01BA535C9F2}"/>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EFC0ECF0-6C55-4435-88E1-AC0753EA05B0}"/>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F656CD33-E0C7-42BA-BEB9-441650F138B8}"/>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3B1F2EAF-1BC0-4E07-8CFD-625796DD0C31}"/>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7C2F484E-651C-46F1-AC95-F43A064ABDFC}"/>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4D5C2C0D-8B0F-463D-866D-D506C47A55CE}"/>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FC73B3BA-D020-4C84-A000-C3E2C155D527}"/>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97334821-D9D0-4035-AD6E-C5C344B198BC}"/>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91DE4BCC-A9CA-4847-975D-5F53EDDCBB6F}"/>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34061980-2D1D-4242-879D-19DCAABD15AF}"/>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7B1B7D2F-4357-4FA8-8C7A-5733C7327983}"/>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71382D72-B60B-41FD-BF4A-19C1B2DCF703}"/>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9F577DC1-FE04-4CC7-AFB8-D1359795B060}"/>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692" name="【学校施設】&#10;一人当たり面積平均値テキスト">
          <a:extLst>
            <a:ext uri="{FF2B5EF4-FFF2-40B4-BE49-F238E27FC236}">
              <a16:creationId xmlns:a16="http://schemas.microsoft.com/office/drawing/2014/main" id="{0F5EF73C-AFF4-47C8-83F7-0DEA8EB81B7F}"/>
            </a:ext>
          </a:extLst>
        </xdr:cNvPr>
        <xdr:cNvSpPr txBox="1"/>
      </xdr:nvSpPr>
      <xdr:spPr>
        <a:xfrm>
          <a:off x="19985990" y="1039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06DCC591-FF70-4751-8427-9ACD576FC539}"/>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F6260CE1-7626-415C-8017-F1ADD35AC455}"/>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52D70603-86A7-409D-B5C9-AA6E3D990870}"/>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B606FBF6-646E-4E9A-B032-399654D668E5}"/>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DD57343A-5643-4C24-9DA9-BC9D77CE7698}"/>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EA55A83B-E8EB-4941-AFC0-D31DA1F879A3}"/>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AAF1455C-4813-4D14-A4AD-BA56F16A534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C6987C22-A0A0-46BC-9FCF-FCFBB6ED014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962FA6D-FF90-46F8-A7E2-92AFD35AC263}"/>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D044573-8708-466F-B4E3-FE7838F849DC}"/>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129984</xdr:rowOff>
    </xdr:from>
    <xdr:to>
      <xdr:col>116</xdr:col>
      <xdr:colOff>114300</xdr:colOff>
      <xdr:row>62</xdr:row>
      <xdr:rowOff>60134</xdr:rowOff>
    </xdr:to>
    <xdr:sp macro="" textlink="">
      <xdr:nvSpPr>
        <xdr:cNvPr id="703" name="楕円 702">
          <a:extLst>
            <a:ext uri="{FF2B5EF4-FFF2-40B4-BE49-F238E27FC236}">
              <a16:creationId xmlns:a16="http://schemas.microsoft.com/office/drawing/2014/main" id="{0833A584-330D-4661-9874-2C3DEB7DFD40}"/>
            </a:ext>
          </a:extLst>
        </xdr:cNvPr>
        <xdr:cNvSpPr/>
      </xdr:nvSpPr>
      <xdr:spPr>
        <a:xfrm>
          <a:off x="19904710" y="1059224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108411</xdr:rowOff>
    </xdr:from>
    <xdr:ext cx="469744" cy="259045"/>
    <xdr:sp macro="" textlink="">
      <xdr:nvSpPr>
        <xdr:cNvPr id="704" name="【学校施設】&#10;一人当たり面積該当値テキスト">
          <a:extLst>
            <a:ext uri="{FF2B5EF4-FFF2-40B4-BE49-F238E27FC236}">
              <a16:creationId xmlns:a16="http://schemas.microsoft.com/office/drawing/2014/main" id="{1F8C7072-65AE-4449-94D4-38C277AFFB2D}"/>
            </a:ext>
          </a:extLst>
        </xdr:cNvPr>
        <xdr:cNvSpPr txBox="1"/>
      </xdr:nvSpPr>
      <xdr:spPr>
        <a:xfrm>
          <a:off x="19985990" y="1056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135890</xdr:rowOff>
    </xdr:from>
    <xdr:to>
      <xdr:col>112</xdr:col>
      <xdr:colOff>38100</xdr:colOff>
      <xdr:row>62</xdr:row>
      <xdr:rowOff>66040</xdr:rowOff>
    </xdr:to>
    <xdr:sp macro="" textlink="">
      <xdr:nvSpPr>
        <xdr:cNvPr id="705" name="楕円 704">
          <a:extLst>
            <a:ext uri="{FF2B5EF4-FFF2-40B4-BE49-F238E27FC236}">
              <a16:creationId xmlns:a16="http://schemas.microsoft.com/office/drawing/2014/main" id="{CAF9335C-70CE-4419-A590-310DE52617CB}"/>
            </a:ext>
          </a:extLst>
        </xdr:cNvPr>
        <xdr:cNvSpPr/>
      </xdr:nvSpPr>
      <xdr:spPr>
        <a:xfrm>
          <a:off x="19161760" y="105905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9334</xdr:rowOff>
    </xdr:from>
    <xdr:to>
      <xdr:col>116</xdr:col>
      <xdr:colOff>63500</xdr:colOff>
      <xdr:row>62</xdr:row>
      <xdr:rowOff>15240</xdr:rowOff>
    </xdr:to>
    <xdr:cxnSp macro="">
      <xdr:nvCxnSpPr>
        <xdr:cNvPr id="706" name="直線コネクタ 705">
          <a:extLst>
            <a:ext uri="{FF2B5EF4-FFF2-40B4-BE49-F238E27FC236}">
              <a16:creationId xmlns:a16="http://schemas.microsoft.com/office/drawing/2014/main" id="{C3384608-F24D-4C3B-AA3E-EF946548C1B5}"/>
            </a:ext>
          </a:extLst>
        </xdr:cNvPr>
        <xdr:cNvCxnSpPr/>
      </xdr:nvCxnSpPr>
      <xdr:spPr>
        <a:xfrm flipV="1">
          <a:off x="19204940" y="10641139"/>
          <a:ext cx="74295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140271</xdr:rowOff>
    </xdr:from>
    <xdr:to>
      <xdr:col>107</xdr:col>
      <xdr:colOff>101600</xdr:colOff>
      <xdr:row>62</xdr:row>
      <xdr:rowOff>70421</xdr:rowOff>
    </xdr:to>
    <xdr:sp macro="" textlink="">
      <xdr:nvSpPr>
        <xdr:cNvPr id="707" name="楕円 706">
          <a:extLst>
            <a:ext uri="{FF2B5EF4-FFF2-40B4-BE49-F238E27FC236}">
              <a16:creationId xmlns:a16="http://schemas.microsoft.com/office/drawing/2014/main" id="{D2C6BB8E-972C-4E79-B78E-41BAF3CDF7EB}"/>
            </a:ext>
          </a:extLst>
        </xdr:cNvPr>
        <xdr:cNvSpPr/>
      </xdr:nvSpPr>
      <xdr:spPr>
        <a:xfrm>
          <a:off x="18345150" y="105949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15240</xdr:rowOff>
    </xdr:from>
    <xdr:to>
      <xdr:col>111</xdr:col>
      <xdr:colOff>177800</xdr:colOff>
      <xdr:row>62</xdr:row>
      <xdr:rowOff>19621</xdr:rowOff>
    </xdr:to>
    <xdr:cxnSp macro="">
      <xdr:nvCxnSpPr>
        <xdr:cNvPr id="708" name="直線コネクタ 707">
          <a:extLst>
            <a:ext uri="{FF2B5EF4-FFF2-40B4-BE49-F238E27FC236}">
              <a16:creationId xmlns:a16="http://schemas.microsoft.com/office/drawing/2014/main" id="{4FDD09E2-BF7B-4A58-ADBA-0D6E57C19EF6}"/>
            </a:ext>
          </a:extLst>
        </xdr:cNvPr>
        <xdr:cNvCxnSpPr/>
      </xdr:nvCxnSpPr>
      <xdr:spPr>
        <a:xfrm flipV="1">
          <a:off x="18399760" y="106489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134176</xdr:rowOff>
    </xdr:from>
    <xdr:to>
      <xdr:col>102</xdr:col>
      <xdr:colOff>165100</xdr:colOff>
      <xdr:row>62</xdr:row>
      <xdr:rowOff>64326</xdr:rowOff>
    </xdr:to>
    <xdr:sp macro="" textlink="">
      <xdr:nvSpPr>
        <xdr:cNvPr id="709" name="楕円 708">
          <a:extLst>
            <a:ext uri="{FF2B5EF4-FFF2-40B4-BE49-F238E27FC236}">
              <a16:creationId xmlns:a16="http://schemas.microsoft.com/office/drawing/2014/main" id="{8E7F2EBC-ABCE-42EA-A8C4-7AB921D38D03}"/>
            </a:ext>
          </a:extLst>
        </xdr:cNvPr>
        <xdr:cNvSpPr/>
      </xdr:nvSpPr>
      <xdr:spPr>
        <a:xfrm>
          <a:off x="17547590" y="10588816"/>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13526</xdr:rowOff>
    </xdr:from>
    <xdr:to>
      <xdr:col>107</xdr:col>
      <xdr:colOff>50800</xdr:colOff>
      <xdr:row>62</xdr:row>
      <xdr:rowOff>19621</xdr:rowOff>
    </xdr:to>
    <xdr:cxnSp macro="">
      <xdr:nvCxnSpPr>
        <xdr:cNvPr id="710" name="直線コネクタ 709">
          <a:extLst>
            <a:ext uri="{FF2B5EF4-FFF2-40B4-BE49-F238E27FC236}">
              <a16:creationId xmlns:a16="http://schemas.microsoft.com/office/drawing/2014/main" id="{AC5700CE-A5E4-432B-8140-6009352048C8}"/>
            </a:ext>
          </a:extLst>
        </xdr:cNvPr>
        <xdr:cNvCxnSpPr/>
      </xdr:nvCxnSpPr>
      <xdr:spPr>
        <a:xfrm>
          <a:off x="17602200" y="1064723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72644</xdr:rowOff>
    </xdr:from>
    <xdr:to>
      <xdr:col>98</xdr:col>
      <xdr:colOff>38100</xdr:colOff>
      <xdr:row>62</xdr:row>
      <xdr:rowOff>2794</xdr:rowOff>
    </xdr:to>
    <xdr:sp macro="" textlink="">
      <xdr:nvSpPr>
        <xdr:cNvPr id="711" name="楕円 710">
          <a:extLst>
            <a:ext uri="{FF2B5EF4-FFF2-40B4-BE49-F238E27FC236}">
              <a16:creationId xmlns:a16="http://schemas.microsoft.com/office/drawing/2014/main" id="{62C088DF-380B-43DC-B757-3C73FE755D88}"/>
            </a:ext>
          </a:extLst>
        </xdr:cNvPr>
        <xdr:cNvSpPr/>
      </xdr:nvSpPr>
      <xdr:spPr>
        <a:xfrm>
          <a:off x="16761460" y="105310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123444</xdr:rowOff>
    </xdr:from>
    <xdr:to>
      <xdr:col>102</xdr:col>
      <xdr:colOff>114300</xdr:colOff>
      <xdr:row>62</xdr:row>
      <xdr:rowOff>13526</xdr:rowOff>
    </xdr:to>
    <xdr:cxnSp macro="">
      <xdr:nvCxnSpPr>
        <xdr:cNvPr id="712" name="直線コネクタ 711">
          <a:extLst>
            <a:ext uri="{FF2B5EF4-FFF2-40B4-BE49-F238E27FC236}">
              <a16:creationId xmlns:a16="http://schemas.microsoft.com/office/drawing/2014/main" id="{E01745B6-409C-4411-90D3-BD27E79A64BA}"/>
            </a:ext>
          </a:extLst>
        </xdr:cNvPr>
        <xdr:cNvCxnSpPr/>
      </xdr:nvCxnSpPr>
      <xdr:spPr>
        <a:xfrm>
          <a:off x="16804640" y="10583799"/>
          <a:ext cx="797560" cy="63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713" name="n_1aveValue【学校施設】&#10;一人当たり面積">
          <a:extLst>
            <a:ext uri="{FF2B5EF4-FFF2-40B4-BE49-F238E27FC236}">
              <a16:creationId xmlns:a16="http://schemas.microsoft.com/office/drawing/2014/main" id="{DB74CCE8-4E92-4D70-B5CD-3FC2CC661C20}"/>
            </a:ext>
          </a:extLst>
        </xdr:cNvPr>
        <xdr:cNvSpPr txBox="1"/>
      </xdr:nvSpPr>
      <xdr:spPr>
        <a:xfrm>
          <a:off x="18982132"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714" name="n_2aveValue【学校施設】&#10;一人当たり面積">
          <a:extLst>
            <a:ext uri="{FF2B5EF4-FFF2-40B4-BE49-F238E27FC236}">
              <a16:creationId xmlns:a16="http://schemas.microsoft.com/office/drawing/2014/main" id="{333BA04E-AAAD-473B-9F79-C20747F91A17}"/>
            </a:ext>
          </a:extLst>
        </xdr:cNvPr>
        <xdr:cNvSpPr txBox="1"/>
      </xdr:nvSpPr>
      <xdr:spPr>
        <a:xfrm>
          <a:off x="18182032" y="10334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715" name="n_3aveValue【学校施設】&#10;一人当たり面積">
          <a:extLst>
            <a:ext uri="{FF2B5EF4-FFF2-40B4-BE49-F238E27FC236}">
              <a16:creationId xmlns:a16="http://schemas.microsoft.com/office/drawing/2014/main" id="{47599C8C-D72B-41D4-94DC-5617129CC96A}"/>
            </a:ext>
          </a:extLst>
        </xdr:cNvPr>
        <xdr:cNvSpPr txBox="1"/>
      </xdr:nvSpPr>
      <xdr:spPr>
        <a:xfrm>
          <a:off x="17384472" y="1033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E0E86F1E-9E50-4298-894E-C2DBB7D73BD9}"/>
            </a:ext>
          </a:extLst>
        </xdr:cNvPr>
        <xdr:cNvSpPr txBox="1"/>
      </xdr:nvSpPr>
      <xdr:spPr>
        <a:xfrm>
          <a:off x="16588817"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57167</xdr:rowOff>
    </xdr:from>
    <xdr:ext cx="469744" cy="259045"/>
    <xdr:sp macro="" textlink="">
      <xdr:nvSpPr>
        <xdr:cNvPr id="717" name="n_1mainValue【学校施設】&#10;一人当たり面積">
          <a:extLst>
            <a:ext uri="{FF2B5EF4-FFF2-40B4-BE49-F238E27FC236}">
              <a16:creationId xmlns:a16="http://schemas.microsoft.com/office/drawing/2014/main" id="{01487F4F-6AB3-4331-954A-BFEB3031A642}"/>
            </a:ext>
          </a:extLst>
        </xdr:cNvPr>
        <xdr:cNvSpPr txBox="1"/>
      </xdr:nvSpPr>
      <xdr:spPr>
        <a:xfrm>
          <a:off x="18982132"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61548</xdr:rowOff>
    </xdr:from>
    <xdr:ext cx="469744" cy="259045"/>
    <xdr:sp macro="" textlink="">
      <xdr:nvSpPr>
        <xdr:cNvPr id="718" name="n_2mainValue【学校施設】&#10;一人当たり面積">
          <a:extLst>
            <a:ext uri="{FF2B5EF4-FFF2-40B4-BE49-F238E27FC236}">
              <a16:creationId xmlns:a16="http://schemas.microsoft.com/office/drawing/2014/main" id="{FE7DBFF7-FD09-4291-BB6F-3F26ACCA0A85}"/>
            </a:ext>
          </a:extLst>
        </xdr:cNvPr>
        <xdr:cNvSpPr txBox="1"/>
      </xdr:nvSpPr>
      <xdr:spPr>
        <a:xfrm>
          <a:off x="18182032" y="106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55453</xdr:rowOff>
    </xdr:from>
    <xdr:ext cx="469744" cy="259045"/>
    <xdr:sp macro="" textlink="">
      <xdr:nvSpPr>
        <xdr:cNvPr id="719" name="n_3mainValue【学校施設】&#10;一人当たり面積">
          <a:extLst>
            <a:ext uri="{FF2B5EF4-FFF2-40B4-BE49-F238E27FC236}">
              <a16:creationId xmlns:a16="http://schemas.microsoft.com/office/drawing/2014/main" id="{A2D999D1-07C0-40EF-9C3F-96E4F3DF8828}"/>
            </a:ext>
          </a:extLst>
        </xdr:cNvPr>
        <xdr:cNvSpPr txBox="1"/>
      </xdr:nvSpPr>
      <xdr:spPr>
        <a:xfrm>
          <a:off x="17384472" y="1068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19321</xdr:rowOff>
    </xdr:from>
    <xdr:ext cx="469744" cy="259045"/>
    <xdr:sp macro="" textlink="">
      <xdr:nvSpPr>
        <xdr:cNvPr id="720" name="n_4mainValue【学校施設】&#10;一人当たり面積">
          <a:extLst>
            <a:ext uri="{FF2B5EF4-FFF2-40B4-BE49-F238E27FC236}">
              <a16:creationId xmlns:a16="http://schemas.microsoft.com/office/drawing/2014/main" id="{5506B356-96C1-41DF-A7BF-E8D5C0A76BE9}"/>
            </a:ext>
          </a:extLst>
        </xdr:cNvPr>
        <xdr:cNvSpPr txBox="1"/>
      </xdr:nvSpPr>
      <xdr:spPr>
        <a:xfrm>
          <a:off x="16588817" y="10302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29A149AB-676E-4792-8636-DA01784EC2C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5D7E8148-7440-4588-ABE5-9003BA079A44}"/>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832C9D4F-1D4B-49E2-9208-FD93AD44F70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7EC361D2-2513-4E9A-9792-D1C462873097}"/>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CE194C5F-6E98-4FDA-A718-B217098E2C49}"/>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ED473BD8-6D20-49DF-B4CF-68EE2C25D1B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52A72049-6846-483C-A6F7-AED8C278DCA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803F0DF-BE83-4892-9A97-F2E667AB5E10}"/>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E190F2C3-9C38-4C05-9D84-7876776DA02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47703AD1-983D-47E4-947E-918455CCC3C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2B891C4A-4AC0-4D30-BCA0-A8AADED8E212}"/>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874EFC00-B410-477B-8507-220BB4CF3BF2}"/>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33C4CEB5-5AD0-4206-BD51-250FE269C4B2}"/>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EB51E475-E404-481F-8DDF-DC919F0D90D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7D58CEF0-054E-41A0-802E-708DC648582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D32AA084-459A-44BB-B934-C07C673B8999}"/>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CF643187-0FA6-41EC-AC55-67548E7670F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8A022105-E36B-4175-86F6-17770A27A7D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3FF2D4CE-782F-40C6-A668-26D8BFCD88D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89EAE5CF-2310-4600-904E-5309DEF5133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34202856-07D6-493E-A9A1-9076E721FD7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F674A42A-6874-4C29-9814-3261650E6FF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CC557DF7-212D-48A1-B6ED-8E072F1CFDA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940751D1-2D0B-42DE-8DCB-425B1BE9429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6B8E621C-ED23-4A22-940F-63E2EADAE037}"/>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7EC8D8F6-F97F-4B8F-8A5C-95CBBCA22C1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CF825527-9669-4C8D-B582-967D98D389D5}"/>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61F36BD-89C8-46C9-8DFB-4EA4040FDDD1}"/>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A1CF12F6-051C-4DAF-982D-1F683519DF6A}"/>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255A7032-9B4E-4C52-95ED-C8AD15C4ED4A}"/>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54A1D889-517E-4BD8-8F49-FCF5DA99DB82}"/>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60902099-87D3-4199-BB45-26BF912039DB}"/>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55289492-1AE4-42FF-931B-6CF7E11D7D84}"/>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FB2527B6-681B-4DD4-9A9A-896777AEAD6D}"/>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AC6AAE05-E284-4DC6-8A35-45DC177EAC6A}"/>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3D39439F-0D19-4720-8CDD-88B74844262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35DDB0B0-A22A-4CE4-8553-4D848C03E56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F70E427D-1650-4F6C-9610-3581724FCFD8}"/>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8FC2946B-BE01-4208-8BF0-4C60D03EA16E}"/>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93EC9CD6-49EF-460A-89D1-82135D95E08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1" name="直線コネクタ 760">
          <a:extLst>
            <a:ext uri="{FF2B5EF4-FFF2-40B4-BE49-F238E27FC236}">
              <a16:creationId xmlns:a16="http://schemas.microsoft.com/office/drawing/2014/main" id="{7D821C6F-CAFD-41BA-8A50-2DAD477A390E}"/>
            </a:ext>
          </a:extLst>
        </xdr:cNvPr>
        <xdr:cNvCxnSpPr/>
      </xdr:nvCxnSpPr>
      <xdr:spPr>
        <a:xfrm flipV="1">
          <a:off x="14703424" y="1707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2" name="【公民館】&#10;有形固定資産減価償却率最小値テキスト">
          <a:extLst>
            <a:ext uri="{FF2B5EF4-FFF2-40B4-BE49-F238E27FC236}">
              <a16:creationId xmlns:a16="http://schemas.microsoft.com/office/drawing/2014/main" id="{F5186F03-6A9D-4DF9-A1C3-50E8AC312D09}"/>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3" name="直線コネクタ 762">
          <a:extLst>
            <a:ext uri="{FF2B5EF4-FFF2-40B4-BE49-F238E27FC236}">
              <a16:creationId xmlns:a16="http://schemas.microsoft.com/office/drawing/2014/main" id="{A8757281-D218-4819-B4B1-34A10839624E}"/>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4" name="【公民館】&#10;有形固定資産減価償却率最大値テキスト">
          <a:extLst>
            <a:ext uri="{FF2B5EF4-FFF2-40B4-BE49-F238E27FC236}">
              <a16:creationId xmlns:a16="http://schemas.microsoft.com/office/drawing/2014/main" id="{921B1BB4-B8AB-4209-8334-3DDDED178859}"/>
            </a:ext>
          </a:extLst>
        </xdr:cNvPr>
        <xdr:cNvSpPr txBox="1"/>
      </xdr:nvSpPr>
      <xdr:spPr>
        <a:xfrm>
          <a:off x="14742160" y="1685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5" name="直線コネクタ 764">
          <a:extLst>
            <a:ext uri="{FF2B5EF4-FFF2-40B4-BE49-F238E27FC236}">
              <a16:creationId xmlns:a16="http://schemas.microsoft.com/office/drawing/2014/main" id="{BB6A785B-2760-4775-A754-19259F6C3615}"/>
            </a:ext>
          </a:extLst>
        </xdr:cNvPr>
        <xdr:cNvCxnSpPr/>
      </xdr:nvCxnSpPr>
      <xdr:spPr>
        <a:xfrm>
          <a:off x="14611350" y="1707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6" name="【公民館】&#10;有形固定資産減価償却率平均値テキスト">
          <a:extLst>
            <a:ext uri="{FF2B5EF4-FFF2-40B4-BE49-F238E27FC236}">
              <a16:creationId xmlns:a16="http://schemas.microsoft.com/office/drawing/2014/main" id="{958C5774-C87E-4BF8-9BEB-EDF37FCD3913}"/>
            </a:ext>
          </a:extLst>
        </xdr:cNvPr>
        <xdr:cNvSpPr txBox="1"/>
      </xdr:nvSpPr>
      <xdr:spPr>
        <a:xfrm>
          <a:off x="14742160" y="177952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7" name="フローチャート: 判断 766">
          <a:extLst>
            <a:ext uri="{FF2B5EF4-FFF2-40B4-BE49-F238E27FC236}">
              <a16:creationId xmlns:a16="http://schemas.microsoft.com/office/drawing/2014/main" id="{789D0A83-8934-4F71-9BE1-EF57543F9614}"/>
            </a:ext>
          </a:extLst>
        </xdr:cNvPr>
        <xdr:cNvSpPr/>
      </xdr:nvSpPr>
      <xdr:spPr>
        <a:xfrm>
          <a:off x="14649450" y="17947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68" name="フローチャート: 判断 767">
          <a:extLst>
            <a:ext uri="{FF2B5EF4-FFF2-40B4-BE49-F238E27FC236}">
              <a16:creationId xmlns:a16="http://schemas.microsoft.com/office/drawing/2014/main" id="{E4B0ACCE-573A-456F-8429-55DD6F1C2645}"/>
            </a:ext>
          </a:extLst>
        </xdr:cNvPr>
        <xdr:cNvSpPr/>
      </xdr:nvSpPr>
      <xdr:spPr>
        <a:xfrm>
          <a:off x="13887450" y="1796097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69" name="フローチャート: 判断 768">
          <a:extLst>
            <a:ext uri="{FF2B5EF4-FFF2-40B4-BE49-F238E27FC236}">
              <a16:creationId xmlns:a16="http://schemas.microsoft.com/office/drawing/2014/main" id="{922D26EF-2B98-4D0F-94B3-09BAE2D0D5F9}"/>
            </a:ext>
          </a:extLst>
        </xdr:cNvPr>
        <xdr:cNvSpPr/>
      </xdr:nvSpPr>
      <xdr:spPr>
        <a:xfrm>
          <a:off x="13089890" y="17938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50FCD568-1504-48E8-8F3C-455DCB293384}"/>
            </a:ext>
          </a:extLst>
        </xdr:cNvPr>
        <xdr:cNvSpPr/>
      </xdr:nvSpPr>
      <xdr:spPr>
        <a:xfrm>
          <a:off x="12303760" y="179247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C128246E-DB9A-4499-A426-23F387AAB549}"/>
            </a:ext>
          </a:extLst>
        </xdr:cNvPr>
        <xdr:cNvSpPr/>
      </xdr:nvSpPr>
      <xdr:spPr>
        <a:xfrm>
          <a:off x="11487150" y="179533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BD740D26-ED85-4103-9E2A-D81B768893FC}"/>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C8A3EB6-4C6A-4899-B491-5207FCF4E2F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EAD868F2-0F09-4B13-9E58-995FF026551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95D809E-6B09-4AB6-9E1F-A4C786C255A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9D9E743-7382-4B52-8EB0-BDB07784B0D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57786</xdr:rowOff>
    </xdr:from>
    <xdr:to>
      <xdr:col>85</xdr:col>
      <xdr:colOff>177800</xdr:colOff>
      <xdr:row>107</xdr:row>
      <xdr:rowOff>159386</xdr:rowOff>
    </xdr:to>
    <xdr:sp macro="" textlink="">
      <xdr:nvSpPr>
        <xdr:cNvPr id="777" name="楕円 776">
          <a:extLst>
            <a:ext uri="{FF2B5EF4-FFF2-40B4-BE49-F238E27FC236}">
              <a16:creationId xmlns:a16="http://schemas.microsoft.com/office/drawing/2014/main" id="{52843AEE-F28F-404F-9F42-788896962BA2}"/>
            </a:ext>
          </a:extLst>
        </xdr:cNvPr>
        <xdr:cNvSpPr/>
      </xdr:nvSpPr>
      <xdr:spPr>
        <a:xfrm>
          <a:off x="14649450" y="183991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36213</xdr:rowOff>
    </xdr:from>
    <xdr:ext cx="405111" cy="259045"/>
    <xdr:sp macro="" textlink="">
      <xdr:nvSpPr>
        <xdr:cNvPr id="778" name="【公民館】&#10;有形固定資産減価償却率該当値テキスト">
          <a:extLst>
            <a:ext uri="{FF2B5EF4-FFF2-40B4-BE49-F238E27FC236}">
              <a16:creationId xmlns:a16="http://schemas.microsoft.com/office/drawing/2014/main" id="{8EFF6FAC-1BEB-4303-9424-04DAB23AB9D3}"/>
            </a:ext>
          </a:extLst>
        </xdr:cNvPr>
        <xdr:cNvSpPr txBox="1"/>
      </xdr:nvSpPr>
      <xdr:spPr>
        <a:xfrm>
          <a:off x="14742160"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25400</xdr:rowOff>
    </xdr:from>
    <xdr:to>
      <xdr:col>81</xdr:col>
      <xdr:colOff>101600</xdr:colOff>
      <xdr:row>107</xdr:row>
      <xdr:rowOff>127000</xdr:rowOff>
    </xdr:to>
    <xdr:sp macro="" textlink="">
      <xdr:nvSpPr>
        <xdr:cNvPr id="779" name="楕円 778">
          <a:extLst>
            <a:ext uri="{FF2B5EF4-FFF2-40B4-BE49-F238E27FC236}">
              <a16:creationId xmlns:a16="http://schemas.microsoft.com/office/drawing/2014/main" id="{C81B3D83-06BC-477B-9CB1-47C132AF817C}"/>
            </a:ext>
          </a:extLst>
        </xdr:cNvPr>
        <xdr:cNvSpPr/>
      </xdr:nvSpPr>
      <xdr:spPr>
        <a:xfrm>
          <a:off x="13887450" y="183667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76200</xdr:rowOff>
    </xdr:from>
    <xdr:to>
      <xdr:col>85</xdr:col>
      <xdr:colOff>127000</xdr:colOff>
      <xdr:row>107</xdr:row>
      <xdr:rowOff>108586</xdr:rowOff>
    </xdr:to>
    <xdr:cxnSp macro="">
      <xdr:nvCxnSpPr>
        <xdr:cNvPr id="780" name="直線コネクタ 779">
          <a:extLst>
            <a:ext uri="{FF2B5EF4-FFF2-40B4-BE49-F238E27FC236}">
              <a16:creationId xmlns:a16="http://schemas.microsoft.com/office/drawing/2014/main" id="{13CB3B72-C48E-4D27-B371-59CC470C6323}"/>
            </a:ext>
          </a:extLst>
        </xdr:cNvPr>
        <xdr:cNvCxnSpPr/>
      </xdr:nvCxnSpPr>
      <xdr:spPr>
        <a:xfrm>
          <a:off x="13942060" y="18421350"/>
          <a:ext cx="762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164464</xdr:rowOff>
    </xdr:from>
    <xdr:to>
      <xdr:col>76</xdr:col>
      <xdr:colOff>165100</xdr:colOff>
      <xdr:row>107</xdr:row>
      <xdr:rowOff>94614</xdr:rowOff>
    </xdr:to>
    <xdr:sp macro="" textlink="">
      <xdr:nvSpPr>
        <xdr:cNvPr id="781" name="楕円 780">
          <a:extLst>
            <a:ext uri="{FF2B5EF4-FFF2-40B4-BE49-F238E27FC236}">
              <a16:creationId xmlns:a16="http://schemas.microsoft.com/office/drawing/2014/main" id="{913BD79A-953D-4F27-8BC6-0A5F7ACCE3D5}"/>
            </a:ext>
          </a:extLst>
        </xdr:cNvPr>
        <xdr:cNvSpPr/>
      </xdr:nvSpPr>
      <xdr:spPr>
        <a:xfrm>
          <a:off x="13089890" y="183419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43814</xdr:rowOff>
    </xdr:from>
    <xdr:to>
      <xdr:col>81</xdr:col>
      <xdr:colOff>50800</xdr:colOff>
      <xdr:row>107</xdr:row>
      <xdr:rowOff>76200</xdr:rowOff>
    </xdr:to>
    <xdr:cxnSp macro="">
      <xdr:nvCxnSpPr>
        <xdr:cNvPr id="782" name="直線コネクタ 781">
          <a:extLst>
            <a:ext uri="{FF2B5EF4-FFF2-40B4-BE49-F238E27FC236}">
              <a16:creationId xmlns:a16="http://schemas.microsoft.com/office/drawing/2014/main" id="{8F2C4A8B-CBB6-414F-BEAE-E5E8AE40F9B5}"/>
            </a:ext>
          </a:extLst>
        </xdr:cNvPr>
        <xdr:cNvCxnSpPr/>
      </xdr:nvCxnSpPr>
      <xdr:spPr>
        <a:xfrm>
          <a:off x="13144500" y="18390869"/>
          <a:ext cx="7975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132080</xdr:rowOff>
    </xdr:from>
    <xdr:to>
      <xdr:col>72</xdr:col>
      <xdr:colOff>38100</xdr:colOff>
      <xdr:row>107</xdr:row>
      <xdr:rowOff>62230</xdr:rowOff>
    </xdr:to>
    <xdr:sp macro="" textlink="">
      <xdr:nvSpPr>
        <xdr:cNvPr id="783" name="楕円 782">
          <a:extLst>
            <a:ext uri="{FF2B5EF4-FFF2-40B4-BE49-F238E27FC236}">
              <a16:creationId xmlns:a16="http://schemas.microsoft.com/office/drawing/2014/main" id="{43097B3A-1749-4296-9F2F-5D168285B723}"/>
            </a:ext>
          </a:extLst>
        </xdr:cNvPr>
        <xdr:cNvSpPr/>
      </xdr:nvSpPr>
      <xdr:spPr>
        <a:xfrm>
          <a:off x="12303760" y="1830959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11430</xdr:rowOff>
    </xdr:from>
    <xdr:to>
      <xdr:col>76</xdr:col>
      <xdr:colOff>114300</xdr:colOff>
      <xdr:row>107</xdr:row>
      <xdr:rowOff>43814</xdr:rowOff>
    </xdr:to>
    <xdr:cxnSp macro="">
      <xdr:nvCxnSpPr>
        <xdr:cNvPr id="784" name="直線コネクタ 783">
          <a:extLst>
            <a:ext uri="{FF2B5EF4-FFF2-40B4-BE49-F238E27FC236}">
              <a16:creationId xmlns:a16="http://schemas.microsoft.com/office/drawing/2014/main" id="{23F72636-9BA4-4E1A-A571-405AA530001F}"/>
            </a:ext>
          </a:extLst>
        </xdr:cNvPr>
        <xdr:cNvCxnSpPr/>
      </xdr:nvCxnSpPr>
      <xdr:spPr>
        <a:xfrm>
          <a:off x="12346940" y="18360390"/>
          <a:ext cx="79756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36830</xdr:rowOff>
    </xdr:from>
    <xdr:to>
      <xdr:col>67</xdr:col>
      <xdr:colOff>101600</xdr:colOff>
      <xdr:row>105</xdr:row>
      <xdr:rowOff>138430</xdr:rowOff>
    </xdr:to>
    <xdr:sp macro="" textlink="">
      <xdr:nvSpPr>
        <xdr:cNvPr id="785" name="楕円 784">
          <a:extLst>
            <a:ext uri="{FF2B5EF4-FFF2-40B4-BE49-F238E27FC236}">
              <a16:creationId xmlns:a16="http://schemas.microsoft.com/office/drawing/2014/main" id="{ADEB1812-DB57-41D2-93BD-E8FCEDDDF37B}"/>
            </a:ext>
          </a:extLst>
        </xdr:cNvPr>
        <xdr:cNvSpPr/>
      </xdr:nvSpPr>
      <xdr:spPr>
        <a:xfrm>
          <a:off x="11487150" y="18039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87630</xdr:rowOff>
    </xdr:from>
    <xdr:to>
      <xdr:col>71</xdr:col>
      <xdr:colOff>177800</xdr:colOff>
      <xdr:row>107</xdr:row>
      <xdr:rowOff>11430</xdr:rowOff>
    </xdr:to>
    <xdr:cxnSp macro="">
      <xdr:nvCxnSpPr>
        <xdr:cNvPr id="786" name="直線コネクタ 785">
          <a:extLst>
            <a:ext uri="{FF2B5EF4-FFF2-40B4-BE49-F238E27FC236}">
              <a16:creationId xmlns:a16="http://schemas.microsoft.com/office/drawing/2014/main" id="{A93D72CF-BE1B-4E7E-88C8-AD2B944765B6}"/>
            </a:ext>
          </a:extLst>
        </xdr:cNvPr>
        <xdr:cNvCxnSpPr/>
      </xdr:nvCxnSpPr>
      <xdr:spPr>
        <a:xfrm>
          <a:off x="11541760" y="18093690"/>
          <a:ext cx="80518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7" name="n_1aveValue【公民館】&#10;有形固定資産減価償却率">
          <a:extLst>
            <a:ext uri="{FF2B5EF4-FFF2-40B4-BE49-F238E27FC236}">
              <a16:creationId xmlns:a16="http://schemas.microsoft.com/office/drawing/2014/main" id="{F0C30600-1414-4CC3-896A-770D922013EF}"/>
            </a:ext>
          </a:extLst>
        </xdr:cNvPr>
        <xdr:cNvSpPr txBox="1"/>
      </xdr:nvSpPr>
      <xdr:spPr>
        <a:xfrm>
          <a:off x="1373823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88" name="n_2aveValue【公民館】&#10;有形固定資産減価償却率">
          <a:extLst>
            <a:ext uri="{FF2B5EF4-FFF2-40B4-BE49-F238E27FC236}">
              <a16:creationId xmlns:a16="http://schemas.microsoft.com/office/drawing/2014/main" id="{6C603E2A-5BCD-4E67-9835-AFD5E1D0C517}"/>
            </a:ext>
          </a:extLst>
        </xdr:cNvPr>
        <xdr:cNvSpPr txBox="1"/>
      </xdr:nvSpPr>
      <xdr:spPr>
        <a:xfrm>
          <a:off x="1295718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89" name="n_3aveValue【公民館】&#10;有形固定資産減価償却率">
          <a:extLst>
            <a:ext uri="{FF2B5EF4-FFF2-40B4-BE49-F238E27FC236}">
              <a16:creationId xmlns:a16="http://schemas.microsoft.com/office/drawing/2014/main" id="{45D61EBE-A7AB-43D3-B146-F07C675AF6BB}"/>
            </a:ext>
          </a:extLst>
        </xdr:cNvPr>
        <xdr:cNvSpPr txBox="1"/>
      </xdr:nvSpPr>
      <xdr:spPr>
        <a:xfrm>
          <a:off x="1217105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0" name="n_4aveValue【公民館】&#10;有形固定資産減価償却率">
          <a:extLst>
            <a:ext uri="{FF2B5EF4-FFF2-40B4-BE49-F238E27FC236}">
              <a16:creationId xmlns:a16="http://schemas.microsoft.com/office/drawing/2014/main" id="{D791B509-39F3-4ACE-A80A-F2B3F9055C44}"/>
            </a:ext>
          </a:extLst>
        </xdr:cNvPr>
        <xdr:cNvSpPr txBox="1"/>
      </xdr:nvSpPr>
      <xdr:spPr>
        <a:xfrm>
          <a:off x="11354444" y="1772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118127</xdr:rowOff>
    </xdr:from>
    <xdr:ext cx="405111" cy="259045"/>
    <xdr:sp macro="" textlink="">
      <xdr:nvSpPr>
        <xdr:cNvPr id="791" name="n_1mainValue【公民館】&#10;有形固定資産減価償却率">
          <a:extLst>
            <a:ext uri="{FF2B5EF4-FFF2-40B4-BE49-F238E27FC236}">
              <a16:creationId xmlns:a16="http://schemas.microsoft.com/office/drawing/2014/main" id="{1A7F6FFA-5F77-43D7-820A-CA63B4132DD2}"/>
            </a:ext>
          </a:extLst>
        </xdr:cNvPr>
        <xdr:cNvSpPr txBox="1"/>
      </xdr:nvSpPr>
      <xdr:spPr>
        <a:xfrm>
          <a:off x="13738234"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85741</xdr:rowOff>
    </xdr:from>
    <xdr:ext cx="405111" cy="259045"/>
    <xdr:sp macro="" textlink="">
      <xdr:nvSpPr>
        <xdr:cNvPr id="792" name="n_2mainValue【公民館】&#10;有形固定資産減価償却率">
          <a:extLst>
            <a:ext uri="{FF2B5EF4-FFF2-40B4-BE49-F238E27FC236}">
              <a16:creationId xmlns:a16="http://schemas.microsoft.com/office/drawing/2014/main" id="{39B168D1-BBF6-4CA8-8D4A-5238ED1E0198}"/>
            </a:ext>
          </a:extLst>
        </xdr:cNvPr>
        <xdr:cNvSpPr txBox="1"/>
      </xdr:nvSpPr>
      <xdr:spPr>
        <a:xfrm>
          <a:off x="12957184" y="18432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53357</xdr:rowOff>
    </xdr:from>
    <xdr:ext cx="405111" cy="259045"/>
    <xdr:sp macro="" textlink="">
      <xdr:nvSpPr>
        <xdr:cNvPr id="793" name="n_3mainValue【公民館】&#10;有形固定資産減価償却率">
          <a:extLst>
            <a:ext uri="{FF2B5EF4-FFF2-40B4-BE49-F238E27FC236}">
              <a16:creationId xmlns:a16="http://schemas.microsoft.com/office/drawing/2014/main" id="{26D66C9B-AF71-4B05-BE4C-E3C7BF21C147}"/>
            </a:ext>
          </a:extLst>
        </xdr:cNvPr>
        <xdr:cNvSpPr txBox="1"/>
      </xdr:nvSpPr>
      <xdr:spPr>
        <a:xfrm>
          <a:off x="12171054" y="184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129557</xdr:rowOff>
    </xdr:from>
    <xdr:ext cx="405111" cy="259045"/>
    <xdr:sp macro="" textlink="">
      <xdr:nvSpPr>
        <xdr:cNvPr id="794" name="n_4mainValue【公民館】&#10;有形固定資産減価償却率">
          <a:extLst>
            <a:ext uri="{FF2B5EF4-FFF2-40B4-BE49-F238E27FC236}">
              <a16:creationId xmlns:a16="http://schemas.microsoft.com/office/drawing/2014/main" id="{4E140DC8-5A96-4B3E-A2DE-6290764A4E68}"/>
            </a:ext>
          </a:extLst>
        </xdr:cNvPr>
        <xdr:cNvSpPr txBox="1"/>
      </xdr:nvSpPr>
      <xdr:spPr>
        <a:xfrm>
          <a:off x="1135444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3A2F24D3-E69D-45FB-8569-8AA65B5262E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FE9D6EA8-FF99-46EA-9182-C981650650A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B53C5B40-995E-402F-A2FF-4900C4B05D90}"/>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85AEDDB5-3AE4-4E08-9EC0-A2A736CD323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36C22500-A109-47EF-A3B5-0EAA26EFFFC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656EE44B-8F0B-4013-8F4A-3E1FC8CA822A}"/>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59496FEE-F5E0-4434-BE19-83EF6292066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2CF6A75F-AFCB-4AF6-8255-0B51B731EFB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915D3EE6-6E7A-4064-B09E-F46DEDD985B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3C4CBD82-B697-43B6-A2B1-F66CFF20C4D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31EEEBFD-5100-4989-BDAF-5FB6E5706E24}"/>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B79FBE7A-19AF-4CB1-B568-4A6747E0F7B6}"/>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19B3E457-82B1-4B12-B947-A9BDE90607BD}"/>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1489E243-6353-47D7-8D09-AADD22535C37}"/>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EAB3A2C4-0957-476E-B170-7176C35893F2}"/>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8E468E88-638D-4CFF-8B87-3087DA2E1BF0}"/>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F971F398-F8FE-4CD7-AFD7-0D98177D53F2}"/>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0F5B5EBF-B2ED-4827-9C33-458D9D8A4913}"/>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BDDB73F5-F9E2-449F-8300-287AA8B199B1}"/>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3084459B-084C-4809-9BF7-B8128CA61928}"/>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28AA4F8D-569C-4933-A62C-9DD11B7B6A39}"/>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9A35E6D5-AFC8-4E80-9460-3DFA8C8C3650}"/>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9C90D4B9-86C9-436B-9F80-E2C1516DF8C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0A0D74BE-5036-4D8C-8071-5BE38AF04CC0}"/>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公民館】&#10;一人当たり面積グラフ枠">
          <a:extLst>
            <a:ext uri="{FF2B5EF4-FFF2-40B4-BE49-F238E27FC236}">
              <a16:creationId xmlns:a16="http://schemas.microsoft.com/office/drawing/2014/main" id="{6F651CCF-2D89-4D2A-B825-E9A0ED41343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0" name="直線コネクタ 819">
          <a:extLst>
            <a:ext uri="{FF2B5EF4-FFF2-40B4-BE49-F238E27FC236}">
              <a16:creationId xmlns:a16="http://schemas.microsoft.com/office/drawing/2014/main" id="{59E336E9-275E-4942-9FC7-24B2E24882A7}"/>
            </a:ext>
          </a:extLst>
        </xdr:cNvPr>
        <xdr:cNvCxnSpPr/>
      </xdr:nvCxnSpPr>
      <xdr:spPr>
        <a:xfrm flipV="1">
          <a:off x="19947254" y="17250319"/>
          <a:ext cx="0" cy="145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1" name="【公民館】&#10;一人当たり面積最小値テキスト">
          <a:extLst>
            <a:ext uri="{FF2B5EF4-FFF2-40B4-BE49-F238E27FC236}">
              <a16:creationId xmlns:a16="http://schemas.microsoft.com/office/drawing/2014/main" id="{360EC06C-805D-40B2-BD06-F7C2E9A03084}"/>
            </a:ext>
          </a:extLst>
        </xdr:cNvPr>
        <xdr:cNvSpPr txBox="1"/>
      </xdr:nvSpPr>
      <xdr:spPr>
        <a:xfrm>
          <a:off x="19985990"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2" name="直線コネクタ 821">
          <a:extLst>
            <a:ext uri="{FF2B5EF4-FFF2-40B4-BE49-F238E27FC236}">
              <a16:creationId xmlns:a16="http://schemas.microsoft.com/office/drawing/2014/main" id="{365F7790-3849-4377-B104-EEC062D2D233}"/>
            </a:ext>
          </a:extLst>
        </xdr:cNvPr>
        <xdr:cNvCxnSpPr/>
      </xdr:nvCxnSpPr>
      <xdr:spPr>
        <a:xfrm>
          <a:off x="19885660" y="18703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3" name="【公民館】&#10;一人当たり面積最大値テキスト">
          <a:extLst>
            <a:ext uri="{FF2B5EF4-FFF2-40B4-BE49-F238E27FC236}">
              <a16:creationId xmlns:a16="http://schemas.microsoft.com/office/drawing/2014/main" id="{F37BCE7D-5EF3-41B6-B515-21EA58AC192A}"/>
            </a:ext>
          </a:extLst>
        </xdr:cNvPr>
        <xdr:cNvSpPr txBox="1"/>
      </xdr:nvSpPr>
      <xdr:spPr>
        <a:xfrm>
          <a:off x="19985990" y="1703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4" name="直線コネクタ 823">
          <a:extLst>
            <a:ext uri="{FF2B5EF4-FFF2-40B4-BE49-F238E27FC236}">
              <a16:creationId xmlns:a16="http://schemas.microsoft.com/office/drawing/2014/main" id="{D8BC4F98-BF8D-4348-A64B-670405253FFE}"/>
            </a:ext>
          </a:extLst>
        </xdr:cNvPr>
        <xdr:cNvCxnSpPr/>
      </xdr:nvCxnSpPr>
      <xdr:spPr>
        <a:xfrm>
          <a:off x="19885660" y="172503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5" name="【公民館】&#10;一人当たり面積平均値テキスト">
          <a:extLst>
            <a:ext uri="{FF2B5EF4-FFF2-40B4-BE49-F238E27FC236}">
              <a16:creationId xmlns:a16="http://schemas.microsoft.com/office/drawing/2014/main" id="{F63D545D-AB91-4422-9E3E-3D29DF299E97}"/>
            </a:ext>
          </a:extLst>
        </xdr:cNvPr>
        <xdr:cNvSpPr txBox="1"/>
      </xdr:nvSpPr>
      <xdr:spPr>
        <a:xfrm>
          <a:off x="1998599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6" name="フローチャート: 判断 825">
          <a:extLst>
            <a:ext uri="{FF2B5EF4-FFF2-40B4-BE49-F238E27FC236}">
              <a16:creationId xmlns:a16="http://schemas.microsoft.com/office/drawing/2014/main" id="{3FA5C349-786C-46A2-8EC3-54D72B4D1D5D}"/>
            </a:ext>
          </a:extLst>
        </xdr:cNvPr>
        <xdr:cNvSpPr/>
      </xdr:nvSpPr>
      <xdr:spPr>
        <a:xfrm>
          <a:off x="19904710" y="1832319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7" name="フローチャート: 判断 826">
          <a:extLst>
            <a:ext uri="{FF2B5EF4-FFF2-40B4-BE49-F238E27FC236}">
              <a16:creationId xmlns:a16="http://schemas.microsoft.com/office/drawing/2014/main" id="{189E1AC7-1028-4828-96A9-70F7B8254D65}"/>
            </a:ext>
          </a:extLst>
        </xdr:cNvPr>
        <xdr:cNvSpPr/>
      </xdr:nvSpPr>
      <xdr:spPr>
        <a:xfrm>
          <a:off x="19161760" y="1832972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28" name="フローチャート: 判断 827">
          <a:extLst>
            <a:ext uri="{FF2B5EF4-FFF2-40B4-BE49-F238E27FC236}">
              <a16:creationId xmlns:a16="http://schemas.microsoft.com/office/drawing/2014/main" id="{D9207506-8EAB-474D-A939-686F94616838}"/>
            </a:ext>
          </a:extLst>
        </xdr:cNvPr>
        <xdr:cNvSpPr/>
      </xdr:nvSpPr>
      <xdr:spPr>
        <a:xfrm>
          <a:off x="18345150" y="183365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29" name="フローチャート: 判断 828">
          <a:extLst>
            <a:ext uri="{FF2B5EF4-FFF2-40B4-BE49-F238E27FC236}">
              <a16:creationId xmlns:a16="http://schemas.microsoft.com/office/drawing/2014/main" id="{F07ED18B-29C8-4DF3-8121-36D6161C1917}"/>
            </a:ext>
          </a:extLst>
        </xdr:cNvPr>
        <xdr:cNvSpPr/>
      </xdr:nvSpPr>
      <xdr:spPr>
        <a:xfrm>
          <a:off x="17547590" y="183147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0" name="フローチャート: 判断 829">
          <a:extLst>
            <a:ext uri="{FF2B5EF4-FFF2-40B4-BE49-F238E27FC236}">
              <a16:creationId xmlns:a16="http://schemas.microsoft.com/office/drawing/2014/main" id="{9C0EB441-CBBF-447A-A923-37480F340AA5}"/>
            </a:ext>
          </a:extLst>
        </xdr:cNvPr>
        <xdr:cNvSpPr/>
      </xdr:nvSpPr>
      <xdr:spPr>
        <a:xfrm>
          <a:off x="16761460" y="183231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0BF385F-238F-47E1-8B35-B4A0FF18C033}"/>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3C4E01F-D171-47ED-8D9B-EC729663106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101EDCC-6DB2-4596-9A6F-66673753AFF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AACF7D9-DB46-4DA1-93DA-3296D1F988F8}"/>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972B235-FACD-4635-A664-6E0EC16EEF6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125005</xdr:rowOff>
    </xdr:from>
    <xdr:to>
      <xdr:col>116</xdr:col>
      <xdr:colOff>114300</xdr:colOff>
      <xdr:row>108</xdr:row>
      <xdr:rowOff>55155</xdr:rowOff>
    </xdr:to>
    <xdr:sp macro="" textlink="">
      <xdr:nvSpPr>
        <xdr:cNvPr id="836" name="楕円 835">
          <a:extLst>
            <a:ext uri="{FF2B5EF4-FFF2-40B4-BE49-F238E27FC236}">
              <a16:creationId xmlns:a16="http://schemas.microsoft.com/office/drawing/2014/main" id="{411C99CE-F53B-4E4E-A26F-09FF7273960B}"/>
            </a:ext>
          </a:extLst>
        </xdr:cNvPr>
        <xdr:cNvSpPr/>
      </xdr:nvSpPr>
      <xdr:spPr>
        <a:xfrm>
          <a:off x="19904710" y="184720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103432</xdr:rowOff>
    </xdr:from>
    <xdr:ext cx="469744" cy="259045"/>
    <xdr:sp macro="" textlink="">
      <xdr:nvSpPr>
        <xdr:cNvPr id="837" name="【公民館】&#10;一人当たり面積該当値テキスト">
          <a:extLst>
            <a:ext uri="{FF2B5EF4-FFF2-40B4-BE49-F238E27FC236}">
              <a16:creationId xmlns:a16="http://schemas.microsoft.com/office/drawing/2014/main" id="{C832E0B8-EAC4-4DE8-BF4A-5B7B4C63687B}"/>
            </a:ext>
          </a:extLst>
        </xdr:cNvPr>
        <xdr:cNvSpPr txBox="1"/>
      </xdr:nvSpPr>
      <xdr:spPr>
        <a:xfrm>
          <a:off x="19985990" y="1844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838" name="楕円 837">
          <a:extLst>
            <a:ext uri="{FF2B5EF4-FFF2-40B4-BE49-F238E27FC236}">
              <a16:creationId xmlns:a16="http://schemas.microsoft.com/office/drawing/2014/main" id="{5B8FED2B-C26C-4665-8477-30C265F88168}"/>
            </a:ext>
          </a:extLst>
        </xdr:cNvPr>
        <xdr:cNvSpPr/>
      </xdr:nvSpPr>
      <xdr:spPr>
        <a:xfrm>
          <a:off x="19161760" y="184772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4355</xdr:rowOff>
    </xdr:from>
    <xdr:to>
      <xdr:col>116</xdr:col>
      <xdr:colOff>63500</xdr:colOff>
      <xdr:row>108</xdr:row>
      <xdr:rowOff>7620</xdr:rowOff>
    </xdr:to>
    <xdr:cxnSp macro="">
      <xdr:nvCxnSpPr>
        <xdr:cNvPr id="839" name="直線コネクタ 838">
          <a:extLst>
            <a:ext uri="{FF2B5EF4-FFF2-40B4-BE49-F238E27FC236}">
              <a16:creationId xmlns:a16="http://schemas.microsoft.com/office/drawing/2014/main" id="{708ECE1E-2947-45F4-90FE-E182AE98D2DE}"/>
            </a:ext>
          </a:extLst>
        </xdr:cNvPr>
        <xdr:cNvCxnSpPr/>
      </xdr:nvCxnSpPr>
      <xdr:spPr>
        <a:xfrm flipV="1">
          <a:off x="19204940" y="18522860"/>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840" name="楕円 839">
          <a:extLst>
            <a:ext uri="{FF2B5EF4-FFF2-40B4-BE49-F238E27FC236}">
              <a16:creationId xmlns:a16="http://schemas.microsoft.com/office/drawing/2014/main" id="{9A6CD9B2-12C9-4F4F-9EC6-71A8C6CB47DB}"/>
            </a:ext>
          </a:extLst>
        </xdr:cNvPr>
        <xdr:cNvSpPr/>
      </xdr:nvSpPr>
      <xdr:spPr>
        <a:xfrm>
          <a:off x="18345150" y="184570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108</xdr:row>
      <xdr:rowOff>7620</xdr:rowOff>
    </xdr:to>
    <xdr:cxnSp macro="">
      <xdr:nvCxnSpPr>
        <xdr:cNvPr id="841" name="直線コネクタ 840">
          <a:extLst>
            <a:ext uri="{FF2B5EF4-FFF2-40B4-BE49-F238E27FC236}">
              <a16:creationId xmlns:a16="http://schemas.microsoft.com/office/drawing/2014/main" id="{3EA12D95-3F38-48A4-BD65-2F7358FB112F}"/>
            </a:ext>
          </a:extLst>
        </xdr:cNvPr>
        <xdr:cNvCxnSpPr/>
      </xdr:nvCxnSpPr>
      <xdr:spPr>
        <a:xfrm>
          <a:off x="18399760" y="18509797"/>
          <a:ext cx="80518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113574</xdr:rowOff>
    </xdr:from>
    <xdr:to>
      <xdr:col>102</xdr:col>
      <xdr:colOff>165100</xdr:colOff>
      <xdr:row>108</xdr:row>
      <xdr:rowOff>43724</xdr:rowOff>
    </xdr:to>
    <xdr:sp macro="" textlink="">
      <xdr:nvSpPr>
        <xdr:cNvPr id="842" name="楕円 841">
          <a:extLst>
            <a:ext uri="{FF2B5EF4-FFF2-40B4-BE49-F238E27FC236}">
              <a16:creationId xmlns:a16="http://schemas.microsoft.com/office/drawing/2014/main" id="{3EF90A73-5429-4CDD-8650-AF77137AFF1F}"/>
            </a:ext>
          </a:extLst>
        </xdr:cNvPr>
        <xdr:cNvSpPr/>
      </xdr:nvSpPr>
      <xdr:spPr>
        <a:xfrm>
          <a:off x="17547590" y="1845872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164374</xdr:rowOff>
    </xdr:to>
    <xdr:cxnSp macro="">
      <xdr:nvCxnSpPr>
        <xdr:cNvPr id="843" name="直線コネクタ 842">
          <a:extLst>
            <a:ext uri="{FF2B5EF4-FFF2-40B4-BE49-F238E27FC236}">
              <a16:creationId xmlns:a16="http://schemas.microsoft.com/office/drawing/2014/main" id="{37CA0777-2F5D-4D82-86CB-5B774D8A94A7}"/>
            </a:ext>
          </a:extLst>
        </xdr:cNvPr>
        <xdr:cNvCxnSpPr/>
      </xdr:nvCxnSpPr>
      <xdr:spPr>
        <a:xfrm flipV="1">
          <a:off x="17602200" y="18509797"/>
          <a:ext cx="797560" cy="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116839</xdr:rowOff>
    </xdr:from>
    <xdr:to>
      <xdr:col>98</xdr:col>
      <xdr:colOff>38100</xdr:colOff>
      <xdr:row>108</xdr:row>
      <xdr:rowOff>46989</xdr:rowOff>
    </xdr:to>
    <xdr:sp macro="" textlink="">
      <xdr:nvSpPr>
        <xdr:cNvPr id="844" name="楕円 843">
          <a:extLst>
            <a:ext uri="{FF2B5EF4-FFF2-40B4-BE49-F238E27FC236}">
              <a16:creationId xmlns:a16="http://schemas.microsoft.com/office/drawing/2014/main" id="{05519CD9-5B11-47BF-9157-CB379677EBED}"/>
            </a:ext>
          </a:extLst>
        </xdr:cNvPr>
        <xdr:cNvSpPr/>
      </xdr:nvSpPr>
      <xdr:spPr>
        <a:xfrm>
          <a:off x="16761460" y="184619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164374</xdr:rowOff>
    </xdr:from>
    <xdr:to>
      <xdr:col>102</xdr:col>
      <xdr:colOff>114300</xdr:colOff>
      <xdr:row>107</xdr:row>
      <xdr:rowOff>167639</xdr:rowOff>
    </xdr:to>
    <xdr:cxnSp macro="">
      <xdr:nvCxnSpPr>
        <xdr:cNvPr id="845" name="直線コネクタ 844">
          <a:extLst>
            <a:ext uri="{FF2B5EF4-FFF2-40B4-BE49-F238E27FC236}">
              <a16:creationId xmlns:a16="http://schemas.microsoft.com/office/drawing/2014/main" id="{D2009190-0975-4D61-A2F7-5D48F0FE9D8B}"/>
            </a:ext>
          </a:extLst>
        </xdr:cNvPr>
        <xdr:cNvCxnSpPr/>
      </xdr:nvCxnSpPr>
      <xdr:spPr>
        <a:xfrm flipV="1">
          <a:off x="16804640" y="18513334"/>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6" name="n_1aveValue【公民館】&#10;一人当たり面積">
          <a:extLst>
            <a:ext uri="{FF2B5EF4-FFF2-40B4-BE49-F238E27FC236}">
              <a16:creationId xmlns:a16="http://schemas.microsoft.com/office/drawing/2014/main" id="{82CF9EE5-D314-4DB4-BB2C-776D7F9644AC}"/>
            </a:ext>
          </a:extLst>
        </xdr:cNvPr>
        <xdr:cNvSpPr txBox="1"/>
      </xdr:nvSpPr>
      <xdr:spPr>
        <a:xfrm>
          <a:off x="18982132" y="18101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7" name="n_2aveValue【公民館】&#10;一人当たり面積">
          <a:extLst>
            <a:ext uri="{FF2B5EF4-FFF2-40B4-BE49-F238E27FC236}">
              <a16:creationId xmlns:a16="http://schemas.microsoft.com/office/drawing/2014/main" id="{F1F27A63-D3C5-4476-B3AF-F56C973D52F9}"/>
            </a:ext>
          </a:extLst>
        </xdr:cNvPr>
        <xdr:cNvSpPr txBox="1"/>
      </xdr:nvSpPr>
      <xdr:spPr>
        <a:xfrm>
          <a:off x="18182032" y="1810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48" name="n_3aveValue【公民館】&#10;一人当たり面積">
          <a:extLst>
            <a:ext uri="{FF2B5EF4-FFF2-40B4-BE49-F238E27FC236}">
              <a16:creationId xmlns:a16="http://schemas.microsoft.com/office/drawing/2014/main" id="{8BFEC9D8-E0A3-42D8-AFC7-A1F89429DB1C}"/>
            </a:ext>
          </a:extLst>
        </xdr:cNvPr>
        <xdr:cNvSpPr txBox="1"/>
      </xdr:nvSpPr>
      <xdr:spPr>
        <a:xfrm>
          <a:off x="17384472" y="18095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49" name="n_4aveValue【公民館】&#10;一人当たり面積">
          <a:extLst>
            <a:ext uri="{FF2B5EF4-FFF2-40B4-BE49-F238E27FC236}">
              <a16:creationId xmlns:a16="http://schemas.microsoft.com/office/drawing/2014/main" id="{19A66707-03C3-4F55-945E-C6D10695EE9E}"/>
            </a:ext>
          </a:extLst>
        </xdr:cNvPr>
        <xdr:cNvSpPr txBox="1"/>
      </xdr:nvSpPr>
      <xdr:spPr>
        <a:xfrm>
          <a:off x="16588817" y="1809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850" name="n_1mainValue【公民館】&#10;一人当たり面積">
          <a:extLst>
            <a:ext uri="{FF2B5EF4-FFF2-40B4-BE49-F238E27FC236}">
              <a16:creationId xmlns:a16="http://schemas.microsoft.com/office/drawing/2014/main" id="{033EC490-B69B-4599-82B8-3695BF7836E2}"/>
            </a:ext>
          </a:extLst>
        </xdr:cNvPr>
        <xdr:cNvSpPr txBox="1"/>
      </xdr:nvSpPr>
      <xdr:spPr>
        <a:xfrm>
          <a:off x="18982132" y="1856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851" name="n_2mainValue【公民館】&#10;一人当たり面積">
          <a:extLst>
            <a:ext uri="{FF2B5EF4-FFF2-40B4-BE49-F238E27FC236}">
              <a16:creationId xmlns:a16="http://schemas.microsoft.com/office/drawing/2014/main" id="{0821BD8A-B0DC-4AF7-A4BC-F706392C21AE}"/>
            </a:ext>
          </a:extLst>
        </xdr:cNvPr>
        <xdr:cNvSpPr txBox="1"/>
      </xdr:nvSpPr>
      <xdr:spPr>
        <a:xfrm>
          <a:off x="18182032" y="1854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34851</xdr:rowOff>
    </xdr:from>
    <xdr:ext cx="469744" cy="259045"/>
    <xdr:sp macro="" textlink="">
      <xdr:nvSpPr>
        <xdr:cNvPr id="852" name="n_3mainValue【公民館】&#10;一人当たり面積">
          <a:extLst>
            <a:ext uri="{FF2B5EF4-FFF2-40B4-BE49-F238E27FC236}">
              <a16:creationId xmlns:a16="http://schemas.microsoft.com/office/drawing/2014/main" id="{E56F1BF7-6F88-495B-B7AB-5EB7AA88FBE2}"/>
            </a:ext>
          </a:extLst>
        </xdr:cNvPr>
        <xdr:cNvSpPr txBox="1"/>
      </xdr:nvSpPr>
      <xdr:spPr>
        <a:xfrm>
          <a:off x="17384472" y="1855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38116</xdr:rowOff>
    </xdr:from>
    <xdr:ext cx="469744" cy="259045"/>
    <xdr:sp macro="" textlink="">
      <xdr:nvSpPr>
        <xdr:cNvPr id="853" name="n_4mainValue【公民館】&#10;一人当たり面積">
          <a:extLst>
            <a:ext uri="{FF2B5EF4-FFF2-40B4-BE49-F238E27FC236}">
              <a16:creationId xmlns:a16="http://schemas.microsoft.com/office/drawing/2014/main" id="{457FC9C2-5C7F-40EA-9ECA-691DECD29194}"/>
            </a:ext>
          </a:extLst>
        </xdr:cNvPr>
        <xdr:cNvSpPr txBox="1"/>
      </xdr:nvSpPr>
      <xdr:spPr>
        <a:xfrm>
          <a:off x="1658881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41F9E6A6-6326-4925-96B7-F7CEEF0957F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65888BC4-D7EB-4C9E-A008-BEE54BD9A5D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6A8CA4DE-DD31-4333-9F11-EF2D1AABE8F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類似団体と比較して、有形固定資産減価償却率が特に高い施設は、公営住宅、学校施設、公民館であり、これらの施設のほとんどが、市が発足する前の旧５町で整備されていることが要因として挙げられる。</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令和５年度以降</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、道路の減価償却率が大幅に減少しているが、道路の耐用年数について、令和</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年度までは</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年であったものを令和</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50</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年に見直したことによるものである。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所有する施設については、市が発足する前の旧</a:t>
          </a:r>
          <a:r>
            <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町で整備された施設が大半であり、今後、修繕、更新等の財政需要の増大が懸念されるため、公共施設等総合管理計画に基づき、施設等の集約化・複合化を進めるとともに、個別の長寿命化計画を策定し、計画的な維持修繕に努め、修繕経費の平準化を図る。</a:t>
          </a:r>
          <a:endParaRPr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9387C32-FA79-4B7E-900F-2874E0163E9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D600C5-A829-4929-87D6-0D9D4F3E231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0FA608-537E-498B-BCD3-1B1F02CC1E3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91287D2-05ED-4343-BF16-B5DD6C802C15}"/>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兵庫県淡路市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1BC1D5-F357-415F-94DF-8C2A0D2EB52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ADAE4C-9EE4-4606-9977-DFB895E8272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8C351BF-DD84-4352-B98C-48BE223F3C3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72FB08-2774-41BD-8DAF-83E9F8561B3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93BE170-BED9-4395-A9B5-25F52127470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43E79AD-2215-46B5-A162-4813D9D2BDC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41,364
40,577
184.24
37,977,171
37,810,751
131,490
16,715,754
32,772,885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59DAFEB-FF87-4151-AB6D-A4A8D02FD06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F4EE51-E1E1-4B4A-8548-FE6B380E47FE}"/>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8BEC09-64F8-4055-8CAC-09A6BF1FBDA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36.7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0BE0C74-5937-44D2-9736-D776AF48BF67}"/>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0F9DE97-FF51-4A81-8F04-07DC4E228385}"/>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95FBB31-5A3E-4781-834E-8F890C13E286}"/>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1E29A3-0E5F-4883-9A75-20E2C894FA3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C84065-D761-4F37-8D8C-2955149C20A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7F2D838-A97D-454E-839F-226A418DAD2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D59EEC-2DEB-4337-9335-FD03B71A63A6}"/>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B629B0-C9B7-45EC-8B07-EC0CB43A3BC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043F5C-9415-41F3-8ED7-A7212DCE450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8B51D2D-6AD2-4462-9EC1-B6A6625DB09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984BF16-E4E5-4326-94F8-A3B4D742F33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0299D8-1368-44E1-B3B0-B49F493A96A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59D0E8-D8D4-468E-8278-1C2217F600B2}"/>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EDBAB6-28BA-47BD-8D42-D7FBEF5F66B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DFEC4F0-C5E9-48F7-845C-6EF40DF57102}"/>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B605E19-5F0C-4944-92E1-86F730989E0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34ABE55-F517-4373-AEA8-FD5C00C2DDD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F36A639-3351-4FDD-8D54-3497AFCBAE77}"/>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EC733B-367C-46D0-BE42-E211C37E569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08281E-8F77-4F95-8111-028E4B0FC38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72E9351-7D42-496D-B052-F0CDB6A33282}"/>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18CB5A-78ED-4C91-A7E9-AFEAF125F2AC}"/>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57CA2A-1D74-4CB8-B16D-AE3DF27735C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67032E-8892-4C7F-A3AF-A88B37F200F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F60EB54-74AF-4625-A81D-18E49BC400B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4A54D7-02D0-4D8D-B10B-7E2EA7AB975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38ECF5-C1F8-4AD5-BE72-39D723495AA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42502AB-F6C2-45D9-BCF9-BACA63B1948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CE6D42B-E4E9-4385-8878-0160DB50F89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EED26BB-87E2-4504-B288-A4806F367521}"/>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C4AF830-9A77-460B-8247-1B3295971256}"/>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F325879-F830-489C-B555-C1B9BEBCA4D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50B0A26-EE01-4856-B958-0E5942D7A703}"/>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4B484E5-7C2D-47AD-B5FB-AF54C9BE6F00}"/>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FF80309-58C1-4F34-8051-F868DC159680}"/>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59F8D1B-3D1F-457A-B818-324AEBF610E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7F95930-85E7-4433-9B80-74A51B957D0B}"/>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6EFC66A-59F1-4935-AF8E-1BD66C6577F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DD4198D3-CBAD-4784-9F1C-671C4DEC9467}"/>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C2022A-A52C-4DDC-9D9D-458D7A93C5A0}"/>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4BA306D4-CFF7-490D-9E78-2A63BB2C208B}"/>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3015787A-1C05-4D34-9DF8-B21AAF04B66A}"/>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93D5EB3D-DA9E-46E6-9D53-8825839D76F1}"/>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9B106362-E145-4C47-819A-59998D9C5751}"/>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9637679-ACDE-436C-9F35-28E83B1D194B}"/>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5637B70-83D6-4066-A584-C35CE50C6993}"/>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B37E663F-E2C6-4937-AF3F-56457C8256FD}"/>
            </a:ext>
          </a:extLst>
        </xdr:cNvPr>
        <xdr:cNvSpPr txBox="1"/>
      </xdr:nvSpPr>
      <xdr:spPr>
        <a:xfrm>
          <a:off x="421259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B4692CA4-A0BE-4A0B-A332-350E46590CB8}"/>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6E8FD737-F5C5-4AE5-A63C-9CCA73A91CC4}"/>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13B031C7-BC9F-4428-BBCA-A0447EC06C94}"/>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7B70DA65-6EA8-4EA6-881E-7915EA1B338A}"/>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191E83A5-CA3C-4FCE-9796-DA2366CBF591}"/>
            </a:ext>
          </a:extLst>
        </xdr:cNvPr>
        <xdr:cNvSpPr/>
      </xdr:nvSpPr>
      <xdr:spPr>
        <a:xfrm>
          <a:off x="988060" y="6216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3631E90-F29A-4172-B8E3-A8BC0AB5DC0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0FD6D5-83C0-4352-AD2F-07BA5B45D0AF}"/>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E155D21-32FC-4187-B654-A6C1E7298DD3}"/>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687C986-51F1-49C4-8336-08510506FF1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05165D7-1F71-4442-9FD3-E58F118AA9C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105410</xdr:rowOff>
    </xdr:from>
    <xdr:to>
      <xdr:col>24</xdr:col>
      <xdr:colOff>114300</xdr:colOff>
      <xdr:row>38</xdr:row>
      <xdr:rowOff>35560</xdr:rowOff>
    </xdr:to>
    <xdr:sp macro="" textlink="">
      <xdr:nvSpPr>
        <xdr:cNvPr id="72" name="楕円 71">
          <a:extLst>
            <a:ext uri="{FF2B5EF4-FFF2-40B4-BE49-F238E27FC236}">
              <a16:creationId xmlns:a16="http://schemas.microsoft.com/office/drawing/2014/main" id="{7073B3ED-AE97-44DD-96D0-63AB4B6FE1EF}"/>
            </a:ext>
          </a:extLst>
        </xdr:cNvPr>
        <xdr:cNvSpPr/>
      </xdr:nvSpPr>
      <xdr:spPr>
        <a:xfrm>
          <a:off x="4131310" y="64471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83837</xdr:rowOff>
    </xdr:from>
    <xdr:ext cx="405111" cy="259045"/>
    <xdr:sp macro="" textlink="">
      <xdr:nvSpPr>
        <xdr:cNvPr id="73" name="【図書館】&#10;有形固定資産減価償却率該当値テキスト">
          <a:extLst>
            <a:ext uri="{FF2B5EF4-FFF2-40B4-BE49-F238E27FC236}">
              <a16:creationId xmlns:a16="http://schemas.microsoft.com/office/drawing/2014/main" id="{5DE32033-A96E-491C-9198-14D57341414F}"/>
            </a:ext>
          </a:extLst>
        </xdr:cNvPr>
        <xdr:cNvSpPr txBox="1"/>
      </xdr:nvSpPr>
      <xdr:spPr>
        <a:xfrm>
          <a:off x="4212590"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80010</xdr:rowOff>
    </xdr:from>
    <xdr:to>
      <xdr:col>20</xdr:col>
      <xdr:colOff>38100</xdr:colOff>
      <xdr:row>38</xdr:row>
      <xdr:rowOff>10160</xdr:rowOff>
    </xdr:to>
    <xdr:sp macro="" textlink="">
      <xdr:nvSpPr>
        <xdr:cNvPr id="74" name="楕円 73">
          <a:extLst>
            <a:ext uri="{FF2B5EF4-FFF2-40B4-BE49-F238E27FC236}">
              <a16:creationId xmlns:a16="http://schemas.microsoft.com/office/drawing/2014/main" id="{A7397AFD-69BB-4095-9957-C668138E964B}"/>
            </a:ext>
          </a:extLst>
        </xdr:cNvPr>
        <xdr:cNvSpPr/>
      </xdr:nvSpPr>
      <xdr:spPr>
        <a:xfrm>
          <a:off x="3388360" y="6425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130810</xdr:rowOff>
    </xdr:from>
    <xdr:to>
      <xdr:col>24</xdr:col>
      <xdr:colOff>63500</xdr:colOff>
      <xdr:row>37</xdr:row>
      <xdr:rowOff>156210</xdr:rowOff>
    </xdr:to>
    <xdr:cxnSp macro="">
      <xdr:nvCxnSpPr>
        <xdr:cNvPr id="75" name="直線コネクタ 74">
          <a:extLst>
            <a:ext uri="{FF2B5EF4-FFF2-40B4-BE49-F238E27FC236}">
              <a16:creationId xmlns:a16="http://schemas.microsoft.com/office/drawing/2014/main" id="{375E4C47-50D5-4C4E-824E-B0D5B0DBBE30}"/>
            </a:ext>
          </a:extLst>
        </xdr:cNvPr>
        <xdr:cNvCxnSpPr/>
      </xdr:nvCxnSpPr>
      <xdr:spPr>
        <a:xfrm>
          <a:off x="3431540" y="6478270"/>
          <a:ext cx="74295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54610</xdr:rowOff>
    </xdr:from>
    <xdr:to>
      <xdr:col>15</xdr:col>
      <xdr:colOff>101600</xdr:colOff>
      <xdr:row>37</xdr:row>
      <xdr:rowOff>156210</xdr:rowOff>
    </xdr:to>
    <xdr:sp macro="" textlink="">
      <xdr:nvSpPr>
        <xdr:cNvPr id="76" name="楕円 75">
          <a:extLst>
            <a:ext uri="{FF2B5EF4-FFF2-40B4-BE49-F238E27FC236}">
              <a16:creationId xmlns:a16="http://schemas.microsoft.com/office/drawing/2014/main" id="{0724E338-D54C-4131-9E11-F0CF93665231}"/>
            </a:ext>
          </a:extLst>
        </xdr:cNvPr>
        <xdr:cNvSpPr/>
      </xdr:nvSpPr>
      <xdr:spPr>
        <a:xfrm>
          <a:off x="2571750" y="640207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105410</xdr:rowOff>
    </xdr:from>
    <xdr:to>
      <xdr:col>19</xdr:col>
      <xdr:colOff>177800</xdr:colOff>
      <xdr:row>37</xdr:row>
      <xdr:rowOff>130810</xdr:rowOff>
    </xdr:to>
    <xdr:cxnSp macro="">
      <xdr:nvCxnSpPr>
        <xdr:cNvPr id="77" name="直線コネクタ 76">
          <a:extLst>
            <a:ext uri="{FF2B5EF4-FFF2-40B4-BE49-F238E27FC236}">
              <a16:creationId xmlns:a16="http://schemas.microsoft.com/office/drawing/2014/main" id="{4B215AAC-6DE0-4FC6-8B18-AF83B9181C62}"/>
            </a:ext>
          </a:extLst>
        </xdr:cNvPr>
        <xdr:cNvCxnSpPr/>
      </xdr:nvCxnSpPr>
      <xdr:spPr>
        <a:xfrm>
          <a:off x="2626360" y="6447155"/>
          <a:ext cx="80518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29210</xdr:rowOff>
    </xdr:from>
    <xdr:to>
      <xdr:col>10</xdr:col>
      <xdr:colOff>165100</xdr:colOff>
      <xdr:row>37</xdr:row>
      <xdr:rowOff>130810</xdr:rowOff>
    </xdr:to>
    <xdr:sp macro="" textlink="">
      <xdr:nvSpPr>
        <xdr:cNvPr id="78" name="楕円 77">
          <a:extLst>
            <a:ext uri="{FF2B5EF4-FFF2-40B4-BE49-F238E27FC236}">
              <a16:creationId xmlns:a16="http://schemas.microsoft.com/office/drawing/2014/main" id="{633F2C9F-9066-4C98-8612-B34F007D3433}"/>
            </a:ext>
          </a:extLst>
        </xdr:cNvPr>
        <xdr:cNvSpPr/>
      </xdr:nvSpPr>
      <xdr:spPr>
        <a:xfrm>
          <a:off x="1774190" y="63709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80010</xdr:rowOff>
    </xdr:from>
    <xdr:to>
      <xdr:col>15</xdr:col>
      <xdr:colOff>50800</xdr:colOff>
      <xdr:row>37</xdr:row>
      <xdr:rowOff>105410</xdr:rowOff>
    </xdr:to>
    <xdr:cxnSp macro="">
      <xdr:nvCxnSpPr>
        <xdr:cNvPr id="79" name="直線コネクタ 78">
          <a:extLst>
            <a:ext uri="{FF2B5EF4-FFF2-40B4-BE49-F238E27FC236}">
              <a16:creationId xmlns:a16="http://schemas.microsoft.com/office/drawing/2014/main" id="{3A7F11CE-89A0-41D4-858F-88BF990A3E0A}"/>
            </a:ext>
          </a:extLst>
        </xdr:cNvPr>
        <xdr:cNvCxnSpPr/>
      </xdr:nvCxnSpPr>
      <xdr:spPr>
        <a:xfrm>
          <a:off x="1828800" y="6425565"/>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80010</xdr:rowOff>
    </xdr:from>
    <xdr:to>
      <xdr:col>6</xdr:col>
      <xdr:colOff>38100</xdr:colOff>
      <xdr:row>35</xdr:row>
      <xdr:rowOff>10160</xdr:rowOff>
    </xdr:to>
    <xdr:sp macro="" textlink="">
      <xdr:nvSpPr>
        <xdr:cNvPr id="80" name="楕円 79">
          <a:extLst>
            <a:ext uri="{FF2B5EF4-FFF2-40B4-BE49-F238E27FC236}">
              <a16:creationId xmlns:a16="http://schemas.microsoft.com/office/drawing/2014/main" id="{0FEB3F93-AF70-49C0-B7FE-92F2CAF72399}"/>
            </a:ext>
          </a:extLst>
        </xdr:cNvPr>
        <xdr:cNvSpPr/>
      </xdr:nvSpPr>
      <xdr:spPr>
        <a:xfrm>
          <a:off x="988060" y="59112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130810</xdr:rowOff>
    </xdr:from>
    <xdr:to>
      <xdr:col>10</xdr:col>
      <xdr:colOff>114300</xdr:colOff>
      <xdr:row>37</xdr:row>
      <xdr:rowOff>80010</xdr:rowOff>
    </xdr:to>
    <xdr:cxnSp macro="">
      <xdr:nvCxnSpPr>
        <xdr:cNvPr id="81" name="直線コネクタ 80">
          <a:extLst>
            <a:ext uri="{FF2B5EF4-FFF2-40B4-BE49-F238E27FC236}">
              <a16:creationId xmlns:a16="http://schemas.microsoft.com/office/drawing/2014/main" id="{A47B1CC2-F96A-4029-A013-33B90A925C69}"/>
            </a:ext>
          </a:extLst>
        </xdr:cNvPr>
        <xdr:cNvCxnSpPr/>
      </xdr:nvCxnSpPr>
      <xdr:spPr>
        <a:xfrm>
          <a:off x="1031240" y="5963920"/>
          <a:ext cx="797560" cy="46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2BBCDC26-EB86-4942-9C70-8726744D8F82}"/>
            </a:ext>
          </a:extLst>
        </xdr:cNvPr>
        <xdr:cNvSpPr txBox="1"/>
      </xdr:nvSpPr>
      <xdr:spPr>
        <a:xfrm>
          <a:off x="32391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B30DA03F-5E65-4641-95A6-5F9F01EE008B}"/>
            </a:ext>
          </a:extLst>
        </xdr:cNvPr>
        <xdr:cNvSpPr txBox="1"/>
      </xdr:nvSpPr>
      <xdr:spPr>
        <a:xfrm>
          <a:off x="2439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DB35346F-BD27-401B-AC89-4B289F6E8538}"/>
            </a:ext>
          </a:extLst>
        </xdr:cNvPr>
        <xdr:cNvSpPr txBox="1"/>
      </xdr:nvSpPr>
      <xdr:spPr>
        <a:xfrm>
          <a:off x="1641484" y="6010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B449454-86D2-42FC-88F6-74E1B5ED8818}"/>
            </a:ext>
          </a:extLst>
        </xdr:cNvPr>
        <xdr:cNvSpPr txBox="1"/>
      </xdr:nvSpPr>
      <xdr:spPr>
        <a:xfrm>
          <a:off x="85535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1287</xdr:rowOff>
    </xdr:from>
    <xdr:ext cx="405111" cy="259045"/>
    <xdr:sp macro="" textlink="">
      <xdr:nvSpPr>
        <xdr:cNvPr id="86" name="n_1mainValue【図書館】&#10;有形固定資産減価償却率">
          <a:extLst>
            <a:ext uri="{FF2B5EF4-FFF2-40B4-BE49-F238E27FC236}">
              <a16:creationId xmlns:a16="http://schemas.microsoft.com/office/drawing/2014/main" id="{052381F9-4C0C-42F8-A12E-C33747CD2E34}"/>
            </a:ext>
          </a:extLst>
        </xdr:cNvPr>
        <xdr:cNvSpPr txBox="1"/>
      </xdr:nvSpPr>
      <xdr:spPr>
        <a:xfrm>
          <a:off x="3239144" y="651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147337</xdr:rowOff>
    </xdr:from>
    <xdr:ext cx="405111" cy="259045"/>
    <xdr:sp macro="" textlink="">
      <xdr:nvSpPr>
        <xdr:cNvPr id="87" name="n_2mainValue【図書館】&#10;有形固定資産減価償却率">
          <a:extLst>
            <a:ext uri="{FF2B5EF4-FFF2-40B4-BE49-F238E27FC236}">
              <a16:creationId xmlns:a16="http://schemas.microsoft.com/office/drawing/2014/main" id="{26777117-4947-4EA0-B869-7BAA27DD1CFB}"/>
            </a:ext>
          </a:extLst>
        </xdr:cNvPr>
        <xdr:cNvSpPr txBox="1"/>
      </xdr:nvSpPr>
      <xdr:spPr>
        <a:xfrm>
          <a:off x="2439044" y="648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121937</xdr:rowOff>
    </xdr:from>
    <xdr:ext cx="405111" cy="259045"/>
    <xdr:sp macro="" textlink="">
      <xdr:nvSpPr>
        <xdr:cNvPr id="88" name="n_3mainValue【図書館】&#10;有形固定資産減価償却率">
          <a:extLst>
            <a:ext uri="{FF2B5EF4-FFF2-40B4-BE49-F238E27FC236}">
              <a16:creationId xmlns:a16="http://schemas.microsoft.com/office/drawing/2014/main" id="{15AA3BEE-435A-446B-9FD1-773CEFA0F10C}"/>
            </a:ext>
          </a:extLst>
        </xdr:cNvPr>
        <xdr:cNvSpPr txBox="1"/>
      </xdr:nvSpPr>
      <xdr:spPr>
        <a:xfrm>
          <a:off x="164148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26687</xdr:rowOff>
    </xdr:from>
    <xdr:ext cx="405111" cy="259045"/>
    <xdr:sp macro="" textlink="">
      <xdr:nvSpPr>
        <xdr:cNvPr id="89" name="n_4mainValue【図書館】&#10;有形固定資産減価償却率">
          <a:extLst>
            <a:ext uri="{FF2B5EF4-FFF2-40B4-BE49-F238E27FC236}">
              <a16:creationId xmlns:a16="http://schemas.microsoft.com/office/drawing/2014/main" id="{FFDC9A8A-E3DD-4369-AF65-5A31728020F7}"/>
            </a:ext>
          </a:extLst>
        </xdr:cNvPr>
        <xdr:cNvSpPr txBox="1"/>
      </xdr:nvSpPr>
      <xdr:spPr>
        <a:xfrm>
          <a:off x="855354" y="568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BF1940AD-1ED2-40CE-AC85-7AD9279265E9}"/>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6395896-9608-4A68-9558-B292BB8B1E47}"/>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D4EBF723-33E3-4C82-97D1-8A92F04A059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EC0F2AC2-DBE3-468A-8132-3C62F919744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F0840BB3-E470-46B5-8B15-DED91CB3EEB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B65153B-53B8-4146-A7BB-7E40AAD7C21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63300C95-0FCD-46E1-9DD0-1AEC54C8FE88}"/>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67CE504F-1C95-47F3-A8D2-B09043AAEB4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56A27289-1117-45FA-A8A9-DCACD5B51D5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ABB37EB0-DD4F-429F-B3BC-0054739CDA5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B7E993F8-8275-4AC2-A9C2-0C0FC961C477}"/>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38DF0D1-A11C-44A5-987D-666142C27422}"/>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85405489-3F39-42EC-A594-A2980D59826F}"/>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B782D9E9-6E49-4CC6-BC62-BDFE2238CE9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DCEB713B-5794-495D-82DD-DEFB36585E2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AD1579A-8BBC-40A6-AEED-12A425557226}"/>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5F9BD744-B0D0-4118-906B-0401110CE396}"/>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1899BFB9-A528-417E-9A5B-E17C7F60423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81373635-D261-4524-8B71-B25C30A84DB6}"/>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1F90A6CF-96FA-41CB-8F0E-4E7CC683D746}"/>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90DBC02-C766-48D0-8A4A-409C43568E5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81C94664-5D1E-4DAB-BA0F-EC49CEBD581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BAC8BCA-0083-46BD-8526-F72ADD53605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6EC94047-5465-4842-89D4-29C4F75D1BE2}"/>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36DC63CF-22B9-44FC-A2B7-F0FCC286B1CE}"/>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9D252D8D-CCE0-4500-9786-671A379F6BD5}"/>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BCAB3444-CF6E-4E24-B008-049838C26D5D}"/>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605108DB-5E0A-4961-9D43-46CA10B4D8BE}"/>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6DC73BD0-2B82-4F2F-BDEC-5630A2C7C74F}"/>
            </a:ext>
          </a:extLst>
        </xdr:cNvPr>
        <xdr:cNvSpPr txBox="1"/>
      </xdr:nvSpPr>
      <xdr:spPr>
        <a:xfrm>
          <a:off x="946785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F7ECC030-7BFF-4391-A071-2CD32F087D06}"/>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D8FFC0B6-836B-498C-B76E-4785DB4753F5}"/>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E9642D0-D634-430D-A196-EFBD88E523F0}"/>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6FC1AEB-893B-492E-842C-659C8688C042}"/>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DAA3C3B9-C8D7-4295-A29E-6191A58F8F62}"/>
            </a:ext>
          </a:extLst>
        </xdr:cNvPr>
        <xdr:cNvSpPr/>
      </xdr:nvSpPr>
      <xdr:spPr>
        <a:xfrm>
          <a:off x="62318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97E3603-6DC8-440D-8254-56FF39F58A2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EA99C3E-7EEF-412A-96E9-F7E8E499307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EA20F36-31EE-4679-9D4D-98D2E6ECBEE0}"/>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FE96C6-6A71-4AEF-BF98-AFFB65A3ADFE}"/>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BA7097-CAFB-4E79-8A5B-A4F92AE74805}"/>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29" name="楕円 128">
          <a:extLst>
            <a:ext uri="{FF2B5EF4-FFF2-40B4-BE49-F238E27FC236}">
              <a16:creationId xmlns:a16="http://schemas.microsoft.com/office/drawing/2014/main" id="{D0994D40-7031-43B8-870E-5A63BBF69A94}"/>
            </a:ext>
          </a:extLst>
        </xdr:cNvPr>
        <xdr:cNvSpPr/>
      </xdr:nvSpPr>
      <xdr:spPr>
        <a:xfrm>
          <a:off x="9394190" y="6908165"/>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71137</xdr:rowOff>
    </xdr:from>
    <xdr:ext cx="469744" cy="259045"/>
    <xdr:sp macro="" textlink="">
      <xdr:nvSpPr>
        <xdr:cNvPr id="130" name="【図書館】&#10;一人当たり面積該当値テキスト">
          <a:extLst>
            <a:ext uri="{FF2B5EF4-FFF2-40B4-BE49-F238E27FC236}">
              <a16:creationId xmlns:a16="http://schemas.microsoft.com/office/drawing/2014/main" id="{5229FF76-0471-4297-AA9F-8E83619B18B1}"/>
            </a:ext>
          </a:extLst>
        </xdr:cNvPr>
        <xdr:cNvSpPr txBox="1"/>
      </xdr:nvSpPr>
      <xdr:spPr>
        <a:xfrm>
          <a:off x="9467850" y="675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52070</xdr:rowOff>
    </xdr:from>
    <xdr:to>
      <xdr:col>50</xdr:col>
      <xdr:colOff>165100</xdr:colOff>
      <xdr:row>40</xdr:row>
      <xdr:rowOff>153670</xdr:rowOff>
    </xdr:to>
    <xdr:sp macro="" textlink="">
      <xdr:nvSpPr>
        <xdr:cNvPr id="131" name="楕円 130">
          <a:extLst>
            <a:ext uri="{FF2B5EF4-FFF2-40B4-BE49-F238E27FC236}">
              <a16:creationId xmlns:a16="http://schemas.microsoft.com/office/drawing/2014/main" id="{8B9B8239-6063-48AC-9651-BA8A7A30C72F}"/>
            </a:ext>
          </a:extLst>
        </xdr:cNvPr>
        <xdr:cNvSpPr/>
      </xdr:nvSpPr>
      <xdr:spPr>
        <a:xfrm>
          <a:off x="8632190" y="69138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102870</xdr:rowOff>
    </xdr:to>
    <xdr:cxnSp macro="">
      <xdr:nvCxnSpPr>
        <xdr:cNvPr id="132" name="直線コネクタ 131">
          <a:extLst>
            <a:ext uri="{FF2B5EF4-FFF2-40B4-BE49-F238E27FC236}">
              <a16:creationId xmlns:a16="http://schemas.microsoft.com/office/drawing/2014/main" id="{B4865A92-A49D-49E2-A80B-892F57F2A4C2}"/>
            </a:ext>
          </a:extLst>
        </xdr:cNvPr>
        <xdr:cNvCxnSpPr/>
      </xdr:nvCxnSpPr>
      <xdr:spPr>
        <a:xfrm flipV="1">
          <a:off x="8686800" y="695325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55880</xdr:rowOff>
    </xdr:from>
    <xdr:to>
      <xdr:col>46</xdr:col>
      <xdr:colOff>38100</xdr:colOff>
      <xdr:row>40</xdr:row>
      <xdr:rowOff>157480</xdr:rowOff>
    </xdr:to>
    <xdr:sp macro="" textlink="">
      <xdr:nvSpPr>
        <xdr:cNvPr id="133" name="楕円 132">
          <a:extLst>
            <a:ext uri="{FF2B5EF4-FFF2-40B4-BE49-F238E27FC236}">
              <a16:creationId xmlns:a16="http://schemas.microsoft.com/office/drawing/2014/main" id="{6FAAD946-529D-432F-8AE5-9D28D2BCE025}"/>
            </a:ext>
          </a:extLst>
        </xdr:cNvPr>
        <xdr:cNvSpPr/>
      </xdr:nvSpPr>
      <xdr:spPr>
        <a:xfrm>
          <a:off x="7846060" y="6917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102870</xdr:rowOff>
    </xdr:from>
    <xdr:to>
      <xdr:col>50</xdr:col>
      <xdr:colOff>114300</xdr:colOff>
      <xdr:row>40</xdr:row>
      <xdr:rowOff>106680</xdr:rowOff>
    </xdr:to>
    <xdr:cxnSp macro="">
      <xdr:nvCxnSpPr>
        <xdr:cNvPr id="134" name="直線コネクタ 133">
          <a:extLst>
            <a:ext uri="{FF2B5EF4-FFF2-40B4-BE49-F238E27FC236}">
              <a16:creationId xmlns:a16="http://schemas.microsoft.com/office/drawing/2014/main" id="{C0AFF44E-B9B1-4009-AF42-D07D499C386D}"/>
            </a:ext>
          </a:extLst>
        </xdr:cNvPr>
        <xdr:cNvCxnSpPr/>
      </xdr:nvCxnSpPr>
      <xdr:spPr>
        <a:xfrm flipV="1">
          <a:off x="7889240" y="69589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55880</xdr:rowOff>
    </xdr:from>
    <xdr:to>
      <xdr:col>41</xdr:col>
      <xdr:colOff>101600</xdr:colOff>
      <xdr:row>40</xdr:row>
      <xdr:rowOff>157480</xdr:rowOff>
    </xdr:to>
    <xdr:sp macro="" textlink="">
      <xdr:nvSpPr>
        <xdr:cNvPr id="135" name="楕円 134">
          <a:extLst>
            <a:ext uri="{FF2B5EF4-FFF2-40B4-BE49-F238E27FC236}">
              <a16:creationId xmlns:a16="http://schemas.microsoft.com/office/drawing/2014/main" id="{AA555EBE-EC7E-4C9D-A635-3A65CB3F902E}"/>
            </a:ext>
          </a:extLst>
        </xdr:cNvPr>
        <xdr:cNvSpPr/>
      </xdr:nvSpPr>
      <xdr:spPr>
        <a:xfrm>
          <a:off x="7029450" y="69176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106680</xdr:rowOff>
    </xdr:from>
    <xdr:to>
      <xdr:col>45</xdr:col>
      <xdr:colOff>177800</xdr:colOff>
      <xdr:row>40</xdr:row>
      <xdr:rowOff>106680</xdr:rowOff>
    </xdr:to>
    <xdr:cxnSp macro="">
      <xdr:nvCxnSpPr>
        <xdr:cNvPr id="136" name="直線コネクタ 135">
          <a:extLst>
            <a:ext uri="{FF2B5EF4-FFF2-40B4-BE49-F238E27FC236}">
              <a16:creationId xmlns:a16="http://schemas.microsoft.com/office/drawing/2014/main" id="{B5EFABE4-F8D6-4B63-9374-674DF822B01B}"/>
            </a:ext>
          </a:extLst>
        </xdr:cNvPr>
        <xdr:cNvCxnSpPr/>
      </xdr:nvCxnSpPr>
      <xdr:spPr>
        <a:xfrm>
          <a:off x="7084060" y="69627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7" name="楕円 136">
          <a:extLst>
            <a:ext uri="{FF2B5EF4-FFF2-40B4-BE49-F238E27FC236}">
              <a16:creationId xmlns:a16="http://schemas.microsoft.com/office/drawing/2014/main" id="{DD8C8F58-52B4-41CC-A8F2-E7B8FB9A511A}"/>
            </a:ext>
          </a:extLst>
        </xdr:cNvPr>
        <xdr:cNvSpPr/>
      </xdr:nvSpPr>
      <xdr:spPr>
        <a:xfrm>
          <a:off x="6231890" y="692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106680</xdr:rowOff>
    </xdr:from>
    <xdr:to>
      <xdr:col>41</xdr:col>
      <xdr:colOff>50800</xdr:colOff>
      <xdr:row>40</xdr:row>
      <xdr:rowOff>121920</xdr:rowOff>
    </xdr:to>
    <xdr:cxnSp macro="">
      <xdr:nvCxnSpPr>
        <xdr:cNvPr id="138" name="直線コネクタ 137">
          <a:extLst>
            <a:ext uri="{FF2B5EF4-FFF2-40B4-BE49-F238E27FC236}">
              <a16:creationId xmlns:a16="http://schemas.microsoft.com/office/drawing/2014/main" id="{A11BD487-B1C7-444C-837F-30361B1FE8AD}"/>
            </a:ext>
          </a:extLst>
        </xdr:cNvPr>
        <xdr:cNvCxnSpPr/>
      </xdr:nvCxnSpPr>
      <xdr:spPr>
        <a:xfrm flipV="1">
          <a:off x="6286500" y="696277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30AF2980-A1A2-45F9-96A6-7EC2136F0D0D}"/>
            </a:ext>
          </a:extLst>
        </xdr:cNvPr>
        <xdr:cNvSpPr txBox="1"/>
      </xdr:nvSpPr>
      <xdr:spPr>
        <a:xfrm>
          <a:off x="845446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D8DFD049-7AFA-4AA7-B58F-99148C8CA922}"/>
            </a:ext>
          </a:extLst>
        </xdr:cNvPr>
        <xdr:cNvSpPr txBox="1"/>
      </xdr:nvSpPr>
      <xdr:spPr>
        <a:xfrm>
          <a:off x="767341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7C78C2B2-2F03-49F0-BD79-DDE9BFD69068}"/>
            </a:ext>
          </a:extLst>
        </xdr:cNvPr>
        <xdr:cNvSpPr txBox="1"/>
      </xdr:nvSpPr>
      <xdr:spPr>
        <a:xfrm>
          <a:off x="68663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B966B836-CB04-4417-BF55-57D3014709F7}"/>
            </a:ext>
          </a:extLst>
        </xdr:cNvPr>
        <xdr:cNvSpPr txBox="1"/>
      </xdr:nvSpPr>
      <xdr:spPr>
        <a:xfrm>
          <a:off x="6068772"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170197</xdr:rowOff>
    </xdr:from>
    <xdr:ext cx="469744" cy="259045"/>
    <xdr:sp macro="" textlink="">
      <xdr:nvSpPr>
        <xdr:cNvPr id="143" name="n_1mainValue【図書館】&#10;一人当たり面積">
          <a:extLst>
            <a:ext uri="{FF2B5EF4-FFF2-40B4-BE49-F238E27FC236}">
              <a16:creationId xmlns:a16="http://schemas.microsoft.com/office/drawing/2014/main" id="{8FD83D93-3DDE-426D-9707-039749FF4FA8}"/>
            </a:ext>
          </a:extLst>
        </xdr:cNvPr>
        <xdr:cNvSpPr txBox="1"/>
      </xdr:nvSpPr>
      <xdr:spPr>
        <a:xfrm>
          <a:off x="845446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2557</xdr:rowOff>
    </xdr:from>
    <xdr:ext cx="469744" cy="259045"/>
    <xdr:sp macro="" textlink="">
      <xdr:nvSpPr>
        <xdr:cNvPr id="144" name="n_2mainValue【図書館】&#10;一人当たり面積">
          <a:extLst>
            <a:ext uri="{FF2B5EF4-FFF2-40B4-BE49-F238E27FC236}">
              <a16:creationId xmlns:a16="http://schemas.microsoft.com/office/drawing/2014/main" id="{CEB2CAB8-4F90-4CB0-9295-51333974772B}"/>
            </a:ext>
          </a:extLst>
        </xdr:cNvPr>
        <xdr:cNvSpPr txBox="1"/>
      </xdr:nvSpPr>
      <xdr:spPr>
        <a:xfrm>
          <a:off x="7673417"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2557</xdr:rowOff>
    </xdr:from>
    <xdr:ext cx="469744" cy="259045"/>
    <xdr:sp macro="" textlink="">
      <xdr:nvSpPr>
        <xdr:cNvPr id="145" name="n_3mainValue【図書館】&#10;一人当たり面積">
          <a:extLst>
            <a:ext uri="{FF2B5EF4-FFF2-40B4-BE49-F238E27FC236}">
              <a16:creationId xmlns:a16="http://schemas.microsoft.com/office/drawing/2014/main" id="{B831B095-B8A2-4B34-8F5F-C49CAB8D3B97}"/>
            </a:ext>
          </a:extLst>
        </xdr:cNvPr>
        <xdr:cNvSpPr txBox="1"/>
      </xdr:nvSpPr>
      <xdr:spPr>
        <a:xfrm>
          <a:off x="6866332" y="668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17797</xdr:rowOff>
    </xdr:from>
    <xdr:ext cx="469744" cy="259045"/>
    <xdr:sp macro="" textlink="">
      <xdr:nvSpPr>
        <xdr:cNvPr id="146" name="n_4mainValue【図書館】&#10;一人当たり面積">
          <a:extLst>
            <a:ext uri="{FF2B5EF4-FFF2-40B4-BE49-F238E27FC236}">
              <a16:creationId xmlns:a16="http://schemas.microsoft.com/office/drawing/2014/main" id="{0841B1B6-BAB0-48F8-AEBE-728BD942FB43}"/>
            </a:ext>
          </a:extLst>
        </xdr:cNvPr>
        <xdr:cNvSpPr txBox="1"/>
      </xdr:nvSpPr>
      <xdr:spPr>
        <a:xfrm>
          <a:off x="6068772"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38B37A3-65D9-43EC-B466-4AEAFBC9231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32D9B26-7B52-48B0-9968-BFE4DC555A6D}"/>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C427801-B02F-470A-B323-16A17E7FAC1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0F55005-56A8-4A07-AA3E-8A50EE2DDF7A}"/>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9E3B4513-8428-49A8-A0CE-030E3F878C6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9E0D1C61-E188-4581-AF68-98CC2369307E}"/>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373B969-3859-42FF-8482-8B85CD11FD54}"/>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AB36A89-AE07-4BF3-9DB4-CA2E4A14D94D}"/>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4600369-AE57-4ABD-BBB1-DF448C9986E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2FF6ABB-9DED-4E76-8C21-AA7EF15C8E63}"/>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6D47838-8C12-41A1-8745-185A7C225F1F}"/>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42E488E-7708-44D8-AAB2-4C363DC436BF}"/>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F1185F89-7CFF-40C9-A4AC-F9CB1D33B5AC}"/>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7F1CC31-520D-4B53-8559-2720DA86FC09}"/>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B781B641-D3BE-4FC5-843A-BD5526C00A1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BAF092C-4D78-407D-9A9E-6101963713A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A8B55A92-241D-469F-9A31-A0E697F3231F}"/>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B776D14-EBAF-4BDC-8CDF-2AFDD0A221C1}"/>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2E7BCEC-9E2F-4F31-8230-5E623D11427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A2DFEE2-D14B-4AB6-A7D6-CCFB1B75979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9E2BC40-6E48-4AC0-B6C6-358AC142DD54}"/>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F2078A1-7331-46F8-8B71-85632266B81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678632F7-7D11-4A9B-A97A-47BEAF6ECCA0}"/>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FCE7375C-3A98-4E0B-87A4-FC1D6EFAD556}"/>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96753752-8E4D-4C3A-9A78-DBDFE4BA2EBA}"/>
            </a:ext>
          </a:extLst>
        </xdr:cNvPr>
        <xdr:cNvCxnSpPr/>
      </xdr:nvCxnSpPr>
      <xdr:spPr>
        <a:xfrm flipV="1">
          <a:off x="4173855"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98EBA4F-D51A-43D9-BDB4-684EA41ADE3F}"/>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F35053B5-9882-4387-A308-09D76DEDB6B0}"/>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A3F7E0DD-0E16-485A-A5FE-9643E52A7695}"/>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4836B912-AA31-490E-BD60-907EC11524AB}"/>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40BD551-0CC9-460C-8605-125443FCFCE5}"/>
            </a:ext>
          </a:extLst>
        </xdr:cNvPr>
        <xdr:cNvSpPr txBox="1"/>
      </xdr:nvSpPr>
      <xdr:spPr>
        <a:xfrm>
          <a:off x="421259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6FE47475-4EFD-46EC-B2DA-CCC9622E7B52}"/>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F4A375B1-CBF0-4071-99BD-E84C43EAD795}"/>
            </a:ext>
          </a:extLst>
        </xdr:cNvPr>
        <xdr:cNvSpPr/>
      </xdr:nvSpPr>
      <xdr:spPr>
        <a:xfrm>
          <a:off x="33883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530C8CA-478A-435C-AA72-8584A27C2621}"/>
            </a:ext>
          </a:extLst>
        </xdr:cNvPr>
        <xdr:cNvSpPr/>
      </xdr:nvSpPr>
      <xdr:spPr>
        <a:xfrm>
          <a:off x="2571750" y="103447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25633F86-4BFA-4C41-A20B-C6B40E813134}"/>
            </a:ext>
          </a:extLst>
        </xdr:cNvPr>
        <xdr:cNvSpPr/>
      </xdr:nvSpPr>
      <xdr:spPr>
        <a:xfrm>
          <a:off x="1774190" y="103028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78AB7C67-E401-445C-9253-8BAFC5517147}"/>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2BE3068-9522-4A42-B813-48794D7778B8}"/>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49F4C65-2A25-43B9-8C3E-D722C70934F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8A53F3-C1D1-42F1-B691-62075EC4CC0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E11F60C-BE1A-4EC4-814D-70F311665BDF}"/>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FC6A40-ECF8-4133-AC33-EE456E3824F5}"/>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82550</xdr:rowOff>
    </xdr:from>
    <xdr:to>
      <xdr:col>24</xdr:col>
      <xdr:colOff>114300</xdr:colOff>
      <xdr:row>62</xdr:row>
      <xdr:rowOff>12700</xdr:rowOff>
    </xdr:to>
    <xdr:sp macro="" textlink="">
      <xdr:nvSpPr>
        <xdr:cNvPr id="187" name="楕円 186">
          <a:extLst>
            <a:ext uri="{FF2B5EF4-FFF2-40B4-BE49-F238E27FC236}">
              <a16:creationId xmlns:a16="http://schemas.microsoft.com/office/drawing/2014/main" id="{BE3115A9-4494-4180-A539-4B0B4B0E8C4A}"/>
            </a:ext>
          </a:extLst>
        </xdr:cNvPr>
        <xdr:cNvSpPr/>
      </xdr:nvSpPr>
      <xdr:spPr>
        <a:xfrm>
          <a:off x="4131310" y="10542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60977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BA5EA93-5C1B-4853-B723-566584BA576B}"/>
            </a:ext>
          </a:extLst>
        </xdr:cNvPr>
        <xdr:cNvSpPr txBox="1"/>
      </xdr:nvSpPr>
      <xdr:spPr>
        <a:xfrm>
          <a:off x="4212590"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59690</xdr:rowOff>
    </xdr:from>
    <xdr:to>
      <xdr:col>20</xdr:col>
      <xdr:colOff>38100</xdr:colOff>
      <xdr:row>61</xdr:row>
      <xdr:rowOff>161290</xdr:rowOff>
    </xdr:to>
    <xdr:sp macro="" textlink="">
      <xdr:nvSpPr>
        <xdr:cNvPr id="189" name="楕円 188">
          <a:extLst>
            <a:ext uri="{FF2B5EF4-FFF2-40B4-BE49-F238E27FC236}">
              <a16:creationId xmlns:a16="http://schemas.microsoft.com/office/drawing/2014/main" id="{81A9FBE1-F1A1-440C-B1A0-F5251C50BFF0}"/>
            </a:ext>
          </a:extLst>
        </xdr:cNvPr>
        <xdr:cNvSpPr/>
      </xdr:nvSpPr>
      <xdr:spPr>
        <a:xfrm>
          <a:off x="3388360" y="105143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110490</xdr:rowOff>
    </xdr:from>
    <xdr:to>
      <xdr:col>24</xdr:col>
      <xdr:colOff>63500</xdr:colOff>
      <xdr:row>61</xdr:row>
      <xdr:rowOff>133350</xdr:rowOff>
    </xdr:to>
    <xdr:cxnSp macro="">
      <xdr:nvCxnSpPr>
        <xdr:cNvPr id="190" name="直線コネクタ 189">
          <a:extLst>
            <a:ext uri="{FF2B5EF4-FFF2-40B4-BE49-F238E27FC236}">
              <a16:creationId xmlns:a16="http://schemas.microsoft.com/office/drawing/2014/main" id="{2860412D-DBDD-4557-BC2E-2EBEF49B8367}"/>
            </a:ext>
          </a:extLst>
        </xdr:cNvPr>
        <xdr:cNvCxnSpPr/>
      </xdr:nvCxnSpPr>
      <xdr:spPr>
        <a:xfrm>
          <a:off x="3431540" y="10568940"/>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33020</xdr:rowOff>
    </xdr:from>
    <xdr:to>
      <xdr:col>15</xdr:col>
      <xdr:colOff>101600</xdr:colOff>
      <xdr:row>61</xdr:row>
      <xdr:rowOff>134620</xdr:rowOff>
    </xdr:to>
    <xdr:sp macro="" textlink="">
      <xdr:nvSpPr>
        <xdr:cNvPr id="191" name="楕円 190">
          <a:extLst>
            <a:ext uri="{FF2B5EF4-FFF2-40B4-BE49-F238E27FC236}">
              <a16:creationId xmlns:a16="http://schemas.microsoft.com/office/drawing/2014/main" id="{5E28D81F-D1D9-4228-B2FD-119CE07B629D}"/>
            </a:ext>
          </a:extLst>
        </xdr:cNvPr>
        <xdr:cNvSpPr/>
      </xdr:nvSpPr>
      <xdr:spPr>
        <a:xfrm>
          <a:off x="2571750" y="104895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83820</xdr:rowOff>
    </xdr:from>
    <xdr:to>
      <xdr:col>19</xdr:col>
      <xdr:colOff>177800</xdr:colOff>
      <xdr:row>61</xdr:row>
      <xdr:rowOff>110490</xdr:rowOff>
    </xdr:to>
    <xdr:cxnSp macro="">
      <xdr:nvCxnSpPr>
        <xdr:cNvPr id="192" name="直線コネクタ 191">
          <a:extLst>
            <a:ext uri="{FF2B5EF4-FFF2-40B4-BE49-F238E27FC236}">
              <a16:creationId xmlns:a16="http://schemas.microsoft.com/office/drawing/2014/main" id="{B39A42D2-3ABD-4F08-9ED5-A422005BCFE4}"/>
            </a:ext>
          </a:extLst>
        </xdr:cNvPr>
        <xdr:cNvCxnSpPr/>
      </xdr:nvCxnSpPr>
      <xdr:spPr>
        <a:xfrm>
          <a:off x="2626360" y="10544175"/>
          <a:ext cx="80518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6350</xdr:rowOff>
    </xdr:from>
    <xdr:to>
      <xdr:col>10</xdr:col>
      <xdr:colOff>165100</xdr:colOff>
      <xdr:row>61</xdr:row>
      <xdr:rowOff>107950</xdr:rowOff>
    </xdr:to>
    <xdr:sp macro="" textlink="">
      <xdr:nvSpPr>
        <xdr:cNvPr id="193" name="楕円 192">
          <a:extLst>
            <a:ext uri="{FF2B5EF4-FFF2-40B4-BE49-F238E27FC236}">
              <a16:creationId xmlns:a16="http://schemas.microsoft.com/office/drawing/2014/main" id="{9A7B09FD-EA56-4B70-B7A2-03E5D54BAB4B}"/>
            </a:ext>
          </a:extLst>
        </xdr:cNvPr>
        <xdr:cNvSpPr/>
      </xdr:nvSpPr>
      <xdr:spPr>
        <a:xfrm>
          <a:off x="1774190" y="10466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57150</xdr:rowOff>
    </xdr:from>
    <xdr:to>
      <xdr:col>15</xdr:col>
      <xdr:colOff>50800</xdr:colOff>
      <xdr:row>61</xdr:row>
      <xdr:rowOff>83820</xdr:rowOff>
    </xdr:to>
    <xdr:cxnSp macro="">
      <xdr:nvCxnSpPr>
        <xdr:cNvPr id="194" name="直線コネクタ 193">
          <a:extLst>
            <a:ext uri="{FF2B5EF4-FFF2-40B4-BE49-F238E27FC236}">
              <a16:creationId xmlns:a16="http://schemas.microsoft.com/office/drawing/2014/main" id="{01872ED9-143C-4061-9524-B07DBD861E19}"/>
            </a:ext>
          </a:extLst>
        </xdr:cNvPr>
        <xdr:cNvCxnSpPr/>
      </xdr:nvCxnSpPr>
      <xdr:spPr>
        <a:xfrm>
          <a:off x="1828800" y="1051179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21590</xdr:rowOff>
    </xdr:from>
    <xdr:to>
      <xdr:col>6</xdr:col>
      <xdr:colOff>38100</xdr:colOff>
      <xdr:row>61</xdr:row>
      <xdr:rowOff>123190</xdr:rowOff>
    </xdr:to>
    <xdr:sp macro="" textlink="">
      <xdr:nvSpPr>
        <xdr:cNvPr id="195" name="楕円 194">
          <a:extLst>
            <a:ext uri="{FF2B5EF4-FFF2-40B4-BE49-F238E27FC236}">
              <a16:creationId xmlns:a16="http://schemas.microsoft.com/office/drawing/2014/main" id="{A4E0AE66-4DE1-4A26-86E8-36C8F75A4E0A}"/>
            </a:ext>
          </a:extLst>
        </xdr:cNvPr>
        <xdr:cNvSpPr/>
      </xdr:nvSpPr>
      <xdr:spPr>
        <a:xfrm>
          <a:off x="988060" y="104762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57150</xdr:rowOff>
    </xdr:from>
    <xdr:to>
      <xdr:col>10</xdr:col>
      <xdr:colOff>114300</xdr:colOff>
      <xdr:row>61</xdr:row>
      <xdr:rowOff>72390</xdr:rowOff>
    </xdr:to>
    <xdr:cxnSp macro="">
      <xdr:nvCxnSpPr>
        <xdr:cNvPr id="196" name="直線コネクタ 195">
          <a:extLst>
            <a:ext uri="{FF2B5EF4-FFF2-40B4-BE49-F238E27FC236}">
              <a16:creationId xmlns:a16="http://schemas.microsoft.com/office/drawing/2014/main" id="{E81175BF-38C3-4470-B846-BC9CB2B862E2}"/>
            </a:ext>
          </a:extLst>
        </xdr:cNvPr>
        <xdr:cNvCxnSpPr/>
      </xdr:nvCxnSpPr>
      <xdr:spPr>
        <a:xfrm flipV="1">
          <a:off x="1031240" y="1051179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9B868C76-67B0-460B-B8A7-EB8BA73F4527}"/>
            </a:ext>
          </a:extLst>
        </xdr:cNvPr>
        <xdr:cNvSpPr txBox="1"/>
      </xdr:nvSpPr>
      <xdr:spPr>
        <a:xfrm>
          <a:off x="32391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CB2216FF-AFE5-405B-8A75-C8E2DBABE8BA}"/>
            </a:ext>
          </a:extLst>
        </xdr:cNvPr>
        <xdr:cNvSpPr txBox="1"/>
      </xdr:nvSpPr>
      <xdr:spPr>
        <a:xfrm>
          <a:off x="2439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F4412E3D-DF39-4DF7-B4FE-191D312914B4}"/>
            </a:ext>
          </a:extLst>
        </xdr:cNvPr>
        <xdr:cNvSpPr txBox="1"/>
      </xdr:nvSpPr>
      <xdr:spPr>
        <a:xfrm>
          <a:off x="164148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FDA01D9A-419F-4426-9FDB-37780BF59DD1}"/>
            </a:ext>
          </a:extLst>
        </xdr:cNvPr>
        <xdr:cNvSpPr txBox="1"/>
      </xdr:nvSpPr>
      <xdr:spPr>
        <a:xfrm>
          <a:off x="85535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152417</xdr:rowOff>
    </xdr:from>
    <xdr:ext cx="405111" cy="259045"/>
    <xdr:sp macro="" textlink="">
      <xdr:nvSpPr>
        <xdr:cNvPr id="201" name="n_1mainValue【体育館・プール】&#10;有形固定資産減価償却率">
          <a:extLst>
            <a:ext uri="{FF2B5EF4-FFF2-40B4-BE49-F238E27FC236}">
              <a16:creationId xmlns:a16="http://schemas.microsoft.com/office/drawing/2014/main" id="{BC67CE7F-3810-4CF5-9A4A-C2290FE1BA62}"/>
            </a:ext>
          </a:extLst>
        </xdr:cNvPr>
        <xdr:cNvSpPr txBox="1"/>
      </xdr:nvSpPr>
      <xdr:spPr>
        <a:xfrm>
          <a:off x="32391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125747</xdr:rowOff>
    </xdr:from>
    <xdr:ext cx="405111" cy="259045"/>
    <xdr:sp macro="" textlink="">
      <xdr:nvSpPr>
        <xdr:cNvPr id="202" name="n_2mainValue【体育館・プール】&#10;有形固定資産減価償却率">
          <a:extLst>
            <a:ext uri="{FF2B5EF4-FFF2-40B4-BE49-F238E27FC236}">
              <a16:creationId xmlns:a16="http://schemas.microsoft.com/office/drawing/2014/main" id="{E2366314-112F-4A02-8E5E-77B7491646B8}"/>
            </a:ext>
          </a:extLst>
        </xdr:cNvPr>
        <xdr:cNvSpPr txBox="1"/>
      </xdr:nvSpPr>
      <xdr:spPr>
        <a:xfrm>
          <a:off x="24390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99077</xdr:rowOff>
    </xdr:from>
    <xdr:ext cx="405111" cy="259045"/>
    <xdr:sp macro="" textlink="">
      <xdr:nvSpPr>
        <xdr:cNvPr id="203" name="n_3mainValue【体育館・プール】&#10;有形固定資産減価償却率">
          <a:extLst>
            <a:ext uri="{FF2B5EF4-FFF2-40B4-BE49-F238E27FC236}">
              <a16:creationId xmlns:a16="http://schemas.microsoft.com/office/drawing/2014/main" id="{5FF726CC-253B-4D8E-93FC-AC4CA29D3BB5}"/>
            </a:ext>
          </a:extLst>
        </xdr:cNvPr>
        <xdr:cNvSpPr txBox="1"/>
      </xdr:nvSpPr>
      <xdr:spPr>
        <a:xfrm>
          <a:off x="164148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114317</xdr:rowOff>
    </xdr:from>
    <xdr:ext cx="405111" cy="259045"/>
    <xdr:sp macro="" textlink="">
      <xdr:nvSpPr>
        <xdr:cNvPr id="204" name="n_4mainValue【体育館・プール】&#10;有形固定資産減価償却率">
          <a:extLst>
            <a:ext uri="{FF2B5EF4-FFF2-40B4-BE49-F238E27FC236}">
              <a16:creationId xmlns:a16="http://schemas.microsoft.com/office/drawing/2014/main" id="{E28DB865-9672-4B90-B79D-747CF4D160C3}"/>
            </a:ext>
          </a:extLst>
        </xdr:cNvPr>
        <xdr:cNvSpPr txBox="1"/>
      </xdr:nvSpPr>
      <xdr:spPr>
        <a:xfrm>
          <a:off x="85535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5168BB0-D343-42B5-B8D2-B3CCF495441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352340C-7344-4443-946D-80C51797535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5CE3A5A-1156-41A1-9F11-B66B0E54B94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99025E0-1D6A-4CE0-AF6E-1FCECCD7957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26A326-70BE-46C3-86D9-1C0C8302947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4F48776-F656-42E1-BFFC-E78EB86CD08C}"/>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15C17BF-AFDF-4F06-ADBA-C4244F248151}"/>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1D14080-B6E0-47B7-8434-495A00D0A14A}"/>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46D148B-1FD1-4599-9909-A2D6DECDD425}"/>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4B9DF35-927D-42E5-8811-C660851B97D8}"/>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CEF6B88-AD5C-4B77-B96B-CF454E90F41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B682EFD4-4C5C-4442-9A7D-1781BA3DFC40}"/>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72C23F2-6629-418F-83B7-2FDE8B2121F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F7CB0B8-8202-4AD0-851C-1899B1188B92}"/>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6F74A845-C75C-4E43-B396-F8979B2AC487}"/>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6740F183-8AA2-431C-A019-FB74284BE1C9}"/>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8F1FE78-E7A3-4A2D-B337-70969CD23D14}"/>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7D4E31C-2689-4A86-B572-007C7D269D23}"/>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93B1BC2-B83B-41C0-9821-E9003C03CAC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EB640B8-A52D-4943-B91E-00104DD38798}"/>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3D68859-3EB3-4B9B-A327-5F3923B3A1F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113CEB82-A9D5-41D4-9FFD-E4F910E005D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E89898B-D67A-45F9-AF87-C89AF06CE94A}"/>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7E64D9D4-DED3-4C7A-85DC-D02F995FDAAD}"/>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7FBEAABA-ECC1-494C-B160-1F7B4AD709E2}"/>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E17D3B2-D189-4C96-9540-BA38A79C4F05}"/>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B3BDD2BD-E7CE-4AA3-BD27-0EAE6210A2B5}"/>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FEBF475D-7CDB-4E00-9814-F5658D1DF4B6}"/>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16199379-9374-4866-90F0-31342059DF65}"/>
            </a:ext>
          </a:extLst>
        </xdr:cNvPr>
        <xdr:cNvSpPr txBox="1"/>
      </xdr:nvSpPr>
      <xdr:spPr>
        <a:xfrm>
          <a:off x="9467850" y="10690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9D35B8B0-1F7A-416C-AAE5-F95978AE5EFB}"/>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AB3DDD10-00A1-45F6-B3CC-8C5E8DFAD2E1}"/>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63886D21-C104-4001-A81B-9508A3DA7BCD}"/>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BBE21B66-79DF-47AC-A045-AA9E9A05E947}"/>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BAD3B8F-0A8B-4718-B911-F1C2A0646227}"/>
            </a:ext>
          </a:extLst>
        </xdr:cNvPr>
        <xdr:cNvSpPr/>
      </xdr:nvSpPr>
      <xdr:spPr>
        <a:xfrm>
          <a:off x="6231890" y="10858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8E059AD-A6C1-4484-B529-B316F7D929B2}"/>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97464D7-616F-44F4-AC5D-6E064A6E7EE3}"/>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C4809E3-2538-4F8C-938B-AC16BF8805A8}"/>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36FCAB6-2408-44A3-8449-983D508FEC7F}"/>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5AC4584-6E63-4CF6-97F7-F0BF660B52EA}"/>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42164</xdr:rowOff>
    </xdr:from>
    <xdr:to>
      <xdr:col>55</xdr:col>
      <xdr:colOff>50800</xdr:colOff>
      <xdr:row>63</xdr:row>
      <xdr:rowOff>143764</xdr:rowOff>
    </xdr:to>
    <xdr:sp macro="" textlink="">
      <xdr:nvSpPr>
        <xdr:cNvPr id="244" name="楕円 243">
          <a:extLst>
            <a:ext uri="{FF2B5EF4-FFF2-40B4-BE49-F238E27FC236}">
              <a16:creationId xmlns:a16="http://schemas.microsoft.com/office/drawing/2014/main" id="{DB38C8E5-E22F-46FB-B377-D81464851341}"/>
            </a:ext>
          </a:extLst>
        </xdr:cNvPr>
        <xdr:cNvSpPr/>
      </xdr:nvSpPr>
      <xdr:spPr>
        <a:xfrm>
          <a:off x="9394190" y="10845419"/>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20591</xdr:rowOff>
    </xdr:from>
    <xdr:ext cx="469744" cy="259045"/>
    <xdr:sp macro="" textlink="">
      <xdr:nvSpPr>
        <xdr:cNvPr id="245" name="【体育館・プール】&#10;一人当たり面積該当値テキスト">
          <a:extLst>
            <a:ext uri="{FF2B5EF4-FFF2-40B4-BE49-F238E27FC236}">
              <a16:creationId xmlns:a16="http://schemas.microsoft.com/office/drawing/2014/main" id="{E8A63658-CCFF-46AE-B075-C794CAEF122C}"/>
            </a:ext>
          </a:extLst>
        </xdr:cNvPr>
        <xdr:cNvSpPr txBox="1"/>
      </xdr:nvSpPr>
      <xdr:spPr>
        <a:xfrm>
          <a:off x="9467850" y="1081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44069</xdr:rowOff>
    </xdr:from>
    <xdr:to>
      <xdr:col>50</xdr:col>
      <xdr:colOff>165100</xdr:colOff>
      <xdr:row>63</xdr:row>
      <xdr:rowOff>145669</xdr:rowOff>
    </xdr:to>
    <xdr:sp macro="" textlink="">
      <xdr:nvSpPr>
        <xdr:cNvPr id="246" name="楕円 245">
          <a:extLst>
            <a:ext uri="{FF2B5EF4-FFF2-40B4-BE49-F238E27FC236}">
              <a16:creationId xmlns:a16="http://schemas.microsoft.com/office/drawing/2014/main" id="{236BB34B-C600-42DE-B84A-D8FD97794469}"/>
            </a:ext>
          </a:extLst>
        </xdr:cNvPr>
        <xdr:cNvSpPr/>
      </xdr:nvSpPr>
      <xdr:spPr>
        <a:xfrm>
          <a:off x="8632190" y="108473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92964</xdr:rowOff>
    </xdr:from>
    <xdr:to>
      <xdr:col>55</xdr:col>
      <xdr:colOff>0</xdr:colOff>
      <xdr:row>63</xdr:row>
      <xdr:rowOff>94869</xdr:rowOff>
    </xdr:to>
    <xdr:cxnSp macro="">
      <xdr:nvCxnSpPr>
        <xdr:cNvPr id="247" name="直線コネクタ 246">
          <a:extLst>
            <a:ext uri="{FF2B5EF4-FFF2-40B4-BE49-F238E27FC236}">
              <a16:creationId xmlns:a16="http://schemas.microsoft.com/office/drawing/2014/main" id="{97B4FB72-58DD-4DB2-A9BF-12CE9CCEDCC7}"/>
            </a:ext>
          </a:extLst>
        </xdr:cNvPr>
        <xdr:cNvCxnSpPr/>
      </xdr:nvCxnSpPr>
      <xdr:spPr>
        <a:xfrm flipV="1">
          <a:off x="8686800" y="10898124"/>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45974</xdr:rowOff>
    </xdr:from>
    <xdr:to>
      <xdr:col>46</xdr:col>
      <xdr:colOff>38100</xdr:colOff>
      <xdr:row>63</xdr:row>
      <xdr:rowOff>147574</xdr:rowOff>
    </xdr:to>
    <xdr:sp macro="" textlink="">
      <xdr:nvSpPr>
        <xdr:cNvPr id="248" name="楕円 247">
          <a:extLst>
            <a:ext uri="{FF2B5EF4-FFF2-40B4-BE49-F238E27FC236}">
              <a16:creationId xmlns:a16="http://schemas.microsoft.com/office/drawing/2014/main" id="{76F28338-7705-4139-92D0-F7252DDB8674}"/>
            </a:ext>
          </a:extLst>
        </xdr:cNvPr>
        <xdr:cNvSpPr/>
      </xdr:nvSpPr>
      <xdr:spPr>
        <a:xfrm>
          <a:off x="7846060" y="108492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94869</xdr:rowOff>
    </xdr:from>
    <xdr:to>
      <xdr:col>50</xdr:col>
      <xdr:colOff>114300</xdr:colOff>
      <xdr:row>63</xdr:row>
      <xdr:rowOff>96774</xdr:rowOff>
    </xdr:to>
    <xdr:cxnSp macro="">
      <xdr:nvCxnSpPr>
        <xdr:cNvPr id="249" name="直線コネクタ 248">
          <a:extLst>
            <a:ext uri="{FF2B5EF4-FFF2-40B4-BE49-F238E27FC236}">
              <a16:creationId xmlns:a16="http://schemas.microsoft.com/office/drawing/2014/main" id="{027AD2D7-D47E-43B3-BB51-1AF1760D0377}"/>
            </a:ext>
          </a:extLst>
        </xdr:cNvPr>
        <xdr:cNvCxnSpPr/>
      </xdr:nvCxnSpPr>
      <xdr:spPr>
        <a:xfrm flipV="1">
          <a:off x="7889240" y="1090002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42545</xdr:rowOff>
    </xdr:from>
    <xdr:to>
      <xdr:col>41</xdr:col>
      <xdr:colOff>101600</xdr:colOff>
      <xdr:row>63</xdr:row>
      <xdr:rowOff>144145</xdr:rowOff>
    </xdr:to>
    <xdr:sp macro="" textlink="">
      <xdr:nvSpPr>
        <xdr:cNvPr id="250" name="楕円 249">
          <a:extLst>
            <a:ext uri="{FF2B5EF4-FFF2-40B4-BE49-F238E27FC236}">
              <a16:creationId xmlns:a16="http://schemas.microsoft.com/office/drawing/2014/main" id="{2AE6C948-C9A2-46B9-B99E-0C2AE70DA4BB}"/>
            </a:ext>
          </a:extLst>
        </xdr:cNvPr>
        <xdr:cNvSpPr/>
      </xdr:nvSpPr>
      <xdr:spPr>
        <a:xfrm>
          <a:off x="7029450" y="10845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93345</xdr:rowOff>
    </xdr:from>
    <xdr:to>
      <xdr:col>45</xdr:col>
      <xdr:colOff>177800</xdr:colOff>
      <xdr:row>63</xdr:row>
      <xdr:rowOff>96774</xdr:rowOff>
    </xdr:to>
    <xdr:cxnSp macro="">
      <xdr:nvCxnSpPr>
        <xdr:cNvPr id="251" name="直線コネクタ 250">
          <a:extLst>
            <a:ext uri="{FF2B5EF4-FFF2-40B4-BE49-F238E27FC236}">
              <a16:creationId xmlns:a16="http://schemas.microsoft.com/office/drawing/2014/main" id="{48D2AC60-64B8-4C73-852E-B34B1F4D31E6}"/>
            </a:ext>
          </a:extLst>
        </xdr:cNvPr>
        <xdr:cNvCxnSpPr/>
      </xdr:nvCxnSpPr>
      <xdr:spPr>
        <a:xfrm>
          <a:off x="7084060" y="1089850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44069</xdr:rowOff>
    </xdr:from>
    <xdr:to>
      <xdr:col>36</xdr:col>
      <xdr:colOff>165100</xdr:colOff>
      <xdr:row>63</xdr:row>
      <xdr:rowOff>145669</xdr:rowOff>
    </xdr:to>
    <xdr:sp macro="" textlink="">
      <xdr:nvSpPr>
        <xdr:cNvPr id="252" name="楕円 251">
          <a:extLst>
            <a:ext uri="{FF2B5EF4-FFF2-40B4-BE49-F238E27FC236}">
              <a16:creationId xmlns:a16="http://schemas.microsoft.com/office/drawing/2014/main" id="{B9E0ECDA-B44E-471F-BDC4-81DC6E3527EA}"/>
            </a:ext>
          </a:extLst>
        </xdr:cNvPr>
        <xdr:cNvSpPr/>
      </xdr:nvSpPr>
      <xdr:spPr>
        <a:xfrm>
          <a:off x="6231890" y="1084732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93345</xdr:rowOff>
    </xdr:from>
    <xdr:to>
      <xdr:col>41</xdr:col>
      <xdr:colOff>50800</xdr:colOff>
      <xdr:row>63</xdr:row>
      <xdr:rowOff>94869</xdr:rowOff>
    </xdr:to>
    <xdr:cxnSp macro="">
      <xdr:nvCxnSpPr>
        <xdr:cNvPr id="253" name="直線コネクタ 252">
          <a:extLst>
            <a:ext uri="{FF2B5EF4-FFF2-40B4-BE49-F238E27FC236}">
              <a16:creationId xmlns:a16="http://schemas.microsoft.com/office/drawing/2014/main" id="{3E7B9965-A74C-43E9-BB2F-5F7E63F08E72}"/>
            </a:ext>
          </a:extLst>
        </xdr:cNvPr>
        <xdr:cNvCxnSpPr/>
      </xdr:nvCxnSpPr>
      <xdr:spPr>
        <a:xfrm flipV="1">
          <a:off x="6286500" y="10898505"/>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24699ED7-B96B-4593-B218-F562E9FE2E60}"/>
            </a:ext>
          </a:extLst>
        </xdr:cNvPr>
        <xdr:cNvSpPr txBox="1"/>
      </xdr:nvSpPr>
      <xdr:spPr>
        <a:xfrm>
          <a:off x="845446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246A9B08-EA68-47C6-8B07-4BAC235EEABB}"/>
            </a:ext>
          </a:extLst>
        </xdr:cNvPr>
        <xdr:cNvSpPr txBox="1"/>
      </xdr:nvSpPr>
      <xdr:spPr>
        <a:xfrm>
          <a:off x="7673417" y="1061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49B7D6E3-91C0-401D-A8F2-EE5BB22E94C6}"/>
            </a:ext>
          </a:extLst>
        </xdr:cNvPr>
        <xdr:cNvSpPr txBox="1"/>
      </xdr:nvSpPr>
      <xdr:spPr>
        <a:xfrm>
          <a:off x="6866332"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4E41DF74-3EAA-4F99-910B-8832C2F7C132}"/>
            </a:ext>
          </a:extLst>
        </xdr:cNvPr>
        <xdr:cNvSpPr txBox="1"/>
      </xdr:nvSpPr>
      <xdr:spPr>
        <a:xfrm>
          <a:off x="6068772" y="109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136796</xdr:rowOff>
    </xdr:from>
    <xdr:ext cx="469744" cy="259045"/>
    <xdr:sp macro="" textlink="">
      <xdr:nvSpPr>
        <xdr:cNvPr id="258" name="n_1mainValue【体育館・プール】&#10;一人当たり面積">
          <a:extLst>
            <a:ext uri="{FF2B5EF4-FFF2-40B4-BE49-F238E27FC236}">
              <a16:creationId xmlns:a16="http://schemas.microsoft.com/office/drawing/2014/main" id="{D647ECEE-70A5-4993-8B1E-04703BA834BD}"/>
            </a:ext>
          </a:extLst>
        </xdr:cNvPr>
        <xdr:cNvSpPr txBox="1"/>
      </xdr:nvSpPr>
      <xdr:spPr>
        <a:xfrm>
          <a:off x="8454467"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138701</xdr:rowOff>
    </xdr:from>
    <xdr:ext cx="469744" cy="259045"/>
    <xdr:sp macro="" textlink="">
      <xdr:nvSpPr>
        <xdr:cNvPr id="259" name="n_2mainValue【体育館・プール】&#10;一人当たり面積">
          <a:extLst>
            <a:ext uri="{FF2B5EF4-FFF2-40B4-BE49-F238E27FC236}">
              <a16:creationId xmlns:a16="http://schemas.microsoft.com/office/drawing/2014/main" id="{1729B5A7-AE5A-4786-AB4B-4682CB3A2C82}"/>
            </a:ext>
          </a:extLst>
        </xdr:cNvPr>
        <xdr:cNvSpPr txBox="1"/>
      </xdr:nvSpPr>
      <xdr:spPr>
        <a:xfrm>
          <a:off x="7673417"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160672</xdr:rowOff>
    </xdr:from>
    <xdr:ext cx="469744" cy="259045"/>
    <xdr:sp macro="" textlink="">
      <xdr:nvSpPr>
        <xdr:cNvPr id="260" name="n_3mainValue【体育館・プール】&#10;一人当たり面積">
          <a:extLst>
            <a:ext uri="{FF2B5EF4-FFF2-40B4-BE49-F238E27FC236}">
              <a16:creationId xmlns:a16="http://schemas.microsoft.com/office/drawing/2014/main" id="{F4EE06B6-61ED-4390-8AD9-370D6225A813}"/>
            </a:ext>
          </a:extLst>
        </xdr:cNvPr>
        <xdr:cNvSpPr txBox="1"/>
      </xdr:nvSpPr>
      <xdr:spPr>
        <a:xfrm>
          <a:off x="6866332" y="1062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162196</xdr:rowOff>
    </xdr:from>
    <xdr:ext cx="469744" cy="259045"/>
    <xdr:sp macro="" textlink="">
      <xdr:nvSpPr>
        <xdr:cNvPr id="261" name="n_4mainValue【体育館・プール】&#10;一人当たり面積">
          <a:extLst>
            <a:ext uri="{FF2B5EF4-FFF2-40B4-BE49-F238E27FC236}">
              <a16:creationId xmlns:a16="http://schemas.microsoft.com/office/drawing/2014/main" id="{B2E9DBFB-E0CF-444E-92B2-2F2B03F9596D}"/>
            </a:ext>
          </a:extLst>
        </xdr:cNvPr>
        <xdr:cNvSpPr txBox="1"/>
      </xdr:nvSpPr>
      <xdr:spPr>
        <a:xfrm>
          <a:off x="6068772" y="1062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4777C7A-B4F1-4F20-9707-37C0B0354D6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C64E18E-A95E-43E7-845A-2793E0092E71}"/>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97506A1-8B05-40D1-93D0-DD0A5EB36E2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E0FD6D5-63D7-4C57-B508-BC2B9D91DB4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7A0CBCD-CF15-4E0E-9875-C55C221753F6}"/>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2B080AAE-A03E-4B64-A043-51ABD1761E21}"/>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5D25184-161B-4EDE-A492-BFFEFC41899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E578755B-90EB-4E54-BFB7-5C0508A9C808}"/>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97033BDD-1B84-4ECF-9A30-B464F1B4E93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A991F010-85CF-4A65-BC3B-F4FB98AEC06B}"/>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42E92CFC-69BB-4A5F-B424-99B0E3FDB40D}"/>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68DEC29F-D251-43D7-AD32-987BB3DA918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CFA7341-9D3A-4A43-866C-7E197B6D2E9E}"/>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3F9D8EB0-EA9E-41F4-8C55-2EF266EA7145}"/>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97FDE5F0-6E9E-47A8-B158-9871928D6F1E}"/>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54D136EF-C75B-4B65-A194-D9E6097100D4}"/>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66A0B123-4831-4EFC-A706-06D7DC8782EC}"/>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A40DC34-F8FC-4588-98E1-758CD8FFD55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A12BBE9-9D9A-4414-B944-6FFEA3AC6FB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329A280B-AEEA-4AA4-A4B1-2BF862942DAD}"/>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2C71D01C-9332-4C08-BFA9-A2C1DDDCFFF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187D05D-F51B-420A-B71E-3779BC400C7D}"/>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26EBA304-282B-4404-A472-17F8B6C0B22A}"/>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A9E58D97-C232-4B3F-81C5-683D24EF768C}"/>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E63B30E7-F47F-43BA-A03A-E8A2A62F645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C85327C1-ECC5-4B6F-8A3D-04907207398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31DC9C3B-7137-4F5F-B4DD-287C59557B1F}"/>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0027DD6C-3C33-43AF-932E-15A71D67325D}"/>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1976F270-9F1D-4ED3-B3EC-B869678074BB}"/>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D92BA9CD-3734-4401-8B2A-855088E879F2}"/>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0CF3B90C-4736-4D87-B887-74A46363DD4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5C20B5C2-CD2C-43E0-B280-4AD321E03336}"/>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FDE1A67A-2247-4424-A6DD-0C75DB3C3BDE}"/>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8EAA92F0-EF18-4F68-A541-B5256CCEFC59}"/>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952FE8A0-744D-4F58-8609-9DE10478C0F4}"/>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B1F78269-E117-4566-AF0D-7DFF5A19A052}"/>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917C9EEF-2AA8-4D8D-AC9D-AED4047843FE}"/>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8F0D2419-7030-4994-93DB-36192BAC56D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514BB8CA-97CD-43C6-A691-550F9176ADC6}"/>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2C48AE74-62D8-4532-977D-B66ED4A04C0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E8C295F9-1C76-4F37-AE1D-7DE7F661C34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ACB4E85C-64D2-4056-A5E5-8EF3B2468844}"/>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DB41C501-A76C-46F3-9499-3DB3B8D6153C}"/>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80EDDE8A-0016-4558-8651-723269F2D209}"/>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CD117FCE-E989-4E66-AF15-B2A77504CAC7}"/>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DAF2ACA6-0988-4949-92E1-B33AD660FF98}"/>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4B857BD2-47A4-4B72-8633-F3288AB3F5CE}"/>
            </a:ext>
          </a:extLst>
        </xdr:cNvPr>
        <xdr:cNvSpPr txBox="1"/>
      </xdr:nvSpPr>
      <xdr:spPr>
        <a:xfrm>
          <a:off x="4212590" y="1776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C0BC16CF-079C-4E8D-A859-AD07114912F6}"/>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5A5EEB0E-6C8C-4A73-A0B1-52D24954FFA1}"/>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41BC7B34-DE12-46F6-8698-1755BA786F9D}"/>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3BE03E81-CEBC-4E1C-B3DC-D80B3458D05F}"/>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209A18AD-8F39-45E0-9994-E57761D55BA3}"/>
            </a:ext>
          </a:extLst>
        </xdr:cNvPr>
        <xdr:cNvSpPr/>
      </xdr:nvSpPr>
      <xdr:spPr>
        <a:xfrm>
          <a:off x="9880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2B2697C2-2033-4ADD-A252-4AB4B8A3858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6A8C50AC-0183-4313-A8C1-B83AB9848192}"/>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F4D40CF0-EF52-491F-9489-B8CDE9300FA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1D52A9E-EBA0-46C2-A1DD-91A0D5D4A738}"/>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33B8D06-29CB-4ECB-A6C8-182E777E816B}"/>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90714</xdr:rowOff>
    </xdr:from>
    <xdr:to>
      <xdr:col>24</xdr:col>
      <xdr:colOff>114300</xdr:colOff>
      <xdr:row>105</xdr:row>
      <xdr:rowOff>20864</xdr:rowOff>
    </xdr:to>
    <xdr:sp macro="" textlink="">
      <xdr:nvSpPr>
        <xdr:cNvPr id="319" name="楕円 318">
          <a:extLst>
            <a:ext uri="{FF2B5EF4-FFF2-40B4-BE49-F238E27FC236}">
              <a16:creationId xmlns:a16="http://schemas.microsoft.com/office/drawing/2014/main" id="{C915F42C-F021-4167-B28F-37C42033E13F}"/>
            </a:ext>
          </a:extLst>
        </xdr:cNvPr>
        <xdr:cNvSpPr/>
      </xdr:nvSpPr>
      <xdr:spPr>
        <a:xfrm>
          <a:off x="4131310" y="1792532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69141</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7CFEE1A5-293A-4F55-8DBA-389D680DAB9F}"/>
            </a:ext>
          </a:extLst>
        </xdr:cNvPr>
        <xdr:cNvSpPr txBox="1"/>
      </xdr:nvSpPr>
      <xdr:spPr>
        <a:xfrm>
          <a:off x="4212590" y="17898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108676</xdr:rowOff>
    </xdr:from>
    <xdr:to>
      <xdr:col>20</xdr:col>
      <xdr:colOff>38100</xdr:colOff>
      <xdr:row>105</xdr:row>
      <xdr:rowOff>38826</xdr:rowOff>
    </xdr:to>
    <xdr:sp macro="" textlink="">
      <xdr:nvSpPr>
        <xdr:cNvPr id="321" name="楕円 320">
          <a:extLst>
            <a:ext uri="{FF2B5EF4-FFF2-40B4-BE49-F238E27FC236}">
              <a16:creationId xmlns:a16="http://schemas.microsoft.com/office/drawing/2014/main" id="{6563C3FD-F3FE-45DD-86B6-392A9CF02F0F}"/>
            </a:ext>
          </a:extLst>
        </xdr:cNvPr>
        <xdr:cNvSpPr/>
      </xdr:nvSpPr>
      <xdr:spPr>
        <a:xfrm>
          <a:off x="3388360" y="179375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141514</xdr:rowOff>
    </xdr:from>
    <xdr:to>
      <xdr:col>24</xdr:col>
      <xdr:colOff>63500</xdr:colOff>
      <xdr:row>104</xdr:row>
      <xdr:rowOff>159476</xdr:rowOff>
    </xdr:to>
    <xdr:cxnSp macro="">
      <xdr:nvCxnSpPr>
        <xdr:cNvPr id="322" name="直線コネクタ 321">
          <a:extLst>
            <a:ext uri="{FF2B5EF4-FFF2-40B4-BE49-F238E27FC236}">
              <a16:creationId xmlns:a16="http://schemas.microsoft.com/office/drawing/2014/main" id="{EBDCBEB6-390C-465A-9067-824C4FD653D8}"/>
            </a:ext>
          </a:extLst>
        </xdr:cNvPr>
        <xdr:cNvCxnSpPr/>
      </xdr:nvCxnSpPr>
      <xdr:spPr>
        <a:xfrm flipV="1">
          <a:off x="3431540" y="17970409"/>
          <a:ext cx="74295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102144</xdr:rowOff>
    </xdr:from>
    <xdr:to>
      <xdr:col>15</xdr:col>
      <xdr:colOff>101600</xdr:colOff>
      <xdr:row>105</xdr:row>
      <xdr:rowOff>32294</xdr:rowOff>
    </xdr:to>
    <xdr:sp macro="" textlink="">
      <xdr:nvSpPr>
        <xdr:cNvPr id="323" name="楕円 322">
          <a:extLst>
            <a:ext uri="{FF2B5EF4-FFF2-40B4-BE49-F238E27FC236}">
              <a16:creationId xmlns:a16="http://schemas.microsoft.com/office/drawing/2014/main" id="{23E4AAF2-73B0-415C-8A9A-E8AA915AC2AD}"/>
            </a:ext>
          </a:extLst>
        </xdr:cNvPr>
        <xdr:cNvSpPr/>
      </xdr:nvSpPr>
      <xdr:spPr>
        <a:xfrm>
          <a:off x="2571750" y="179291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152944</xdr:rowOff>
    </xdr:from>
    <xdr:to>
      <xdr:col>19</xdr:col>
      <xdr:colOff>177800</xdr:colOff>
      <xdr:row>104</xdr:row>
      <xdr:rowOff>159476</xdr:rowOff>
    </xdr:to>
    <xdr:cxnSp macro="">
      <xdr:nvCxnSpPr>
        <xdr:cNvPr id="324" name="直線コネクタ 323">
          <a:extLst>
            <a:ext uri="{FF2B5EF4-FFF2-40B4-BE49-F238E27FC236}">
              <a16:creationId xmlns:a16="http://schemas.microsoft.com/office/drawing/2014/main" id="{8CA075D5-8E04-42B6-95E9-27767CD208D5}"/>
            </a:ext>
          </a:extLst>
        </xdr:cNvPr>
        <xdr:cNvCxnSpPr/>
      </xdr:nvCxnSpPr>
      <xdr:spPr>
        <a:xfrm>
          <a:off x="2626360" y="17983744"/>
          <a:ext cx="805180" cy="8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100512</xdr:rowOff>
    </xdr:from>
    <xdr:to>
      <xdr:col>10</xdr:col>
      <xdr:colOff>165100</xdr:colOff>
      <xdr:row>105</xdr:row>
      <xdr:rowOff>30662</xdr:rowOff>
    </xdr:to>
    <xdr:sp macro="" textlink="">
      <xdr:nvSpPr>
        <xdr:cNvPr id="325" name="楕円 324">
          <a:extLst>
            <a:ext uri="{FF2B5EF4-FFF2-40B4-BE49-F238E27FC236}">
              <a16:creationId xmlns:a16="http://schemas.microsoft.com/office/drawing/2014/main" id="{F414786C-1D7D-412A-A4B7-7CDB0A6DDAC8}"/>
            </a:ext>
          </a:extLst>
        </xdr:cNvPr>
        <xdr:cNvSpPr/>
      </xdr:nvSpPr>
      <xdr:spPr>
        <a:xfrm>
          <a:off x="1774190" y="179275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151312</xdr:rowOff>
    </xdr:from>
    <xdr:to>
      <xdr:col>15</xdr:col>
      <xdr:colOff>50800</xdr:colOff>
      <xdr:row>104</xdr:row>
      <xdr:rowOff>152944</xdr:rowOff>
    </xdr:to>
    <xdr:cxnSp macro="">
      <xdr:nvCxnSpPr>
        <xdr:cNvPr id="326" name="直線コネクタ 325">
          <a:extLst>
            <a:ext uri="{FF2B5EF4-FFF2-40B4-BE49-F238E27FC236}">
              <a16:creationId xmlns:a16="http://schemas.microsoft.com/office/drawing/2014/main" id="{B68A3EE3-FAB8-4B40-84C6-105A9428AA34}"/>
            </a:ext>
          </a:extLst>
        </xdr:cNvPr>
        <xdr:cNvCxnSpPr/>
      </xdr:nvCxnSpPr>
      <xdr:spPr>
        <a:xfrm>
          <a:off x="1828800" y="17982112"/>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49893</xdr:rowOff>
    </xdr:from>
    <xdr:to>
      <xdr:col>6</xdr:col>
      <xdr:colOff>38100</xdr:colOff>
      <xdr:row>104</xdr:row>
      <xdr:rowOff>151493</xdr:rowOff>
    </xdr:to>
    <xdr:sp macro="" textlink="">
      <xdr:nvSpPr>
        <xdr:cNvPr id="327" name="楕円 326">
          <a:extLst>
            <a:ext uri="{FF2B5EF4-FFF2-40B4-BE49-F238E27FC236}">
              <a16:creationId xmlns:a16="http://schemas.microsoft.com/office/drawing/2014/main" id="{C69B7CA7-D0D0-4494-B371-F6E038323106}"/>
            </a:ext>
          </a:extLst>
        </xdr:cNvPr>
        <xdr:cNvSpPr/>
      </xdr:nvSpPr>
      <xdr:spPr>
        <a:xfrm>
          <a:off x="988060" y="178845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100693</xdr:rowOff>
    </xdr:from>
    <xdr:to>
      <xdr:col>10</xdr:col>
      <xdr:colOff>114300</xdr:colOff>
      <xdr:row>104</xdr:row>
      <xdr:rowOff>151312</xdr:rowOff>
    </xdr:to>
    <xdr:cxnSp macro="">
      <xdr:nvCxnSpPr>
        <xdr:cNvPr id="328" name="直線コネクタ 327">
          <a:extLst>
            <a:ext uri="{FF2B5EF4-FFF2-40B4-BE49-F238E27FC236}">
              <a16:creationId xmlns:a16="http://schemas.microsoft.com/office/drawing/2014/main" id="{1B56CB19-1FB5-4E05-86E8-19D1D5463839}"/>
            </a:ext>
          </a:extLst>
        </xdr:cNvPr>
        <xdr:cNvCxnSpPr/>
      </xdr:nvCxnSpPr>
      <xdr:spPr>
        <a:xfrm>
          <a:off x="1031240" y="17927683"/>
          <a:ext cx="79756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64F016CE-5CC4-4A47-A742-933C30406CFE}"/>
            </a:ext>
          </a:extLst>
        </xdr:cNvPr>
        <xdr:cNvSpPr txBox="1"/>
      </xdr:nvSpPr>
      <xdr:spPr>
        <a:xfrm>
          <a:off x="32391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7270C7A6-2FF4-47C8-B88A-A4F9F8F68B79}"/>
            </a:ext>
          </a:extLst>
        </xdr:cNvPr>
        <xdr:cNvSpPr txBox="1"/>
      </xdr:nvSpPr>
      <xdr:spPr>
        <a:xfrm>
          <a:off x="243904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EFA9E32D-66B9-4158-93C4-66D90D23E8CA}"/>
            </a:ext>
          </a:extLst>
        </xdr:cNvPr>
        <xdr:cNvSpPr txBox="1"/>
      </xdr:nvSpPr>
      <xdr:spPr>
        <a:xfrm>
          <a:off x="164148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32" name="n_4aveValue【市民会館】&#10;有形固定資産減価償却率">
          <a:extLst>
            <a:ext uri="{FF2B5EF4-FFF2-40B4-BE49-F238E27FC236}">
              <a16:creationId xmlns:a16="http://schemas.microsoft.com/office/drawing/2014/main" id="{84E724EF-006D-4717-A35D-8921AF1F96CF}"/>
            </a:ext>
          </a:extLst>
        </xdr:cNvPr>
        <xdr:cNvSpPr txBox="1"/>
      </xdr:nvSpPr>
      <xdr:spPr>
        <a:xfrm>
          <a:off x="8553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29953</xdr:rowOff>
    </xdr:from>
    <xdr:ext cx="405111" cy="259045"/>
    <xdr:sp macro="" textlink="">
      <xdr:nvSpPr>
        <xdr:cNvPr id="333" name="n_1mainValue【市民会館】&#10;有形固定資産減価償却率">
          <a:extLst>
            <a:ext uri="{FF2B5EF4-FFF2-40B4-BE49-F238E27FC236}">
              <a16:creationId xmlns:a16="http://schemas.microsoft.com/office/drawing/2014/main" id="{87FE8407-340A-4668-9D08-6DF46B4CC1D6}"/>
            </a:ext>
          </a:extLst>
        </xdr:cNvPr>
        <xdr:cNvSpPr txBox="1"/>
      </xdr:nvSpPr>
      <xdr:spPr>
        <a:xfrm>
          <a:off x="3239144" y="18030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23421</xdr:rowOff>
    </xdr:from>
    <xdr:ext cx="405111" cy="259045"/>
    <xdr:sp macro="" textlink="">
      <xdr:nvSpPr>
        <xdr:cNvPr id="334" name="n_2mainValue【市民会館】&#10;有形固定資産減価償却率">
          <a:extLst>
            <a:ext uri="{FF2B5EF4-FFF2-40B4-BE49-F238E27FC236}">
              <a16:creationId xmlns:a16="http://schemas.microsoft.com/office/drawing/2014/main" id="{B41207F8-77E4-4CA3-9E97-1D6DB0A1062A}"/>
            </a:ext>
          </a:extLst>
        </xdr:cNvPr>
        <xdr:cNvSpPr txBox="1"/>
      </xdr:nvSpPr>
      <xdr:spPr>
        <a:xfrm>
          <a:off x="2439044" y="18021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21789</xdr:rowOff>
    </xdr:from>
    <xdr:ext cx="405111" cy="259045"/>
    <xdr:sp macro="" textlink="">
      <xdr:nvSpPr>
        <xdr:cNvPr id="335" name="n_3mainValue【市民会館】&#10;有形固定資産減価償却率">
          <a:extLst>
            <a:ext uri="{FF2B5EF4-FFF2-40B4-BE49-F238E27FC236}">
              <a16:creationId xmlns:a16="http://schemas.microsoft.com/office/drawing/2014/main" id="{FF479A36-9669-43CE-BE90-EEDA39C3B2AF}"/>
            </a:ext>
          </a:extLst>
        </xdr:cNvPr>
        <xdr:cNvSpPr txBox="1"/>
      </xdr:nvSpPr>
      <xdr:spPr>
        <a:xfrm>
          <a:off x="1641484" y="1802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142620</xdr:rowOff>
    </xdr:from>
    <xdr:ext cx="405111" cy="259045"/>
    <xdr:sp macro="" textlink="">
      <xdr:nvSpPr>
        <xdr:cNvPr id="336" name="n_4mainValue【市民会館】&#10;有形固定資産減価償却率">
          <a:extLst>
            <a:ext uri="{FF2B5EF4-FFF2-40B4-BE49-F238E27FC236}">
              <a16:creationId xmlns:a16="http://schemas.microsoft.com/office/drawing/2014/main" id="{896DBD9E-1B0D-4D40-8BF9-7D310BF72D9C}"/>
            </a:ext>
          </a:extLst>
        </xdr:cNvPr>
        <xdr:cNvSpPr txBox="1"/>
      </xdr:nvSpPr>
      <xdr:spPr>
        <a:xfrm>
          <a:off x="855354" y="1797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4D00D314-CD4C-40A0-89A7-AFC01402F53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A7FCEBB-9C2D-40BC-932E-3BBEB1077CC9}"/>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03B2DB84-B53B-4525-9F8F-064A8087626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559CEC22-BE41-4A7F-A671-8D9300F2DF6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AC540FF2-CDCA-427B-8ECD-489DC68D683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CE12BDF8-0D3D-471F-A502-109266240B6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E051E0D9-71FC-48C1-B942-5612CE0063F8}"/>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46A165A4-991A-4DF8-A0FC-1B1BE07E2BDF}"/>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EB393BE3-5D55-4F36-BBAB-76A1F2FB00C2}"/>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CAB02E87-BFE0-4BD8-B7D3-1898FDA1F712}"/>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8B454839-6510-4483-900F-9115C6299B89}"/>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24E09772-C193-4ED3-82BC-919877EA22F4}"/>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C4A87D8F-91FB-4B77-9DA7-463686C3F8FB}"/>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9DD37873-25EF-47B0-B5BF-389D06454927}"/>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D71633B8-7D26-4B20-8C87-B9B2442199BA}"/>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FE1F1346-8D31-47EE-B238-8DAA1688D458}"/>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E17DD876-9982-41DD-AC02-4E781625E1F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A5536710-2307-4CF5-990B-755A0404A1DD}"/>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C49217CA-4DBC-460B-A54E-ECAAA1564BA0}"/>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5322D5D7-E22C-49C6-B4D6-201C820E1E29}"/>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5214FF8D-05C7-461C-9B44-497589195FE9}"/>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FE0DDB51-2F1E-441C-8E9F-2E94E65700A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57CC6901-C9C6-44FE-A8BB-4EB6DB902462}"/>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133A9D93-8FF6-4E2F-B90A-3C0C1D53ACC9}"/>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F555727D-29B9-4AA1-95EE-4424B0F3DA15}"/>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92F2E465-D4BC-4DD0-8A85-3CD63052D394}"/>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9C58E63C-F433-49CC-AB44-D864DF9F1518}"/>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63331030-7E8A-4FDC-812B-2F7B8DBCC0B9}"/>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3EA3EC93-6F21-42AF-8953-6D8CED435A43}"/>
            </a:ext>
          </a:extLst>
        </xdr:cNvPr>
        <xdr:cNvSpPr txBox="1"/>
      </xdr:nvSpPr>
      <xdr:spPr>
        <a:xfrm>
          <a:off x="9467850" y="1808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1481A4EE-BCCF-42B9-B628-11603407E6AC}"/>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5FECA37A-27D3-4471-8F93-958E9E0CF671}"/>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4A6D8FDB-C6CD-4591-BDAA-0C8D43A89B28}"/>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F2B0D0CD-E91C-4621-BE76-4A69FFA1BD36}"/>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A2742495-2006-43B7-B567-583CC7995C7B}"/>
            </a:ext>
          </a:extLst>
        </xdr:cNvPr>
        <xdr:cNvSpPr/>
      </xdr:nvSpPr>
      <xdr:spPr>
        <a:xfrm>
          <a:off x="6231890" y="182676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29D95CD0-3564-47F6-BEBC-A44A51F8DF2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27DC83C-CB16-48A6-AA74-D4095ED07871}"/>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973EBBA-2080-4154-81E2-300632C7829F}"/>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7BD4582B-872E-4F6A-9722-5D61E3B15095}"/>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13BD5204-1828-42EB-BE79-623CB266F5EF}"/>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99695</xdr:rowOff>
    </xdr:from>
    <xdr:to>
      <xdr:col>55</xdr:col>
      <xdr:colOff>50800</xdr:colOff>
      <xdr:row>107</xdr:row>
      <xdr:rowOff>29845</xdr:rowOff>
    </xdr:to>
    <xdr:sp macro="" textlink="">
      <xdr:nvSpPr>
        <xdr:cNvPr id="376" name="楕円 375">
          <a:extLst>
            <a:ext uri="{FF2B5EF4-FFF2-40B4-BE49-F238E27FC236}">
              <a16:creationId xmlns:a16="http://schemas.microsoft.com/office/drawing/2014/main" id="{97C6DB5E-1F60-44E5-9545-BCEF191EBAE2}"/>
            </a:ext>
          </a:extLst>
        </xdr:cNvPr>
        <xdr:cNvSpPr/>
      </xdr:nvSpPr>
      <xdr:spPr>
        <a:xfrm>
          <a:off x="9394190" y="1826958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78122</xdr:rowOff>
    </xdr:from>
    <xdr:ext cx="469744" cy="259045"/>
    <xdr:sp macro="" textlink="">
      <xdr:nvSpPr>
        <xdr:cNvPr id="377" name="【市民会館】&#10;一人当たり面積該当値テキスト">
          <a:extLst>
            <a:ext uri="{FF2B5EF4-FFF2-40B4-BE49-F238E27FC236}">
              <a16:creationId xmlns:a16="http://schemas.microsoft.com/office/drawing/2014/main" id="{E530CCB9-2FAC-4103-BE6D-AA84A1CD9557}"/>
            </a:ext>
          </a:extLst>
        </xdr:cNvPr>
        <xdr:cNvSpPr txBox="1"/>
      </xdr:nvSpPr>
      <xdr:spPr>
        <a:xfrm>
          <a:off x="9467850"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105411</xdr:rowOff>
    </xdr:from>
    <xdr:to>
      <xdr:col>50</xdr:col>
      <xdr:colOff>165100</xdr:colOff>
      <xdr:row>107</xdr:row>
      <xdr:rowOff>35561</xdr:rowOff>
    </xdr:to>
    <xdr:sp macro="" textlink="">
      <xdr:nvSpPr>
        <xdr:cNvPr id="378" name="楕円 377">
          <a:extLst>
            <a:ext uri="{FF2B5EF4-FFF2-40B4-BE49-F238E27FC236}">
              <a16:creationId xmlns:a16="http://schemas.microsoft.com/office/drawing/2014/main" id="{23C0656E-E7D2-4ECB-B0E8-5F511845001E}"/>
            </a:ext>
          </a:extLst>
        </xdr:cNvPr>
        <xdr:cNvSpPr/>
      </xdr:nvSpPr>
      <xdr:spPr>
        <a:xfrm>
          <a:off x="8632190" y="182772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150495</xdr:rowOff>
    </xdr:from>
    <xdr:to>
      <xdr:col>55</xdr:col>
      <xdr:colOff>0</xdr:colOff>
      <xdr:row>106</xdr:row>
      <xdr:rowOff>156211</xdr:rowOff>
    </xdr:to>
    <xdr:cxnSp macro="">
      <xdr:nvCxnSpPr>
        <xdr:cNvPr id="379" name="直線コネクタ 378">
          <a:extLst>
            <a:ext uri="{FF2B5EF4-FFF2-40B4-BE49-F238E27FC236}">
              <a16:creationId xmlns:a16="http://schemas.microsoft.com/office/drawing/2014/main" id="{DE25ADD0-A6CF-4AC0-ABA5-A5986749AA13}"/>
            </a:ext>
          </a:extLst>
        </xdr:cNvPr>
        <xdr:cNvCxnSpPr/>
      </xdr:nvCxnSpPr>
      <xdr:spPr>
        <a:xfrm flipV="1">
          <a:off x="8686800" y="18324195"/>
          <a:ext cx="7429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109220</xdr:rowOff>
    </xdr:from>
    <xdr:to>
      <xdr:col>46</xdr:col>
      <xdr:colOff>38100</xdr:colOff>
      <xdr:row>107</xdr:row>
      <xdr:rowOff>39370</xdr:rowOff>
    </xdr:to>
    <xdr:sp macro="" textlink="">
      <xdr:nvSpPr>
        <xdr:cNvPr id="380" name="楕円 379">
          <a:extLst>
            <a:ext uri="{FF2B5EF4-FFF2-40B4-BE49-F238E27FC236}">
              <a16:creationId xmlns:a16="http://schemas.microsoft.com/office/drawing/2014/main" id="{38C95B39-FB7F-4446-9458-B2C01F12E192}"/>
            </a:ext>
          </a:extLst>
        </xdr:cNvPr>
        <xdr:cNvSpPr/>
      </xdr:nvSpPr>
      <xdr:spPr>
        <a:xfrm>
          <a:off x="7846060" y="1828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156211</xdr:rowOff>
    </xdr:from>
    <xdr:to>
      <xdr:col>50</xdr:col>
      <xdr:colOff>114300</xdr:colOff>
      <xdr:row>106</xdr:row>
      <xdr:rowOff>160020</xdr:rowOff>
    </xdr:to>
    <xdr:cxnSp macro="">
      <xdr:nvCxnSpPr>
        <xdr:cNvPr id="381" name="直線コネクタ 380">
          <a:extLst>
            <a:ext uri="{FF2B5EF4-FFF2-40B4-BE49-F238E27FC236}">
              <a16:creationId xmlns:a16="http://schemas.microsoft.com/office/drawing/2014/main" id="{EF89735D-5E77-43EA-A133-0810A0225FA3}"/>
            </a:ext>
          </a:extLst>
        </xdr:cNvPr>
        <xdr:cNvCxnSpPr/>
      </xdr:nvCxnSpPr>
      <xdr:spPr>
        <a:xfrm flipV="1">
          <a:off x="7889240" y="18331816"/>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111125</xdr:rowOff>
    </xdr:from>
    <xdr:to>
      <xdr:col>41</xdr:col>
      <xdr:colOff>101600</xdr:colOff>
      <xdr:row>107</xdr:row>
      <xdr:rowOff>41275</xdr:rowOff>
    </xdr:to>
    <xdr:sp macro="" textlink="">
      <xdr:nvSpPr>
        <xdr:cNvPr id="382" name="楕円 381">
          <a:extLst>
            <a:ext uri="{FF2B5EF4-FFF2-40B4-BE49-F238E27FC236}">
              <a16:creationId xmlns:a16="http://schemas.microsoft.com/office/drawing/2014/main" id="{B3D09D3F-95E6-4318-A41F-23C1C739175C}"/>
            </a:ext>
          </a:extLst>
        </xdr:cNvPr>
        <xdr:cNvSpPr/>
      </xdr:nvSpPr>
      <xdr:spPr>
        <a:xfrm>
          <a:off x="7029450" y="18284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160020</xdr:rowOff>
    </xdr:from>
    <xdr:to>
      <xdr:col>45</xdr:col>
      <xdr:colOff>177800</xdr:colOff>
      <xdr:row>106</xdr:row>
      <xdr:rowOff>161925</xdr:rowOff>
    </xdr:to>
    <xdr:cxnSp macro="">
      <xdr:nvCxnSpPr>
        <xdr:cNvPr id="383" name="直線コネクタ 382">
          <a:extLst>
            <a:ext uri="{FF2B5EF4-FFF2-40B4-BE49-F238E27FC236}">
              <a16:creationId xmlns:a16="http://schemas.microsoft.com/office/drawing/2014/main" id="{C5FFCD6F-D6DB-4134-965B-7D8355CEC6BF}"/>
            </a:ext>
          </a:extLst>
        </xdr:cNvPr>
        <xdr:cNvCxnSpPr/>
      </xdr:nvCxnSpPr>
      <xdr:spPr>
        <a:xfrm flipV="1">
          <a:off x="7084060" y="18335625"/>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114936</xdr:rowOff>
    </xdr:from>
    <xdr:to>
      <xdr:col>36</xdr:col>
      <xdr:colOff>165100</xdr:colOff>
      <xdr:row>107</xdr:row>
      <xdr:rowOff>45086</xdr:rowOff>
    </xdr:to>
    <xdr:sp macro="" textlink="">
      <xdr:nvSpPr>
        <xdr:cNvPr id="384" name="楕円 383">
          <a:extLst>
            <a:ext uri="{FF2B5EF4-FFF2-40B4-BE49-F238E27FC236}">
              <a16:creationId xmlns:a16="http://schemas.microsoft.com/office/drawing/2014/main" id="{B0D6131D-3642-46BC-BA6A-B1FDC864A6E7}"/>
            </a:ext>
          </a:extLst>
        </xdr:cNvPr>
        <xdr:cNvSpPr/>
      </xdr:nvSpPr>
      <xdr:spPr>
        <a:xfrm>
          <a:off x="6231890" y="1828863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161925</xdr:rowOff>
    </xdr:from>
    <xdr:to>
      <xdr:col>41</xdr:col>
      <xdr:colOff>50800</xdr:colOff>
      <xdr:row>106</xdr:row>
      <xdr:rowOff>165736</xdr:rowOff>
    </xdr:to>
    <xdr:cxnSp macro="">
      <xdr:nvCxnSpPr>
        <xdr:cNvPr id="385" name="直線コネクタ 384">
          <a:extLst>
            <a:ext uri="{FF2B5EF4-FFF2-40B4-BE49-F238E27FC236}">
              <a16:creationId xmlns:a16="http://schemas.microsoft.com/office/drawing/2014/main" id="{87D1E3D7-42F2-4048-9796-496B904D7853}"/>
            </a:ext>
          </a:extLst>
        </xdr:cNvPr>
        <xdr:cNvCxnSpPr/>
      </xdr:nvCxnSpPr>
      <xdr:spPr>
        <a:xfrm flipV="1">
          <a:off x="6286500" y="18337530"/>
          <a:ext cx="79756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4F4CF54A-B79A-4DD5-8832-AF35143E822B}"/>
            </a:ext>
          </a:extLst>
        </xdr:cNvPr>
        <xdr:cNvSpPr txBox="1"/>
      </xdr:nvSpPr>
      <xdr:spPr>
        <a:xfrm>
          <a:off x="845446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733FAA8D-40DF-4487-B2BB-A9A0E9630EF3}"/>
            </a:ext>
          </a:extLst>
        </xdr:cNvPr>
        <xdr:cNvSpPr txBox="1"/>
      </xdr:nvSpPr>
      <xdr:spPr>
        <a:xfrm>
          <a:off x="7673417" y="180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54DCC445-F06B-46F3-8A5F-3179059744D7}"/>
            </a:ext>
          </a:extLst>
        </xdr:cNvPr>
        <xdr:cNvSpPr txBox="1"/>
      </xdr:nvSpPr>
      <xdr:spPr>
        <a:xfrm>
          <a:off x="6866332" y="1801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71AEA197-64C3-473E-890E-45153A7B65A5}"/>
            </a:ext>
          </a:extLst>
        </xdr:cNvPr>
        <xdr:cNvSpPr txBox="1"/>
      </xdr:nvSpPr>
      <xdr:spPr>
        <a:xfrm>
          <a:off x="6068772"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26688</xdr:rowOff>
    </xdr:from>
    <xdr:ext cx="469744" cy="259045"/>
    <xdr:sp macro="" textlink="">
      <xdr:nvSpPr>
        <xdr:cNvPr id="390" name="n_1mainValue【市民会館】&#10;一人当たり面積">
          <a:extLst>
            <a:ext uri="{FF2B5EF4-FFF2-40B4-BE49-F238E27FC236}">
              <a16:creationId xmlns:a16="http://schemas.microsoft.com/office/drawing/2014/main" id="{2C232810-8B7A-4ACC-BADA-D425968998A4}"/>
            </a:ext>
          </a:extLst>
        </xdr:cNvPr>
        <xdr:cNvSpPr txBox="1"/>
      </xdr:nvSpPr>
      <xdr:spPr>
        <a:xfrm>
          <a:off x="8454467" y="183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30497</xdr:rowOff>
    </xdr:from>
    <xdr:ext cx="469744" cy="259045"/>
    <xdr:sp macro="" textlink="">
      <xdr:nvSpPr>
        <xdr:cNvPr id="391" name="n_2mainValue【市民会館】&#10;一人当たり面積">
          <a:extLst>
            <a:ext uri="{FF2B5EF4-FFF2-40B4-BE49-F238E27FC236}">
              <a16:creationId xmlns:a16="http://schemas.microsoft.com/office/drawing/2014/main" id="{F237A13C-A474-4FB4-A279-E13006567B95}"/>
            </a:ext>
          </a:extLst>
        </xdr:cNvPr>
        <xdr:cNvSpPr txBox="1"/>
      </xdr:nvSpPr>
      <xdr:spPr>
        <a:xfrm>
          <a:off x="7673417"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32402</xdr:rowOff>
    </xdr:from>
    <xdr:ext cx="469744" cy="259045"/>
    <xdr:sp macro="" textlink="">
      <xdr:nvSpPr>
        <xdr:cNvPr id="392" name="n_3mainValue【市民会館】&#10;一人当たり面積">
          <a:extLst>
            <a:ext uri="{FF2B5EF4-FFF2-40B4-BE49-F238E27FC236}">
              <a16:creationId xmlns:a16="http://schemas.microsoft.com/office/drawing/2014/main" id="{FEB91584-BA35-49B0-86D1-0FE5FEF61C1F}"/>
            </a:ext>
          </a:extLst>
        </xdr:cNvPr>
        <xdr:cNvSpPr txBox="1"/>
      </xdr:nvSpPr>
      <xdr:spPr>
        <a:xfrm>
          <a:off x="6866332" y="1837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36213</xdr:rowOff>
    </xdr:from>
    <xdr:ext cx="469744" cy="259045"/>
    <xdr:sp macro="" textlink="">
      <xdr:nvSpPr>
        <xdr:cNvPr id="393" name="n_4mainValue【市民会館】&#10;一人当たり面積">
          <a:extLst>
            <a:ext uri="{FF2B5EF4-FFF2-40B4-BE49-F238E27FC236}">
              <a16:creationId xmlns:a16="http://schemas.microsoft.com/office/drawing/2014/main" id="{0FFEC6A4-5EB6-4942-BA2C-EAA23E7B981C}"/>
            </a:ext>
          </a:extLst>
        </xdr:cNvPr>
        <xdr:cNvSpPr txBox="1"/>
      </xdr:nvSpPr>
      <xdr:spPr>
        <a:xfrm>
          <a:off x="6068772" y="1838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DA3A6CD3-9304-4558-86A4-B071E1B6680E}"/>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B267394-DDE0-4168-8A56-6607D283CC28}"/>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8CB2CC7-71A2-4CB8-AE5D-B4FCA5B69109}"/>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DB33F21B-550B-445B-AEE2-4558D9081D6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B8E81D4-F8DC-4A5D-9638-32D045185D5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BA37E57-D782-4095-AC9F-8EDAAB98E83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5942C3DE-1CE0-43A4-9DCF-7F252729496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BCCA102C-77FE-4E7D-B63B-11496D825D6B}"/>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39B8722A-C01B-41C3-AA49-E7AD84F3F7D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B28E1D8-DB51-44B1-A8CB-A2802F205E8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4F4014E-BFA8-448B-9E14-040256BE598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7B5EDCD7-40F3-4AF5-B5D8-DBABD112BA2E}"/>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A567427B-C60D-4BAD-AE78-891C6A4C499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ED36807F-D143-4520-AEBD-BA42DEA2E311}"/>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1C34240E-499E-4112-8DAE-CC83C5383B79}"/>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26A709C3-61A9-4957-B9B5-D9191DF212E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A59B0A7C-2FDE-4537-89AF-AD7466324FA2}"/>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EAF6E642-732B-403A-9EEC-0A0CB0887DAA}"/>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6167EE57-2104-4FDC-963C-F0BF41735705}"/>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6DFDD3E8-C0AA-42F0-91ED-69625500C806}"/>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64F11D49-03CE-47F2-B6C0-D9B09E324AF0}"/>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65CC2589-B901-434D-BC56-38015AE287C4}"/>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379A690B-EA0D-4E46-8875-905CF145DB4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96402E86-3B9D-492B-8B0C-ACF261D7816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1EF84B10-15CE-4CE5-B83E-4AB04DDBECC5}"/>
            </a:ext>
          </a:extLst>
        </xdr:cNvPr>
        <xdr:cNvCxnSpPr/>
      </xdr:nvCxnSpPr>
      <xdr:spPr>
        <a:xfrm flipV="1">
          <a:off x="14703424" y="568642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FECEBF1E-82C8-4815-AD9C-3791BC8BA6F6}"/>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788048A0-493D-49E3-82E6-5877701C846C}"/>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22589724-7E81-4FD7-A80C-093C60FF3484}"/>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2DE64AF9-85F4-41DD-863B-ED7C3BAF28D9}"/>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92E43AA4-A2A6-47EF-AA1C-256B3B80081D}"/>
            </a:ext>
          </a:extLst>
        </xdr:cNvPr>
        <xdr:cNvSpPr txBox="1"/>
      </xdr:nvSpPr>
      <xdr:spPr>
        <a:xfrm>
          <a:off x="14742160" y="6292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37FB9B0C-0571-4D60-AA5F-102D8EA01F9F}"/>
            </a:ext>
          </a:extLst>
        </xdr:cNvPr>
        <xdr:cNvSpPr/>
      </xdr:nvSpPr>
      <xdr:spPr>
        <a:xfrm>
          <a:off x="14649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0F6C735A-DCD5-4C77-9E92-2C39BB881C02}"/>
            </a:ext>
          </a:extLst>
        </xdr:cNvPr>
        <xdr:cNvSpPr/>
      </xdr:nvSpPr>
      <xdr:spPr>
        <a:xfrm>
          <a:off x="13887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2FEDC23B-800B-4C99-AEDE-4B4EBC9F0990}"/>
            </a:ext>
          </a:extLst>
        </xdr:cNvPr>
        <xdr:cNvSpPr/>
      </xdr:nvSpPr>
      <xdr:spPr>
        <a:xfrm>
          <a:off x="13089890" y="64262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249DD5AF-24F9-4AF3-B2E5-CBBCE1F87F55}"/>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04BD3161-FF6B-4CBE-BDB8-49873C21DF8B}"/>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9B577FF-E965-4A68-9DAC-913CB0FB876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A130147-9EB8-4548-8710-354B96991A4B}"/>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69CFAAEA-C3CD-4E5E-9F46-1C04C656E79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1CEB00E-D0A1-4514-AC8E-32F153B5ADB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E3A8F1B9-6E3C-4E4A-ADF3-2EE810B92DFF}"/>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38735</xdr:rowOff>
    </xdr:from>
    <xdr:to>
      <xdr:col>85</xdr:col>
      <xdr:colOff>177800</xdr:colOff>
      <xdr:row>39</xdr:row>
      <xdr:rowOff>140335</xdr:rowOff>
    </xdr:to>
    <xdr:sp macro="" textlink="">
      <xdr:nvSpPr>
        <xdr:cNvPr id="434" name="楕円 433">
          <a:extLst>
            <a:ext uri="{FF2B5EF4-FFF2-40B4-BE49-F238E27FC236}">
              <a16:creationId xmlns:a16="http://schemas.microsoft.com/office/drawing/2014/main" id="{FE9BD3F0-021C-4996-BFB2-F40F4F1263B8}"/>
            </a:ext>
          </a:extLst>
        </xdr:cNvPr>
        <xdr:cNvSpPr/>
      </xdr:nvSpPr>
      <xdr:spPr>
        <a:xfrm>
          <a:off x="14649450" y="67252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17162</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4B68101A-9133-4B90-A04F-F801BB03D1C5}"/>
            </a:ext>
          </a:extLst>
        </xdr:cNvPr>
        <xdr:cNvSpPr txBox="1"/>
      </xdr:nvSpPr>
      <xdr:spPr>
        <a:xfrm>
          <a:off x="14742160"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154940</xdr:rowOff>
    </xdr:from>
    <xdr:to>
      <xdr:col>81</xdr:col>
      <xdr:colOff>101600</xdr:colOff>
      <xdr:row>39</xdr:row>
      <xdr:rowOff>85090</xdr:rowOff>
    </xdr:to>
    <xdr:sp macro="" textlink="">
      <xdr:nvSpPr>
        <xdr:cNvPr id="436" name="楕円 435">
          <a:extLst>
            <a:ext uri="{FF2B5EF4-FFF2-40B4-BE49-F238E27FC236}">
              <a16:creationId xmlns:a16="http://schemas.microsoft.com/office/drawing/2014/main" id="{8F3653AA-ECB5-47B9-B9B7-4AF01BAE0AAB}"/>
            </a:ext>
          </a:extLst>
        </xdr:cNvPr>
        <xdr:cNvSpPr/>
      </xdr:nvSpPr>
      <xdr:spPr>
        <a:xfrm>
          <a:off x="13887450" y="667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34290</xdr:rowOff>
    </xdr:from>
    <xdr:to>
      <xdr:col>85</xdr:col>
      <xdr:colOff>127000</xdr:colOff>
      <xdr:row>39</xdr:row>
      <xdr:rowOff>89535</xdr:rowOff>
    </xdr:to>
    <xdr:cxnSp macro="">
      <xdr:nvCxnSpPr>
        <xdr:cNvPr id="437" name="直線コネクタ 436">
          <a:extLst>
            <a:ext uri="{FF2B5EF4-FFF2-40B4-BE49-F238E27FC236}">
              <a16:creationId xmlns:a16="http://schemas.microsoft.com/office/drawing/2014/main" id="{F74D6EE5-FE31-4E5E-B831-11ADF3318429}"/>
            </a:ext>
          </a:extLst>
        </xdr:cNvPr>
        <xdr:cNvCxnSpPr/>
      </xdr:nvCxnSpPr>
      <xdr:spPr>
        <a:xfrm>
          <a:off x="13942060" y="6720840"/>
          <a:ext cx="762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97790</xdr:rowOff>
    </xdr:from>
    <xdr:to>
      <xdr:col>76</xdr:col>
      <xdr:colOff>165100</xdr:colOff>
      <xdr:row>39</xdr:row>
      <xdr:rowOff>27940</xdr:rowOff>
    </xdr:to>
    <xdr:sp macro="" textlink="">
      <xdr:nvSpPr>
        <xdr:cNvPr id="438" name="楕円 437">
          <a:extLst>
            <a:ext uri="{FF2B5EF4-FFF2-40B4-BE49-F238E27FC236}">
              <a16:creationId xmlns:a16="http://schemas.microsoft.com/office/drawing/2014/main" id="{6EE88E5C-6843-4DE3-9FE4-A83BB36286F4}"/>
            </a:ext>
          </a:extLst>
        </xdr:cNvPr>
        <xdr:cNvSpPr/>
      </xdr:nvSpPr>
      <xdr:spPr>
        <a:xfrm>
          <a:off x="13089890" y="66090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148590</xdr:rowOff>
    </xdr:from>
    <xdr:to>
      <xdr:col>81</xdr:col>
      <xdr:colOff>50800</xdr:colOff>
      <xdr:row>39</xdr:row>
      <xdr:rowOff>34290</xdr:rowOff>
    </xdr:to>
    <xdr:cxnSp macro="">
      <xdr:nvCxnSpPr>
        <xdr:cNvPr id="439" name="直線コネクタ 438">
          <a:extLst>
            <a:ext uri="{FF2B5EF4-FFF2-40B4-BE49-F238E27FC236}">
              <a16:creationId xmlns:a16="http://schemas.microsoft.com/office/drawing/2014/main" id="{9FA3B06D-F11B-4C4D-A1CC-432E383E2DC9}"/>
            </a:ext>
          </a:extLst>
        </xdr:cNvPr>
        <xdr:cNvCxnSpPr/>
      </xdr:nvCxnSpPr>
      <xdr:spPr>
        <a:xfrm>
          <a:off x="13144500" y="6663690"/>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42545</xdr:rowOff>
    </xdr:from>
    <xdr:to>
      <xdr:col>72</xdr:col>
      <xdr:colOff>38100</xdr:colOff>
      <xdr:row>38</xdr:row>
      <xdr:rowOff>144145</xdr:rowOff>
    </xdr:to>
    <xdr:sp macro="" textlink="">
      <xdr:nvSpPr>
        <xdr:cNvPr id="440" name="楕円 439">
          <a:extLst>
            <a:ext uri="{FF2B5EF4-FFF2-40B4-BE49-F238E27FC236}">
              <a16:creationId xmlns:a16="http://schemas.microsoft.com/office/drawing/2014/main" id="{1F5235F0-CF04-48B8-9B23-EAAB9BE06B2E}"/>
            </a:ext>
          </a:extLst>
        </xdr:cNvPr>
        <xdr:cNvSpPr/>
      </xdr:nvSpPr>
      <xdr:spPr>
        <a:xfrm>
          <a:off x="12303760" y="6559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93345</xdr:rowOff>
    </xdr:from>
    <xdr:to>
      <xdr:col>76</xdr:col>
      <xdr:colOff>114300</xdr:colOff>
      <xdr:row>38</xdr:row>
      <xdr:rowOff>148590</xdr:rowOff>
    </xdr:to>
    <xdr:cxnSp macro="">
      <xdr:nvCxnSpPr>
        <xdr:cNvPr id="441" name="直線コネクタ 440">
          <a:extLst>
            <a:ext uri="{FF2B5EF4-FFF2-40B4-BE49-F238E27FC236}">
              <a16:creationId xmlns:a16="http://schemas.microsoft.com/office/drawing/2014/main" id="{EE8665A1-AFE4-4583-866B-FB98DC5CF2E7}"/>
            </a:ext>
          </a:extLst>
        </xdr:cNvPr>
        <xdr:cNvCxnSpPr/>
      </xdr:nvCxnSpPr>
      <xdr:spPr>
        <a:xfrm>
          <a:off x="12346940" y="661225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158750</xdr:rowOff>
    </xdr:from>
    <xdr:to>
      <xdr:col>67</xdr:col>
      <xdr:colOff>101600</xdr:colOff>
      <xdr:row>38</xdr:row>
      <xdr:rowOff>88900</xdr:rowOff>
    </xdr:to>
    <xdr:sp macro="" textlink="">
      <xdr:nvSpPr>
        <xdr:cNvPr id="442" name="楕円 441">
          <a:extLst>
            <a:ext uri="{FF2B5EF4-FFF2-40B4-BE49-F238E27FC236}">
              <a16:creationId xmlns:a16="http://schemas.microsoft.com/office/drawing/2014/main" id="{8247A968-B0CA-48E8-874D-BDCF84225304}"/>
            </a:ext>
          </a:extLst>
        </xdr:cNvPr>
        <xdr:cNvSpPr/>
      </xdr:nvSpPr>
      <xdr:spPr>
        <a:xfrm>
          <a:off x="11487150" y="6504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38100</xdr:rowOff>
    </xdr:from>
    <xdr:to>
      <xdr:col>71</xdr:col>
      <xdr:colOff>177800</xdr:colOff>
      <xdr:row>38</xdr:row>
      <xdr:rowOff>93345</xdr:rowOff>
    </xdr:to>
    <xdr:cxnSp macro="">
      <xdr:nvCxnSpPr>
        <xdr:cNvPr id="443" name="直線コネクタ 442">
          <a:extLst>
            <a:ext uri="{FF2B5EF4-FFF2-40B4-BE49-F238E27FC236}">
              <a16:creationId xmlns:a16="http://schemas.microsoft.com/office/drawing/2014/main" id="{2D8C5917-5056-46DF-A756-AFB1F95AFFB5}"/>
            </a:ext>
          </a:extLst>
        </xdr:cNvPr>
        <xdr:cNvCxnSpPr/>
      </xdr:nvCxnSpPr>
      <xdr:spPr>
        <a:xfrm>
          <a:off x="11541760" y="6553200"/>
          <a:ext cx="80518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D31ADE46-A50C-41F2-84E6-5D6CFDF1A36D}"/>
            </a:ext>
          </a:extLst>
        </xdr:cNvPr>
        <xdr:cNvSpPr txBox="1"/>
      </xdr:nvSpPr>
      <xdr:spPr>
        <a:xfrm>
          <a:off x="1373823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FA57B1FC-0CED-44B0-9D03-6EE4B76CB2DA}"/>
            </a:ext>
          </a:extLst>
        </xdr:cNvPr>
        <xdr:cNvSpPr txBox="1"/>
      </xdr:nvSpPr>
      <xdr:spPr>
        <a:xfrm>
          <a:off x="12957184" y="619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5ADB2F06-3D8A-4BB6-BF2B-6B11B81B92D2}"/>
            </a:ext>
          </a:extLst>
        </xdr:cNvPr>
        <xdr:cNvSpPr txBox="1"/>
      </xdr:nvSpPr>
      <xdr:spPr>
        <a:xfrm>
          <a:off x="1217105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FF2C3D0E-1856-4F61-A2B7-936079D3D98F}"/>
            </a:ext>
          </a:extLst>
        </xdr:cNvPr>
        <xdr:cNvSpPr txBox="1"/>
      </xdr:nvSpPr>
      <xdr:spPr>
        <a:xfrm>
          <a:off x="113544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76217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688D7371-E5E9-420F-BC18-9FBE64211468}"/>
            </a:ext>
          </a:extLst>
        </xdr:cNvPr>
        <xdr:cNvSpPr txBox="1"/>
      </xdr:nvSpPr>
      <xdr:spPr>
        <a:xfrm>
          <a:off x="1373823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19067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F09DB180-1C6E-4E0B-BA03-060F4770C7BF}"/>
            </a:ext>
          </a:extLst>
        </xdr:cNvPr>
        <xdr:cNvSpPr txBox="1"/>
      </xdr:nvSpPr>
      <xdr:spPr>
        <a:xfrm>
          <a:off x="1295718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135272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8AE461D4-EBD2-4E53-8914-E9182B13C66C}"/>
            </a:ext>
          </a:extLst>
        </xdr:cNvPr>
        <xdr:cNvSpPr txBox="1"/>
      </xdr:nvSpPr>
      <xdr:spPr>
        <a:xfrm>
          <a:off x="1217105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80027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54EB1A09-D96F-493A-A29B-22AA9366A608}"/>
            </a:ext>
          </a:extLst>
        </xdr:cNvPr>
        <xdr:cNvSpPr txBox="1"/>
      </xdr:nvSpPr>
      <xdr:spPr>
        <a:xfrm>
          <a:off x="113544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BE3B73C-C29B-4E9F-87CA-B4FC2480A5EF}"/>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784B46F1-2C19-4FB4-BD5E-B131269AABB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FE76886A-A5B5-4CF7-8001-971B9FD59E2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9446F25C-E150-476C-9E75-1EF2C638E41A}"/>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8BC259C4-3934-44FF-A652-E84565885C9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7B69E8D0-D63E-4035-A01F-5AC2ABC3BCDC}"/>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CB7B92E-1880-4A49-9250-4A608B3C80F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E39E3813-FE55-453A-8104-BD95B897C0B2}"/>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4D29E7C3-1DE2-43D9-BCC0-69674ED28F1E}"/>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E54FBA0D-CBE7-4D9E-B5A3-1163A273D57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34F1DD91-1306-4B0D-B926-701898D8C753}"/>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ACBA6B0-7A09-4B70-9BF0-7E125D3EA84C}"/>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72F7441D-0F17-45BB-8E84-EC11930F88A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ED7D961-B475-4E47-ACF9-AA573A68B6BF}"/>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3BB6CB3E-382C-45BB-9275-CA5336BCDE31}"/>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D39CC227-1EAF-4DEE-82F3-77B211862983}"/>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9C20CDDA-F118-451C-B659-0ABDA2903D1D}"/>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CE782B3B-438B-4672-BAC6-C5317ADDFA28}"/>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FC80D-51BE-4A98-BA37-81E99146CE2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E5AE3F71-78BD-4DFC-9817-F25B36A0A4EC}"/>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8C985263-9196-4116-8C9F-7117C0A8056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40DB14A7-491C-41FB-96F0-0D0D9660E2A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114677A7-1F0D-4ED7-9F3A-14063F9C9D5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2BF68E22-C249-43C6-A08D-4B22F72582C2}"/>
            </a:ext>
          </a:extLst>
        </xdr:cNvPr>
        <xdr:cNvCxnSpPr/>
      </xdr:nvCxnSpPr>
      <xdr:spPr>
        <a:xfrm flipV="1">
          <a:off x="1994725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02171B5C-4FB8-4CC1-985A-39311BD4BF63}"/>
            </a:ext>
          </a:extLst>
        </xdr:cNvPr>
        <xdr:cNvSpPr txBox="1"/>
      </xdr:nvSpPr>
      <xdr:spPr>
        <a:xfrm>
          <a:off x="1998599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023194AA-0D2B-49D0-AF8D-029AE3A757F3}"/>
            </a:ext>
          </a:extLst>
        </xdr:cNvPr>
        <xdr:cNvCxnSpPr/>
      </xdr:nvCxnSpPr>
      <xdr:spPr>
        <a:xfrm>
          <a:off x="19885660" y="723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363E494E-962A-47CE-8368-D58BF6023531}"/>
            </a:ext>
          </a:extLst>
        </xdr:cNvPr>
        <xdr:cNvSpPr txBox="1"/>
      </xdr:nvSpPr>
      <xdr:spPr>
        <a:xfrm>
          <a:off x="19985990" y="55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178DD17B-B02A-4E51-A6F7-58846A27D5DD}"/>
            </a:ext>
          </a:extLst>
        </xdr:cNvPr>
        <xdr:cNvCxnSpPr/>
      </xdr:nvCxnSpPr>
      <xdr:spPr>
        <a:xfrm>
          <a:off x="19885660" y="577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BE0E3DFA-F734-4BC4-AB1C-67F57E79680B}"/>
            </a:ext>
          </a:extLst>
        </xdr:cNvPr>
        <xdr:cNvSpPr txBox="1"/>
      </xdr:nvSpPr>
      <xdr:spPr>
        <a:xfrm>
          <a:off x="19985990" y="65734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4A17005E-7A24-4F79-A340-C3778DA916BD}"/>
            </a:ext>
          </a:extLst>
        </xdr:cNvPr>
        <xdr:cNvSpPr/>
      </xdr:nvSpPr>
      <xdr:spPr>
        <a:xfrm>
          <a:off x="19904710" y="67162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980D5A97-3004-41EA-AE96-80C588564D4F}"/>
            </a:ext>
          </a:extLst>
        </xdr:cNvPr>
        <xdr:cNvSpPr/>
      </xdr:nvSpPr>
      <xdr:spPr>
        <a:xfrm>
          <a:off x="19161760" y="67282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A33FECCC-F6C3-4A24-BCC4-195C13D4E4C4}"/>
            </a:ext>
          </a:extLst>
        </xdr:cNvPr>
        <xdr:cNvSpPr/>
      </xdr:nvSpPr>
      <xdr:spPr>
        <a:xfrm>
          <a:off x="18345150" y="674508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DB22B5DB-3692-4B66-8765-79870416DEA2}"/>
            </a:ext>
          </a:extLst>
        </xdr:cNvPr>
        <xdr:cNvSpPr/>
      </xdr:nvSpPr>
      <xdr:spPr>
        <a:xfrm>
          <a:off x="17547590" y="67500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633F5F1F-7609-47E3-81D8-C4B8033CFFDC}"/>
            </a:ext>
          </a:extLst>
        </xdr:cNvPr>
        <xdr:cNvSpPr/>
      </xdr:nvSpPr>
      <xdr:spPr>
        <a:xfrm>
          <a:off x="16761460" y="67538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8982267-ABED-4623-9C6C-7912F69F8D95}"/>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327A44A-342E-4454-9D26-3A2245AAC58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547F64D-AE62-4C98-BEAA-2A7E334ACBA9}"/>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FDAAD7C-40E4-4BC1-A4CF-3FFB43E284A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BF1C64D-E95D-4072-BD05-62A90D2FE0F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121900</xdr:rowOff>
    </xdr:from>
    <xdr:to>
      <xdr:col>116</xdr:col>
      <xdr:colOff>114300</xdr:colOff>
      <xdr:row>42</xdr:row>
      <xdr:rowOff>52050</xdr:rowOff>
    </xdr:to>
    <xdr:sp macro="" textlink="">
      <xdr:nvSpPr>
        <xdr:cNvPr id="491" name="楕円 490">
          <a:extLst>
            <a:ext uri="{FF2B5EF4-FFF2-40B4-BE49-F238E27FC236}">
              <a16:creationId xmlns:a16="http://schemas.microsoft.com/office/drawing/2014/main" id="{4F5F7963-F43B-4AB5-9F0E-52CFD996461A}"/>
            </a:ext>
          </a:extLst>
        </xdr:cNvPr>
        <xdr:cNvSpPr/>
      </xdr:nvSpPr>
      <xdr:spPr>
        <a:xfrm>
          <a:off x="19904710" y="7153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36827</xdr:rowOff>
    </xdr:from>
    <xdr:ext cx="469744" cy="259045"/>
    <xdr:sp macro="" textlink="">
      <xdr:nvSpPr>
        <xdr:cNvPr id="492" name="【一般廃棄物処理施設】&#10;一人当たり有形固定資産（償却資産）額該当値テキスト">
          <a:extLst>
            <a:ext uri="{FF2B5EF4-FFF2-40B4-BE49-F238E27FC236}">
              <a16:creationId xmlns:a16="http://schemas.microsoft.com/office/drawing/2014/main" id="{636D84C5-655A-4379-888B-C19C180D92D8}"/>
            </a:ext>
          </a:extLst>
        </xdr:cNvPr>
        <xdr:cNvSpPr txBox="1"/>
      </xdr:nvSpPr>
      <xdr:spPr>
        <a:xfrm>
          <a:off x="19985990" y="706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122429</xdr:rowOff>
    </xdr:from>
    <xdr:to>
      <xdr:col>112</xdr:col>
      <xdr:colOff>38100</xdr:colOff>
      <xdr:row>42</xdr:row>
      <xdr:rowOff>52579</xdr:rowOff>
    </xdr:to>
    <xdr:sp macro="" textlink="">
      <xdr:nvSpPr>
        <xdr:cNvPr id="493" name="楕円 492">
          <a:extLst>
            <a:ext uri="{FF2B5EF4-FFF2-40B4-BE49-F238E27FC236}">
              <a16:creationId xmlns:a16="http://schemas.microsoft.com/office/drawing/2014/main" id="{0F0F7032-43A2-49A5-A8B5-5D954EEA4EF6}"/>
            </a:ext>
          </a:extLst>
        </xdr:cNvPr>
        <xdr:cNvSpPr/>
      </xdr:nvSpPr>
      <xdr:spPr>
        <a:xfrm>
          <a:off x="19161760" y="71537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1250</xdr:rowOff>
    </xdr:from>
    <xdr:to>
      <xdr:col>116</xdr:col>
      <xdr:colOff>63500</xdr:colOff>
      <xdr:row>42</xdr:row>
      <xdr:rowOff>1779</xdr:rowOff>
    </xdr:to>
    <xdr:cxnSp macro="">
      <xdr:nvCxnSpPr>
        <xdr:cNvPr id="494" name="直線コネクタ 493">
          <a:extLst>
            <a:ext uri="{FF2B5EF4-FFF2-40B4-BE49-F238E27FC236}">
              <a16:creationId xmlns:a16="http://schemas.microsoft.com/office/drawing/2014/main" id="{A25F72F1-C794-4343-B542-DE593CB88596}"/>
            </a:ext>
          </a:extLst>
        </xdr:cNvPr>
        <xdr:cNvCxnSpPr/>
      </xdr:nvCxnSpPr>
      <xdr:spPr>
        <a:xfrm flipV="1">
          <a:off x="19204940" y="7202150"/>
          <a:ext cx="742950" cy="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122829</xdr:rowOff>
    </xdr:from>
    <xdr:to>
      <xdr:col>107</xdr:col>
      <xdr:colOff>101600</xdr:colOff>
      <xdr:row>42</xdr:row>
      <xdr:rowOff>52979</xdr:rowOff>
    </xdr:to>
    <xdr:sp macro="" textlink="">
      <xdr:nvSpPr>
        <xdr:cNvPr id="495" name="楕円 494">
          <a:extLst>
            <a:ext uri="{FF2B5EF4-FFF2-40B4-BE49-F238E27FC236}">
              <a16:creationId xmlns:a16="http://schemas.microsoft.com/office/drawing/2014/main" id="{DA3CC23A-37F4-462C-9BE5-9F59B0855B1C}"/>
            </a:ext>
          </a:extLst>
        </xdr:cNvPr>
        <xdr:cNvSpPr/>
      </xdr:nvSpPr>
      <xdr:spPr>
        <a:xfrm>
          <a:off x="18345150" y="71541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1779</xdr:rowOff>
    </xdr:from>
    <xdr:to>
      <xdr:col>111</xdr:col>
      <xdr:colOff>177800</xdr:colOff>
      <xdr:row>42</xdr:row>
      <xdr:rowOff>2179</xdr:rowOff>
    </xdr:to>
    <xdr:cxnSp macro="">
      <xdr:nvCxnSpPr>
        <xdr:cNvPr id="496" name="直線コネクタ 495">
          <a:extLst>
            <a:ext uri="{FF2B5EF4-FFF2-40B4-BE49-F238E27FC236}">
              <a16:creationId xmlns:a16="http://schemas.microsoft.com/office/drawing/2014/main" id="{075D5D27-270A-4422-B120-CBF890B4AF13}"/>
            </a:ext>
          </a:extLst>
        </xdr:cNvPr>
        <xdr:cNvCxnSpPr/>
      </xdr:nvCxnSpPr>
      <xdr:spPr>
        <a:xfrm flipV="1">
          <a:off x="18399760" y="7202679"/>
          <a:ext cx="80518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123069</xdr:rowOff>
    </xdr:from>
    <xdr:to>
      <xdr:col>102</xdr:col>
      <xdr:colOff>165100</xdr:colOff>
      <xdr:row>42</xdr:row>
      <xdr:rowOff>53219</xdr:rowOff>
    </xdr:to>
    <xdr:sp macro="" textlink="">
      <xdr:nvSpPr>
        <xdr:cNvPr id="497" name="楕円 496">
          <a:extLst>
            <a:ext uri="{FF2B5EF4-FFF2-40B4-BE49-F238E27FC236}">
              <a16:creationId xmlns:a16="http://schemas.microsoft.com/office/drawing/2014/main" id="{6F70EE2C-F2DC-4999-BF46-83781CE8DE2C}"/>
            </a:ext>
          </a:extLst>
        </xdr:cNvPr>
        <xdr:cNvSpPr/>
      </xdr:nvSpPr>
      <xdr:spPr>
        <a:xfrm>
          <a:off x="17547590" y="715442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2179</xdr:rowOff>
    </xdr:from>
    <xdr:to>
      <xdr:col>107</xdr:col>
      <xdr:colOff>50800</xdr:colOff>
      <xdr:row>42</xdr:row>
      <xdr:rowOff>2419</xdr:rowOff>
    </xdr:to>
    <xdr:cxnSp macro="">
      <xdr:nvCxnSpPr>
        <xdr:cNvPr id="498" name="直線コネクタ 497">
          <a:extLst>
            <a:ext uri="{FF2B5EF4-FFF2-40B4-BE49-F238E27FC236}">
              <a16:creationId xmlns:a16="http://schemas.microsoft.com/office/drawing/2014/main" id="{127B0C19-C005-4122-887D-4B2B185BC126}"/>
            </a:ext>
          </a:extLst>
        </xdr:cNvPr>
        <xdr:cNvCxnSpPr/>
      </xdr:nvCxnSpPr>
      <xdr:spPr>
        <a:xfrm flipV="1">
          <a:off x="17602200" y="7203079"/>
          <a:ext cx="797560" cy="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123409</xdr:rowOff>
    </xdr:from>
    <xdr:to>
      <xdr:col>98</xdr:col>
      <xdr:colOff>38100</xdr:colOff>
      <xdr:row>42</xdr:row>
      <xdr:rowOff>53559</xdr:rowOff>
    </xdr:to>
    <xdr:sp macro="" textlink="">
      <xdr:nvSpPr>
        <xdr:cNvPr id="499" name="楕円 498">
          <a:extLst>
            <a:ext uri="{FF2B5EF4-FFF2-40B4-BE49-F238E27FC236}">
              <a16:creationId xmlns:a16="http://schemas.microsoft.com/office/drawing/2014/main" id="{A56B0E9C-0EE0-4818-A550-E2FA66ABD825}"/>
            </a:ext>
          </a:extLst>
        </xdr:cNvPr>
        <xdr:cNvSpPr/>
      </xdr:nvSpPr>
      <xdr:spPr>
        <a:xfrm>
          <a:off x="16761460" y="715476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2419</xdr:rowOff>
    </xdr:from>
    <xdr:to>
      <xdr:col>102</xdr:col>
      <xdr:colOff>114300</xdr:colOff>
      <xdr:row>42</xdr:row>
      <xdr:rowOff>2759</xdr:rowOff>
    </xdr:to>
    <xdr:cxnSp macro="">
      <xdr:nvCxnSpPr>
        <xdr:cNvPr id="500" name="直線コネクタ 499">
          <a:extLst>
            <a:ext uri="{FF2B5EF4-FFF2-40B4-BE49-F238E27FC236}">
              <a16:creationId xmlns:a16="http://schemas.microsoft.com/office/drawing/2014/main" id="{8353A561-9F74-42DD-9F5A-791DFFE88E23}"/>
            </a:ext>
          </a:extLst>
        </xdr:cNvPr>
        <xdr:cNvCxnSpPr/>
      </xdr:nvCxnSpPr>
      <xdr:spPr>
        <a:xfrm flipV="1">
          <a:off x="16804640" y="7203319"/>
          <a:ext cx="797560" cy="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F94DA2B7-7456-45CF-8618-AB425219C87F}"/>
            </a:ext>
          </a:extLst>
        </xdr:cNvPr>
        <xdr:cNvSpPr txBox="1"/>
      </xdr:nvSpPr>
      <xdr:spPr>
        <a:xfrm>
          <a:off x="18919405" y="650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6F3536FE-27BE-4DB0-8D10-8C3C4B9A7F7E}"/>
            </a:ext>
          </a:extLst>
        </xdr:cNvPr>
        <xdr:cNvSpPr txBox="1"/>
      </xdr:nvSpPr>
      <xdr:spPr>
        <a:xfrm>
          <a:off x="1813835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B0C47827-0DEE-4E1E-BF69-1EF410CE2D85}"/>
            </a:ext>
          </a:extLst>
        </xdr:cNvPr>
        <xdr:cNvSpPr txBox="1"/>
      </xdr:nvSpPr>
      <xdr:spPr>
        <a:xfrm>
          <a:off x="17323650" y="653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2821AE57-1D98-4B0B-AD02-21C536457C86}"/>
            </a:ext>
          </a:extLst>
        </xdr:cNvPr>
        <xdr:cNvSpPr txBox="1"/>
      </xdr:nvSpPr>
      <xdr:spPr>
        <a:xfrm>
          <a:off x="16526090" y="653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43706</xdr:rowOff>
    </xdr:from>
    <xdr:ext cx="469744" cy="259045"/>
    <xdr:sp macro="" textlink="">
      <xdr:nvSpPr>
        <xdr:cNvPr id="505" name="n_1mainValue【一般廃棄物処理施設】&#10;一人当たり有形固定資産（償却資産）額">
          <a:extLst>
            <a:ext uri="{FF2B5EF4-FFF2-40B4-BE49-F238E27FC236}">
              <a16:creationId xmlns:a16="http://schemas.microsoft.com/office/drawing/2014/main" id="{0D7325BD-1577-49D8-951F-3720AEEB8226}"/>
            </a:ext>
          </a:extLst>
        </xdr:cNvPr>
        <xdr:cNvSpPr txBox="1"/>
      </xdr:nvSpPr>
      <xdr:spPr>
        <a:xfrm>
          <a:off x="18982133" y="724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44106</xdr:rowOff>
    </xdr:from>
    <xdr:ext cx="469744" cy="259045"/>
    <xdr:sp macro="" textlink="">
      <xdr:nvSpPr>
        <xdr:cNvPr id="506" name="n_2mainValue【一般廃棄物処理施設】&#10;一人当たり有形固定資産（償却資産）額">
          <a:extLst>
            <a:ext uri="{FF2B5EF4-FFF2-40B4-BE49-F238E27FC236}">
              <a16:creationId xmlns:a16="http://schemas.microsoft.com/office/drawing/2014/main" id="{2802C6C4-BAAF-4230-836A-3EE78043F0D4}"/>
            </a:ext>
          </a:extLst>
        </xdr:cNvPr>
        <xdr:cNvSpPr txBox="1"/>
      </xdr:nvSpPr>
      <xdr:spPr>
        <a:xfrm>
          <a:off x="18182033" y="7246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44346</xdr:rowOff>
    </xdr:from>
    <xdr:ext cx="469744" cy="259045"/>
    <xdr:sp macro="" textlink="">
      <xdr:nvSpPr>
        <xdr:cNvPr id="507" name="n_3mainValue【一般廃棄物処理施設】&#10;一人当たり有形固定資産（償却資産）額">
          <a:extLst>
            <a:ext uri="{FF2B5EF4-FFF2-40B4-BE49-F238E27FC236}">
              <a16:creationId xmlns:a16="http://schemas.microsoft.com/office/drawing/2014/main" id="{9B9E45DB-E7CA-4D5A-B20F-BE2DB62F4E93}"/>
            </a:ext>
          </a:extLst>
        </xdr:cNvPr>
        <xdr:cNvSpPr txBox="1"/>
      </xdr:nvSpPr>
      <xdr:spPr>
        <a:xfrm>
          <a:off x="17384473" y="7247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44686</xdr:rowOff>
    </xdr:from>
    <xdr:ext cx="469744" cy="259045"/>
    <xdr:sp macro="" textlink="">
      <xdr:nvSpPr>
        <xdr:cNvPr id="508" name="n_4mainValue【一般廃棄物処理施設】&#10;一人当たり有形固定資産（償却資産）額">
          <a:extLst>
            <a:ext uri="{FF2B5EF4-FFF2-40B4-BE49-F238E27FC236}">
              <a16:creationId xmlns:a16="http://schemas.microsoft.com/office/drawing/2014/main" id="{DCD479C0-CA74-4F2A-A455-574E2358CC09}"/>
            </a:ext>
          </a:extLst>
        </xdr:cNvPr>
        <xdr:cNvSpPr txBox="1"/>
      </xdr:nvSpPr>
      <xdr:spPr>
        <a:xfrm>
          <a:off x="16588818" y="72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81F00B8A-3036-4936-82FB-16CC46338A63}"/>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DF72452A-5701-4270-9BD5-6F086C06F17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0EBFD46-B181-4266-A29A-8548DC68D7F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5DC613C-9045-43D8-AFFF-EE76CFF8C280}"/>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11900D75-83AF-40D1-B63C-6777B9DA8034}"/>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E401AB50-AB30-42E9-8D85-8D1BDA1D26B0}"/>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EB525F3E-CC05-4770-B492-7633AAEA25F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F039D8D6-4A6D-4B09-A705-70DDF4164A88}"/>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7D602E1-91BD-44FC-9E55-6D87F149419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7E15248F-DF20-40AC-B240-014549B9855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BBC7F798-450B-4C78-8CCD-1643BF12B8DD}"/>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C14A5C03-12A5-44D9-92BF-915F8830534E}"/>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744314C8-8E93-4466-83F8-462272341106}"/>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6C24C3C5-2A23-49C6-80BC-5EB262B94813}"/>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CEBBAB55-A310-4170-A126-1529D5564A91}"/>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2D20BF90-04A5-43FA-A834-8BBD57E55DC1}"/>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33BD040-9354-45E2-BB5D-4F6017C3E077}"/>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E2E5CD8C-2125-4B55-8952-55FFF98A690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7BE935AF-1EA0-44F5-BBBF-604D6FD37F1C}"/>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79CC7159-074A-4620-9AA3-1B61CCB3A0D5}"/>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CBE71107-6EDA-4946-8BEC-11A100023089}"/>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AD9AB129-1F61-4E3E-8505-ACA874BDED2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E7CF5D81-1AB5-4160-AA5C-87EBD1400265}"/>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5D7CFF1F-C13B-4A05-9D16-EC3BB80C115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FD1F9B00-24A4-43EA-A3EF-0AC84E658E67}"/>
            </a:ext>
          </a:extLst>
        </xdr:cNvPr>
        <xdr:cNvCxnSpPr/>
      </xdr:nvCxnSpPr>
      <xdr:spPr>
        <a:xfrm flipV="1">
          <a:off x="1470342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F613D2F9-E95E-4BAE-88A3-AA226632DA8E}"/>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44DAB363-B894-4422-9731-D14E7F96FCDA}"/>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D7341070-0E5E-46DF-9F0F-9879953F069C}"/>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D6860709-DD55-4BAC-8A35-4AFC42CAFCD0}"/>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F0BFBE58-54CF-4441-BA47-19E828DE48AE}"/>
            </a:ext>
          </a:extLst>
        </xdr:cNvPr>
        <xdr:cNvSpPr txBox="1"/>
      </xdr:nvSpPr>
      <xdr:spPr>
        <a:xfrm>
          <a:off x="147421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F741032E-5352-45CC-9AF3-DC94598A9969}"/>
            </a:ext>
          </a:extLst>
        </xdr:cNvPr>
        <xdr:cNvSpPr/>
      </xdr:nvSpPr>
      <xdr:spPr>
        <a:xfrm>
          <a:off x="146494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5718CB9C-ECB5-48EF-B594-47ABE0F1A0E3}"/>
            </a:ext>
          </a:extLst>
        </xdr:cNvPr>
        <xdr:cNvSpPr/>
      </xdr:nvSpPr>
      <xdr:spPr>
        <a:xfrm>
          <a:off x="13887450" y="101523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61CBE6A1-E02C-45F6-A40B-0F1DCE9C9BC4}"/>
            </a:ext>
          </a:extLst>
        </xdr:cNvPr>
        <xdr:cNvSpPr/>
      </xdr:nvSpPr>
      <xdr:spPr>
        <a:xfrm>
          <a:off x="13089890" y="1012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6BC663D1-DAFD-4497-B854-1B219F60598B}"/>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18BC96CD-61AC-4560-AE3E-1C7BEB4BCE38}"/>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78FF165-DB05-4A67-BAEA-0DBFC0E7487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371A115-5827-4342-BE1E-DC4AB1B523B0}"/>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03AC122-4D0F-4832-A8A7-89AD04A0F41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8CF6292-B094-43C1-8BDC-78F67279A9D7}"/>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1EFF67A-BF74-4683-80F9-F21CE25549D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549" name="楕円 548">
          <a:extLst>
            <a:ext uri="{FF2B5EF4-FFF2-40B4-BE49-F238E27FC236}">
              <a16:creationId xmlns:a16="http://schemas.microsoft.com/office/drawing/2014/main" id="{1598CF0F-329C-49B0-A11C-8B755A201E8F}"/>
            </a:ext>
          </a:extLst>
        </xdr:cNvPr>
        <xdr:cNvSpPr/>
      </xdr:nvSpPr>
      <xdr:spPr>
        <a:xfrm>
          <a:off x="14649450" y="10032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109237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23D92D6C-712A-4B7C-84BE-C7E05942202A}"/>
            </a:ext>
          </a:extLst>
        </xdr:cNvPr>
        <xdr:cNvSpPr txBox="1"/>
      </xdr:nvSpPr>
      <xdr:spPr>
        <a:xfrm>
          <a:off x="14742160"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48260</xdr:rowOff>
    </xdr:from>
    <xdr:to>
      <xdr:col>81</xdr:col>
      <xdr:colOff>101600</xdr:colOff>
      <xdr:row>58</xdr:row>
      <xdr:rowOff>149860</xdr:rowOff>
    </xdr:to>
    <xdr:sp macro="" textlink="">
      <xdr:nvSpPr>
        <xdr:cNvPr id="551" name="楕円 550">
          <a:extLst>
            <a:ext uri="{FF2B5EF4-FFF2-40B4-BE49-F238E27FC236}">
              <a16:creationId xmlns:a16="http://schemas.microsoft.com/office/drawing/2014/main" id="{04AC5E40-1630-40A8-9952-67F5C01DC053}"/>
            </a:ext>
          </a:extLst>
        </xdr:cNvPr>
        <xdr:cNvSpPr/>
      </xdr:nvSpPr>
      <xdr:spPr>
        <a:xfrm>
          <a:off x="13887450" y="99942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99060</xdr:rowOff>
    </xdr:from>
    <xdr:to>
      <xdr:col>85</xdr:col>
      <xdr:colOff>127000</xdr:colOff>
      <xdr:row>58</xdr:row>
      <xdr:rowOff>137160</xdr:rowOff>
    </xdr:to>
    <xdr:cxnSp macro="">
      <xdr:nvCxnSpPr>
        <xdr:cNvPr id="552" name="直線コネクタ 551">
          <a:extLst>
            <a:ext uri="{FF2B5EF4-FFF2-40B4-BE49-F238E27FC236}">
              <a16:creationId xmlns:a16="http://schemas.microsoft.com/office/drawing/2014/main" id="{60DE12D8-582F-4844-906B-545CF703B756}"/>
            </a:ext>
          </a:extLst>
        </xdr:cNvPr>
        <xdr:cNvCxnSpPr/>
      </xdr:nvCxnSpPr>
      <xdr:spPr>
        <a:xfrm>
          <a:off x="13942060" y="1003935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10160</xdr:rowOff>
    </xdr:from>
    <xdr:to>
      <xdr:col>76</xdr:col>
      <xdr:colOff>165100</xdr:colOff>
      <xdr:row>58</xdr:row>
      <xdr:rowOff>111760</xdr:rowOff>
    </xdr:to>
    <xdr:sp macro="" textlink="">
      <xdr:nvSpPr>
        <xdr:cNvPr id="553" name="楕円 552">
          <a:extLst>
            <a:ext uri="{FF2B5EF4-FFF2-40B4-BE49-F238E27FC236}">
              <a16:creationId xmlns:a16="http://schemas.microsoft.com/office/drawing/2014/main" id="{CEBBDF9E-9256-457A-B246-EC6D7A87882D}"/>
            </a:ext>
          </a:extLst>
        </xdr:cNvPr>
        <xdr:cNvSpPr/>
      </xdr:nvSpPr>
      <xdr:spPr>
        <a:xfrm>
          <a:off x="13089890" y="99561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60960</xdr:rowOff>
    </xdr:from>
    <xdr:to>
      <xdr:col>81</xdr:col>
      <xdr:colOff>50800</xdr:colOff>
      <xdr:row>58</xdr:row>
      <xdr:rowOff>99060</xdr:rowOff>
    </xdr:to>
    <xdr:cxnSp macro="">
      <xdr:nvCxnSpPr>
        <xdr:cNvPr id="554" name="直線コネクタ 553">
          <a:extLst>
            <a:ext uri="{FF2B5EF4-FFF2-40B4-BE49-F238E27FC236}">
              <a16:creationId xmlns:a16="http://schemas.microsoft.com/office/drawing/2014/main" id="{0FD85CAA-8C62-400E-8B24-B17873328E21}"/>
            </a:ext>
          </a:extLst>
        </xdr:cNvPr>
        <xdr:cNvCxnSpPr/>
      </xdr:nvCxnSpPr>
      <xdr:spPr>
        <a:xfrm>
          <a:off x="13144500" y="100012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143510</xdr:rowOff>
    </xdr:from>
    <xdr:to>
      <xdr:col>72</xdr:col>
      <xdr:colOff>38100</xdr:colOff>
      <xdr:row>58</xdr:row>
      <xdr:rowOff>73660</xdr:rowOff>
    </xdr:to>
    <xdr:sp macro="" textlink="">
      <xdr:nvSpPr>
        <xdr:cNvPr id="555" name="楕円 554">
          <a:extLst>
            <a:ext uri="{FF2B5EF4-FFF2-40B4-BE49-F238E27FC236}">
              <a16:creationId xmlns:a16="http://schemas.microsoft.com/office/drawing/2014/main" id="{DF29E1F0-95F9-4F26-8B75-5701A0039F84}"/>
            </a:ext>
          </a:extLst>
        </xdr:cNvPr>
        <xdr:cNvSpPr/>
      </xdr:nvSpPr>
      <xdr:spPr>
        <a:xfrm>
          <a:off x="12303760" y="9914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22860</xdr:rowOff>
    </xdr:from>
    <xdr:to>
      <xdr:col>76</xdr:col>
      <xdr:colOff>114300</xdr:colOff>
      <xdr:row>58</xdr:row>
      <xdr:rowOff>60960</xdr:rowOff>
    </xdr:to>
    <xdr:cxnSp macro="">
      <xdr:nvCxnSpPr>
        <xdr:cNvPr id="556" name="直線コネクタ 555">
          <a:extLst>
            <a:ext uri="{FF2B5EF4-FFF2-40B4-BE49-F238E27FC236}">
              <a16:creationId xmlns:a16="http://schemas.microsoft.com/office/drawing/2014/main" id="{966E8ADC-B2A6-4798-9F41-3B21BDDC7EBD}"/>
            </a:ext>
          </a:extLst>
        </xdr:cNvPr>
        <xdr:cNvCxnSpPr/>
      </xdr:nvCxnSpPr>
      <xdr:spPr>
        <a:xfrm>
          <a:off x="12346940" y="996315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69215</xdr:rowOff>
    </xdr:from>
    <xdr:to>
      <xdr:col>67</xdr:col>
      <xdr:colOff>101600</xdr:colOff>
      <xdr:row>57</xdr:row>
      <xdr:rowOff>170815</xdr:rowOff>
    </xdr:to>
    <xdr:sp macro="" textlink="">
      <xdr:nvSpPr>
        <xdr:cNvPr id="557" name="楕円 556">
          <a:extLst>
            <a:ext uri="{FF2B5EF4-FFF2-40B4-BE49-F238E27FC236}">
              <a16:creationId xmlns:a16="http://schemas.microsoft.com/office/drawing/2014/main" id="{431F3812-2B00-4CE9-ABD1-3AA5FC9C210E}"/>
            </a:ext>
          </a:extLst>
        </xdr:cNvPr>
        <xdr:cNvSpPr/>
      </xdr:nvSpPr>
      <xdr:spPr>
        <a:xfrm>
          <a:off x="11487150" y="983996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120015</xdr:rowOff>
    </xdr:from>
    <xdr:to>
      <xdr:col>71</xdr:col>
      <xdr:colOff>177800</xdr:colOff>
      <xdr:row>58</xdr:row>
      <xdr:rowOff>22860</xdr:rowOff>
    </xdr:to>
    <xdr:cxnSp macro="">
      <xdr:nvCxnSpPr>
        <xdr:cNvPr id="558" name="直線コネクタ 557">
          <a:extLst>
            <a:ext uri="{FF2B5EF4-FFF2-40B4-BE49-F238E27FC236}">
              <a16:creationId xmlns:a16="http://schemas.microsoft.com/office/drawing/2014/main" id="{6BD919D3-6458-4621-9A0E-9E165E4D5129}"/>
            </a:ext>
          </a:extLst>
        </xdr:cNvPr>
        <xdr:cNvCxnSpPr/>
      </xdr:nvCxnSpPr>
      <xdr:spPr>
        <a:xfrm>
          <a:off x="11541760" y="9894570"/>
          <a:ext cx="80518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B257EE1E-8034-4C8D-88E4-6B1A7323A2A8}"/>
            </a:ext>
          </a:extLst>
        </xdr:cNvPr>
        <xdr:cNvSpPr txBox="1"/>
      </xdr:nvSpPr>
      <xdr:spPr>
        <a:xfrm>
          <a:off x="1373823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CAADDD71-1E66-4D83-9EA2-0A4ACBF76A09}"/>
            </a:ext>
          </a:extLst>
        </xdr:cNvPr>
        <xdr:cNvSpPr txBox="1"/>
      </xdr:nvSpPr>
      <xdr:spPr>
        <a:xfrm>
          <a:off x="1295718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D7200D96-4004-47B0-A4F8-F62DCCCDBF2E}"/>
            </a:ext>
          </a:extLst>
        </xdr:cNvPr>
        <xdr:cNvSpPr txBox="1"/>
      </xdr:nvSpPr>
      <xdr:spPr>
        <a:xfrm>
          <a:off x="1217105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4EDAAACB-28D0-4B1F-A7CC-50E88A434B08}"/>
            </a:ext>
          </a:extLst>
        </xdr:cNvPr>
        <xdr:cNvSpPr txBox="1"/>
      </xdr:nvSpPr>
      <xdr:spPr>
        <a:xfrm>
          <a:off x="113544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166387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EC45434B-54AF-4D53-84E4-FE1E0D3991A8}"/>
            </a:ext>
          </a:extLst>
        </xdr:cNvPr>
        <xdr:cNvSpPr txBox="1"/>
      </xdr:nvSpPr>
      <xdr:spPr>
        <a:xfrm>
          <a:off x="1373823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128287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EEDAAA9D-8C11-44A7-9D98-D660EB9CFB94}"/>
            </a:ext>
          </a:extLst>
        </xdr:cNvPr>
        <xdr:cNvSpPr txBox="1"/>
      </xdr:nvSpPr>
      <xdr:spPr>
        <a:xfrm>
          <a:off x="1295718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90187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B485CDFF-6C05-41F6-B689-A2CBB46AF11E}"/>
            </a:ext>
          </a:extLst>
        </xdr:cNvPr>
        <xdr:cNvSpPr txBox="1"/>
      </xdr:nvSpPr>
      <xdr:spPr>
        <a:xfrm>
          <a:off x="1217105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15892</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0F1298E0-72F5-4339-B52A-A342B69DBDC2}"/>
            </a:ext>
          </a:extLst>
        </xdr:cNvPr>
        <xdr:cNvSpPr txBox="1"/>
      </xdr:nvSpPr>
      <xdr:spPr>
        <a:xfrm>
          <a:off x="1135444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467A6412-62BB-4BB9-8AB9-0A11B3B3379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DD155DDC-A04C-4A8D-A91A-523EF622D8E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CB5A33D-41BB-4E86-A4F6-2F10B4FE5AE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F328767-CDBA-4232-9E4F-E7796A18B43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BAB101C9-F16E-4095-91DC-54DF3C32328C}"/>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8E761B31-EADE-4090-8D9E-0558B566B53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E53D3BC2-3500-4DBB-9C70-8B471FA67A1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6242CA9F-1F9C-40A0-8BA7-5E771440110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946A2578-6875-458D-AD32-E32D33EA6DB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BCFB0DA1-74C3-4BCC-84F8-8EEFF866D3C8}"/>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64EA4FB5-5D65-4875-A58C-6C7738172B45}"/>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5D045649-0D3F-4D56-8E6B-FF3704E73966}"/>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C2FA0AA5-AEB5-40B6-A636-0C0DA5BB7193}"/>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75275025-04DD-4214-A405-2D1441F99089}"/>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C2DBC5A-533A-4B32-8B07-837CF43F0717}"/>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9395F8F4-D83C-4615-9914-A4C316F20F58}"/>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BC54C61-0925-4F28-A02A-AAA25BF84CDC}"/>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FCAFD03F-94E8-4D0A-B0F9-80F667FA9B2B}"/>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F3ACE385-64C8-42E1-9731-2AB35E07DB68}"/>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248FDE6A-4E6D-49F6-9503-4B64B8DC7A9B}"/>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0E865222-A178-4322-8434-7770E183CEBC}"/>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D0F5EC2D-2FF9-4977-9A80-B015E6E4B706}"/>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682CEF8B-BF57-4AAA-8AFC-BC9FCF5C358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D53BEB10-64FB-4DD8-A180-4E0C70384B4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A7D2A35-F407-4DF1-9F7E-0FB240C5A0E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0B51CC00-6E50-482A-A781-687057B610A1}"/>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5F4AAB66-9A7F-4C9E-A3EE-6524E471B8A8}"/>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8C20A675-855F-4857-BD37-15E12B7369E9}"/>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9962DD0C-CAAA-48E0-ACFD-D2C7EA1B29E8}"/>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4727AF1B-AD8A-4C57-B0CE-3894DCAADEE3}"/>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F0C50810-3B18-4AD9-B26B-9E42944C0FF7}"/>
            </a:ext>
          </a:extLst>
        </xdr:cNvPr>
        <xdr:cNvSpPr txBox="1"/>
      </xdr:nvSpPr>
      <xdr:spPr>
        <a:xfrm>
          <a:off x="1998599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9AD006F6-FE91-4600-8296-445926C0AFED}"/>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865EF80F-EFB3-4C97-9DC1-CE7992B99873}"/>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97541A5D-0F80-49C1-9F3C-004FFB88FE6F}"/>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C91AEB77-533A-4E73-AFCD-EE1707189D63}"/>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4A042A41-22C8-43B1-B573-C6475AC3E048}"/>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B1BFE53-1E13-4A7A-847E-5D504330B07D}"/>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129EA46-7C9E-45D0-9E49-58D1D77811B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41D3693-1F20-4402-BEE3-3477D8FD20F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101CE88-38F7-4ADF-958A-8FA8C024291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BA6CB66-CF7B-49D2-B2E7-1D9AE0DF2CE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608" name="楕円 607">
          <a:extLst>
            <a:ext uri="{FF2B5EF4-FFF2-40B4-BE49-F238E27FC236}">
              <a16:creationId xmlns:a16="http://schemas.microsoft.com/office/drawing/2014/main" id="{071218A5-2D7B-4634-A4E8-07AF829F56CA}"/>
            </a:ext>
          </a:extLst>
        </xdr:cNvPr>
        <xdr:cNvSpPr/>
      </xdr:nvSpPr>
      <xdr:spPr>
        <a:xfrm>
          <a:off x="19904710" y="107731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168020</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88DF383C-DAE1-45DE-92C4-EF41C801AE22}"/>
            </a:ext>
          </a:extLst>
        </xdr:cNvPr>
        <xdr:cNvSpPr txBox="1"/>
      </xdr:nvSpPr>
      <xdr:spPr>
        <a:xfrm>
          <a:off x="19985990" y="10630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148409</xdr:rowOff>
    </xdr:from>
    <xdr:to>
      <xdr:col>112</xdr:col>
      <xdr:colOff>38100</xdr:colOff>
      <xdr:row>63</xdr:row>
      <xdr:rowOff>78559</xdr:rowOff>
    </xdr:to>
    <xdr:sp macro="" textlink="">
      <xdr:nvSpPr>
        <xdr:cNvPr id="610" name="楕円 609">
          <a:extLst>
            <a:ext uri="{FF2B5EF4-FFF2-40B4-BE49-F238E27FC236}">
              <a16:creationId xmlns:a16="http://schemas.microsoft.com/office/drawing/2014/main" id="{69FF8D62-6815-439F-9E0E-ED9ED6955FCB}"/>
            </a:ext>
          </a:extLst>
        </xdr:cNvPr>
        <xdr:cNvSpPr/>
      </xdr:nvSpPr>
      <xdr:spPr>
        <a:xfrm>
          <a:off x="19161760" y="107764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27759</xdr:rowOff>
    </xdr:to>
    <xdr:cxnSp macro="">
      <xdr:nvCxnSpPr>
        <xdr:cNvPr id="611" name="直線コネクタ 610">
          <a:extLst>
            <a:ext uri="{FF2B5EF4-FFF2-40B4-BE49-F238E27FC236}">
              <a16:creationId xmlns:a16="http://schemas.microsoft.com/office/drawing/2014/main" id="{918D292C-A425-4A64-93EC-1ADC2F0A5B66}"/>
            </a:ext>
          </a:extLst>
        </xdr:cNvPr>
        <xdr:cNvCxnSpPr/>
      </xdr:nvCxnSpPr>
      <xdr:spPr>
        <a:xfrm flipV="1">
          <a:off x="19204940" y="10822033"/>
          <a:ext cx="74295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151674</xdr:rowOff>
    </xdr:from>
    <xdr:to>
      <xdr:col>107</xdr:col>
      <xdr:colOff>101600</xdr:colOff>
      <xdr:row>63</xdr:row>
      <xdr:rowOff>81824</xdr:rowOff>
    </xdr:to>
    <xdr:sp macro="" textlink="">
      <xdr:nvSpPr>
        <xdr:cNvPr id="612" name="楕円 611">
          <a:extLst>
            <a:ext uri="{FF2B5EF4-FFF2-40B4-BE49-F238E27FC236}">
              <a16:creationId xmlns:a16="http://schemas.microsoft.com/office/drawing/2014/main" id="{E5919C3F-D20A-43D4-8233-CA879E46AF5E}"/>
            </a:ext>
          </a:extLst>
        </xdr:cNvPr>
        <xdr:cNvSpPr/>
      </xdr:nvSpPr>
      <xdr:spPr>
        <a:xfrm>
          <a:off x="18345150" y="107815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27759</xdr:rowOff>
    </xdr:from>
    <xdr:to>
      <xdr:col>111</xdr:col>
      <xdr:colOff>177800</xdr:colOff>
      <xdr:row>63</xdr:row>
      <xdr:rowOff>31024</xdr:rowOff>
    </xdr:to>
    <xdr:cxnSp macro="">
      <xdr:nvCxnSpPr>
        <xdr:cNvPr id="613" name="直線コネクタ 612">
          <a:extLst>
            <a:ext uri="{FF2B5EF4-FFF2-40B4-BE49-F238E27FC236}">
              <a16:creationId xmlns:a16="http://schemas.microsoft.com/office/drawing/2014/main" id="{BC780DA3-FF05-4931-B19C-239AC4DD452B}"/>
            </a:ext>
          </a:extLst>
        </xdr:cNvPr>
        <xdr:cNvCxnSpPr/>
      </xdr:nvCxnSpPr>
      <xdr:spPr>
        <a:xfrm flipV="1">
          <a:off x="18399760" y="10827204"/>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614" name="楕円 613">
          <a:extLst>
            <a:ext uri="{FF2B5EF4-FFF2-40B4-BE49-F238E27FC236}">
              <a16:creationId xmlns:a16="http://schemas.microsoft.com/office/drawing/2014/main" id="{D51E7383-E0D7-4F1D-9791-E869BDEC5164}"/>
            </a:ext>
          </a:extLst>
        </xdr:cNvPr>
        <xdr:cNvSpPr/>
      </xdr:nvSpPr>
      <xdr:spPr>
        <a:xfrm>
          <a:off x="17547590" y="10784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31024</xdr:rowOff>
    </xdr:from>
    <xdr:to>
      <xdr:col>107</xdr:col>
      <xdr:colOff>50800</xdr:colOff>
      <xdr:row>63</xdr:row>
      <xdr:rowOff>34290</xdr:rowOff>
    </xdr:to>
    <xdr:cxnSp macro="">
      <xdr:nvCxnSpPr>
        <xdr:cNvPr id="615" name="直線コネクタ 614">
          <a:extLst>
            <a:ext uri="{FF2B5EF4-FFF2-40B4-BE49-F238E27FC236}">
              <a16:creationId xmlns:a16="http://schemas.microsoft.com/office/drawing/2014/main" id="{91175E4D-F968-4725-BC39-AD29B813E820}"/>
            </a:ext>
          </a:extLst>
        </xdr:cNvPr>
        <xdr:cNvCxnSpPr/>
      </xdr:nvCxnSpPr>
      <xdr:spPr>
        <a:xfrm flipV="1">
          <a:off x="17602200" y="10830469"/>
          <a:ext cx="79756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158206</xdr:rowOff>
    </xdr:from>
    <xdr:to>
      <xdr:col>98</xdr:col>
      <xdr:colOff>38100</xdr:colOff>
      <xdr:row>63</xdr:row>
      <xdr:rowOff>88356</xdr:rowOff>
    </xdr:to>
    <xdr:sp macro="" textlink="">
      <xdr:nvSpPr>
        <xdr:cNvPr id="616" name="楕円 615">
          <a:extLst>
            <a:ext uri="{FF2B5EF4-FFF2-40B4-BE49-F238E27FC236}">
              <a16:creationId xmlns:a16="http://schemas.microsoft.com/office/drawing/2014/main" id="{72F381D9-B0CB-43A3-AFC0-8BB62AA147C6}"/>
            </a:ext>
          </a:extLst>
        </xdr:cNvPr>
        <xdr:cNvSpPr/>
      </xdr:nvSpPr>
      <xdr:spPr>
        <a:xfrm>
          <a:off x="16761460" y="1079001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34290</xdr:rowOff>
    </xdr:from>
    <xdr:to>
      <xdr:col>102</xdr:col>
      <xdr:colOff>114300</xdr:colOff>
      <xdr:row>63</xdr:row>
      <xdr:rowOff>37556</xdr:rowOff>
    </xdr:to>
    <xdr:cxnSp macro="">
      <xdr:nvCxnSpPr>
        <xdr:cNvPr id="617" name="直線コネクタ 616">
          <a:extLst>
            <a:ext uri="{FF2B5EF4-FFF2-40B4-BE49-F238E27FC236}">
              <a16:creationId xmlns:a16="http://schemas.microsoft.com/office/drawing/2014/main" id="{C3095535-37E8-4D8D-9D6B-3837548FDF5A}"/>
            </a:ext>
          </a:extLst>
        </xdr:cNvPr>
        <xdr:cNvCxnSpPr/>
      </xdr:nvCxnSpPr>
      <xdr:spPr>
        <a:xfrm flipV="1">
          <a:off x="16804640" y="1083564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8" name="n_1aveValue【保健センター・保健所】&#10;一人当たり面積">
          <a:extLst>
            <a:ext uri="{FF2B5EF4-FFF2-40B4-BE49-F238E27FC236}">
              <a16:creationId xmlns:a16="http://schemas.microsoft.com/office/drawing/2014/main" id="{FAD2C16F-F977-4364-8F8E-1B9D3BBA4B7E}"/>
            </a:ext>
          </a:extLst>
        </xdr:cNvPr>
        <xdr:cNvSpPr txBox="1"/>
      </xdr:nvSpPr>
      <xdr:spPr>
        <a:xfrm>
          <a:off x="18982132" y="1089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9" name="n_2aveValue【保健センター・保健所】&#10;一人当たり面積">
          <a:extLst>
            <a:ext uri="{FF2B5EF4-FFF2-40B4-BE49-F238E27FC236}">
              <a16:creationId xmlns:a16="http://schemas.microsoft.com/office/drawing/2014/main" id="{F5A90AD0-4AC8-4896-B2D7-814090B2A3C3}"/>
            </a:ext>
          </a:extLst>
        </xdr:cNvPr>
        <xdr:cNvSpPr txBox="1"/>
      </xdr:nvSpPr>
      <xdr:spPr>
        <a:xfrm>
          <a:off x="18182032" y="1089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20" name="n_3aveValue【保健センター・保健所】&#10;一人当たり面積">
          <a:extLst>
            <a:ext uri="{FF2B5EF4-FFF2-40B4-BE49-F238E27FC236}">
              <a16:creationId xmlns:a16="http://schemas.microsoft.com/office/drawing/2014/main" id="{41CD9B39-8E4C-4BCA-AD98-B2638C94F1C1}"/>
            </a:ext>
          </a:extLst>
        </xdr:cNvPr>
        <xdr:cNvSpPr txBox="1"/>
      </xdr:nvSpPr>
      <xdr:spPr>
        <a:xfrm>
          <a:off x="17384472" y="1089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621" name="n_4aveValue【保健センター・保健所】&#10;一人当たり面積">
          <a:extLst>
            <a:ext uri="{FF2B5EF4-FFF2-40B4-BE49-F238E27FC236}">
              <a16:creationId xmlns:a16="http://schemas.microsoft.com/office/drawing/2014/main" id="{50ADDAB6-6561-411B-8E7C-0DD176E2218C}"/>
            </a:ext>
          </a:extLst>
        </xdr:cNvPr>
        <xdr:cNvSpPr txBox="1"/>
      </xdr:nvSpPr>
      <xdr:spPr>
        <a:xfrm>
          <a:off x="16588817" y="10897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95086</xdr:rowOff>
    </xdr:from>
    <xdr:ext cx="469744" cy="259045"/>
    <xdr:sp macro="" textlink="">
      <xdr:nvSpPr>
        <xdr:cNvPr id="622" name="n_1mainValue【保健センター・保健所】&#10;一人当たり面積">
          <a:extLst>
            <a:ext uri="{FF2B5EF4-FFF2-40B4-BE49-F238E27FC236}">
              <a16:creationId xmlns:a16="http://schemas.microsoft.com/office/drawing/2014/main" id="{046213E8-7466-4819-8D07-597012907D77}"/>
            </a:ext>
          </a:extLst>
        </xdr:cNvPr>
        <xdr:cNvSpPr txBox="1"/>
      </xdr:nvSpPr>
      <xdr:spPr>
        <a:xfrm>
          <a:off x="18982132" y="1055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98351</xdr:rowOff>
    </xdr:from>
    <xdr:ext cx="469744" cy="259045"/>
    <xdr:sp macro="" textlink="">
      <xdr:nvSpPr>
        <xdr:cNvPr id="623" name="n_2mainValue【保健センター・保健所】&#10;一人当たり面積">
          <a:extLst>
            <a:ext uri="{FF2B5EF4-FFF2-40B4-BE49-F238E27FC236}">
              <a16:creationId xmlns:a16="http://schemas.microsoft.com/office/drawing/2014/main" id="{279E1BA9-6771-4E62-B937-CAC4C3425B75}"/>
            </a:ext>
          </a:extLst>
        </xdr:cNvPr>
        <xdr:cNvSpPr txBox="1"/>
      </xdr:nvSpPr>
      <xdr:spPr>
        <a:xfrm>
          <a:off x="18182032" y="1055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101617</xdr:rowOff>
    </xdr:from>
    <xdr:ext cx="469744" cy="259045"/>
    <xdr:sp macro="" textlink="">
      <xdr:nvSpPr>
        <xdr:cNvPr id="624" name="n_3mainValue【保健センター・保健所】&#10;一人当たり面積">
          <a:extLst>
            <a:ext uri="{FF2B5EF4-FFF2-40B4-BE49-F238E27FC236}">
              <a16:creationId xmlns:a16="http://schemas.microsoft.com/office/drawing/2014/main" id="{77719EBD-631A-4FBC-90CB-D0C8356C98E6}"/>
            </a:ext>
          </a:extLst>
        </xdr:cNvPr>
        <xdr:cNvSpPr txBox="1"/>
      </xdr:nvSpPr>
      <xdr:spPr>
        <a:xfrm>
          <a:off x="17384472" y="1055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104883</xdr:rowOff>
    </xdr:from>
    <xdr:ext cx="469744" cy="259045"/>
    <xdr:sp macro="" textlink="">
      <xdr:nvSpPr>
        <xdr:cNvPr id="625" name="n_4mainValue【保健センター・保健所】&#10;一人当たり面積">
          <a:extLst>
            <a:ext uri="{FF2B5EF4-FFF2-40B4-BE49-F238E27FC236}">
              <a16:creationId xmlns:a16="http://schemas.microsoft.com/office/drawing/2014/main" id="{AD65F247-D937-4BF2-834A-332F20EDD91A}"/>
            </a:ext>
          </a:extLst>
        </xdr:cNvPr>
        <xdr:cNvSpPr txBox="1"/>
      </xdr:nvSpPr>
      <xdr:spPr>
        <a:xfrm>
          <a:off x="16588817" y="1056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8F572396-F965-4821-BB99-265DDCEAC7E8}"/>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D568B47-FA9D-435A-98C7-8635967BF209}"/>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18B57678-9A88-4F3C-AF9B-2E67124C49FF}"/>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2C8E14D8-E4B8-4DB3-ADDD-84B6E019646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E5970EC-8A39-4E35-A493-0CC39A4D449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1CC80B73-0E2E-4719-871C-5B69C3774D52}"/>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449BEE02-352E-42C6-900B-C593EDA0C4D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FBBF21B-DE9E-4A7A-B864-C30969E17ED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9B63008E-520E-453A-BF0B-DD7DC8BBD760}"/>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954D440F-9C05-4722-AC89-4D6ABDFB226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47E165B5-6D84-4FC7-A54D-D96ACC8CED8E}"/>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CFA509E8-3A69-457C-BFC9-F10D3CF644AE}"/>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A7544B40-F7C8-4DD6-B589-66787167E3F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49A59C24-9D9F-41FE-992F-58DD4759189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E7581A4A-8A86-4B22-9E3F-1D2D73B7AFC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EEBB761E-4E9F-4026-8738-D8AB18303CC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786D39E2-D8A4-4C49-8B47-F394DCB7EAA0}"/>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62F58519-E119-4B08-85D2-81531FF5A580}"/>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896547D8-A212-47EC-9C69-AC38438EB79F}"/>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46E5CD14-911B-4ACB-B833-3CB485B18AD8}"/>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149456F0-5E5F-46ED-BBEC-1532F49562F4}"/>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2722F55-3B5B-4AB3-89D2-C83F0821D035}"/>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223799A3-6021-47D7-B3E3-92C132C363D7}"/>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47E72CB3-03C4-4533-81CE-197562B4D680}"/>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C900E285-BC9E-4CD8-A0AA-13F58200B707}"/>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EB84C9FE-8377-4AC3-9AA7-6005D511E622}"/>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AF96B93B-BC13-4C37-96D8-6F9453EDBF7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83F218CF-4766-4EE5-BCAC-56FC1A7330AE}"/>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AA509498-4EA0-4FD7-96A4-DA1FD79DF1CB}"/>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5ED72C3B-066B-41A0-8C96-0DC31CF0848E}"/>
            </a:ext>
          </a:extLst>
        </xdr:cNvPr>
        <xdr:cNvSpPr txBox="1"/>
      </xdr:nvSpPr>
      <xdr:spPr>
        <a:xfrm>
          <a:off x="14742160" y="14108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660323FD-5FE8-4B91-B7C1-54FC498D190E}"/>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16DDA4BD-FE3F-45B7-BDCE-622B87190D2F}"/>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0D35EA52-186E-4D70-8B94-6C6E4E24FE6B}"/>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34AFE20C-4741-4097-9AB2-6ECCA0B3C3C9}"/>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5B1C37D5-6859-4242-8881-90B31F6AC533}"/>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7116803-DA5E-492D-9722-0DFB2756602B}"/>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192978C-4993-4A84-96A8-486470556DB0}"/>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F2CACCAF-32C8-4B48-B31C-78FAA4818A7F}"/>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A09DC1CB-A200-4831-B57D-50C8BD65DD6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33EF2143-770E-40B1-A1C8-D9C91EFC82F4}"/>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666" name="楕円 665">
          <a:extLst>
            <a:ext uri="{FF2B5EF4-FFF2-40B4-BE49-F238E27FC236}">
              <a16:creationId xmlns:a16="http://schemas.microsoft.com/office/drawing/2014/main" id="{F2D1170C-51E3-4B67-AC97-6BB5A38852E6}"/>
            </a:ext>
          </a:extLst>
        </xdr:cNvPr>
        <xdr:cNvSpPr/>
      </xdr:nvSpPr>
      <xdr:spPr>
        <a:xfrm>
          <a:off x="14649450" y="139833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D88D65D6-78D5-4D6A-B566-DD3D4CE099B4}"/>
            </a:ext>
          </a:extLst>
        </xdr:cNvPr>
        <xdr:cNvSpPr txBox="1"/>
      </xdr:nvSpPr>
      <xdr:spPr>
        <a:xfrm>
          <a:off x="14742160"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55880</xdr:rowOff>
    </xdr:from>
    <xdr:to>
      <xdr:col>81</xdr:col>
      <xdr:colOff>101600</xdr:colOff>
      <xdr:row>81</xdr:row>
      <xdr:rowOff>157480</xdr:rowOff>
    </xdr:to>
    <xdr:sp macro="" textlink="">
      <xdr:nvSpPr>
        <xdr:cNvPr id="668" name="楕円 667">
          <a:extLst>
            <a:ext uri="{FF2B5EF4-FFF2-40B4-BE49-F238E27FC236}">
              <a16:creationId xmlns:a16="http://schemas.microsoft.com/office/drawing/2014/main" id="{CB739431-D03D-482C-BB59-4FBBE2B3CB9D}"/>
            </a:ext>
          </a:extLst>
        </xdr:cNvPr>
        <xdr:cNvSpPr/>
      </xdr:nvSpPr>
      <xdr:spPr>
        <a:xfrm>
          <a:off x="13887450" y="13947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106680</xdr:rowOff>
    </xdr:from>
    <xdr:to>
      <xdr:col>85</xdr:col>
      <xdr:colOff>127000</xdr:colOff>
      <xdr:row>81</xdr:row>
      <xdr:rowOff>150495</xdr:rowOff>
    </xdr:to>
    <xdr:cxnSp macro="">
      <xdr:nvCxnSpPr>
        <xdr:cNvPr id="669" name="直線コネクタ 668">
          <a:extLst>
            <a:ext uri="{FF2B5EF4-FFF2-40B4-BE49-F238E27FC236}">
              <a16:creationId xmlns:a16="http://schemas.microsoft.com/office/drawing/2014/main" id="{4949B920-AEC8-47BA-8446-6C4CA64A9C9E}"/>
            </a:ext>
          </a:extLst>
        </xdr:cNvPr>
        <xdr:cNvCxnSpPr/>
      </xdr:nvCxnSpPr>
      <xdr:spPr>
        <a:xfrm>
          <a:off x="13942060" y="1399222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2539</xdr:rowOff>
    </xdr:from>
    <xdr:to>
      <xdr:col>76</xdr:col>
      <xdr:colOff>165100</xdr:colOff>
      <xdr:row>81</xdr:row>
      <xdr:rowOff>104139</xdr:rowOff>
    </xdr:to>
    <xdr:sp macro="" textlink="">
      <xdr:nvSpPr>
        <xdr:cNvPr id="670" name="楕円 669">
          <a:extLst>
            <a:ext uri="{FF2B5EF4-FFF2-40B4-BE49-F238E27FC236}">
              <a16:creationId xmlns:a16="http://schemas.microsoft.com/office/drawing/2014/main" id="{0938EE78-D00B-4397-8314-2D8945C7D5B7}"/>
            </a:ext>
          </a:extLst>
        </xdr:cNvPr>
        <xdr:cNvSpPr/>
      </xdr:nvSpPr>
      <xdr:spPr>
        <a:xfrm>
          <a:off x="13089890" y="1388998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53339</xdr:rowOff>
    </xdr:from>
    <xdr:to>
      <xdr:col>81</xdr:col>
      <xdr:colOff>50800</xdr:colOff>
      <xdr:row>81</xdr:row>
      <xdr:rowOff>106680</xdr:rowOff>
    </xdr:to>
    <xdr:cxnSp macro="">
      <xdr:nvCxnSpPr>
        <xdr:cNvPr id="671" name="直線コネクタ 670">
          <a:extLst>
            <a:ext uri="{FF2B5EF4-FFF2-40B4-BE49-F238E27FC236}">
              <a16:creationId xmlns:a16="http://schemas.microsoft.com/office/drawing/2014/main" id="{91A2597B-B1CB-46AC-AB39-0DD399C1933D}"/>
            </a:ext>
          </a:extLst>
        </xdr:cNvPr>
        <xdr:cNvCxnSpPr/>
      </xdr:nvCxnSpPr>
      <xdr:spPr>
        <a:xfrm>
          <a:off x="13144500" y="13944599"/>
          <a:ext cx="79756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46355</xdr:rowOff>
    </xdr:from>
    <xdr:to>
      <xdr:col>72</xdr:col>
      <xdr:colOff>38100</xdr:colOff>
      <xdr:row>81</xdr:row>
      <xdr:rowOff>147955</xdr:rowOff>
    </xdr:to>
    <xdr:sp macro="" textlink="">
      <xdr:nvSpPr>
        <xdr:cNvPr id="672" name="楕円 671">
          <a:extLst>
            <a:ext uri="{FF2B5EF4-FFF2-40B4-BE49-F238E27FC236}">
              <a16:creationId xmlns:a16="http://schemas.microsoft.com/office/drawing/2014/main" id="{43DD5D9B-C8F1-4846-9EBB-0AF922C6A857}"/>
            </a:ext>
          </a:extLst>
        </xdr:cNvPr>
        <xdr:cNvSpPr/>
      </xdr:nvSpPr>
      <xdr:spPr>
        <a:xfrm>
          <a:off x="12303760" y="13935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53339</xdr:rowOff>
    </xdr:from>
    <xdr:to>
      <xdr:col>76</xdr:col>
      <xdr:colOff>114300</xdr:colOff>
      <xdr:row>81</xdr:row>
      <xdr:rowOff>97155</xdr:rowOff>
    </xdr:to>
    <xdr:cxnSp macro="">
      <xdr:nvCxnSpPr>
        <xdr:cNvPr id="673" name="直線コネクタ 672">
          <a:extLst>
            <a:ext uri="{FF2B5EF4-FFF2-40B4-BE49-F238E27FC236}">
              <a16:creationId xmlns:a16="http://schemas.microsoft.com/office/drawing/2014/main" id="{9AE27425-0D93-47B5-B2C3-B8681BF9B394}"/>
            </a:ext>
          </a:extLst>
        </xdr:cNvPr>
        <xdr:cNvCxnSpPr/>
      </xdr:nvCxnSpPr>
      <xdr:spPr>
        <a:xfrm flipV="1">
          <a:off x="12346940" y="13944599"/>
          <a:ext cx="797560" cy="3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82550</xdr:rowOff>
    </xdr:from>
    <xdr:to>
      <xdr:col>67</xdr:col>
      <xdr:colOff>101600</xdr:colOff>
      <xdr:row>83</xdr:row>
      <xdr:rowOff>12700</xdr:rowOff>
    </xdr:to>
    <xdr:sp macro="" textlink="">
      <xdr:nvSpPr>
        <xdr:cNvPr id="674" name="楕円 673">
          <a:extLst>
            <a:ext uri="{FF2B5EF4-FFF2-40B4-BE49-F238E27FC236}">
              <a16:creationId xmlns:a16="http://schemas.microsoft.com/office/drawing/2014/main" id="{8FE77BF1-17D4-4D15-A6F9-D966544667B6}"/>
            </a:ext>
          </a:extLst>
        </xdr:cNvPr>
        <xdr:cNvSpPr/>
      </xdr:nvSpPr>
      <xdr:spPr>
        <a:xfrm>
          <a:off x="11487150" y="14143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97155</xdr:rowOff>
    </xdr:from>
    <xdr:to>
      <xdr:col>71</xdr:col>
      <xdr:colOff>177800</xdr:colOff>
      <xdr:row>82</xdr:row>
      <xdr:rowOff>133350</xdr:rowOff>
    </xdr:to>
    <xdr:cxnSp macro="">
      <xdr:nvCxnSpPr>
        <xdr:cNvPr id="675" name="直線コネクタ 674">
          <a:extLst>
            <a:ext uri="{FF2B5EF4-FFF2-40B4-BE49-F238E27FC236}">
              <a16:creationId xmlns:a16="http://schemas.microsoft.com/office/drawing/2014/main" id="{859D69E1-8871-4061-B022-10BCAD48E0FE}"/>
            </a:ext>
          </a:extLst>
        </xdr:cNvPr>
        <xdr:cNvCxnSpPr/>
      </xdr:nvCxnSpPr>
      <xdr:spPr>
        <a:xfrm flipV="1">
          <a:off x="11541760" y="13980795"/>
          <a:ext cx="805180" cy="20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6" name="n_1aveValue【消防施設】&#10;有形固定資産減価償却率">
          <a:extLst>
            <a:ext uri="{FF2B5EF4-FFF2-40B4-BE49-F238E27FC236}">
              <a16:creationId xmlns:a16="http://schemas.microsoft.com/office/drawing/2014/main" id="{F36A8078-11CE-4FE2-90FA-5B92F508B352}"/>
            </a:ext>
          </a:extLst>
        </xdr:cNvPr>
        <xdr:cNvSpPr txBox="1"/>
      </xdr:nvSpPr>
      <xdr:spPr>
        <a:xfrm>
          <a:off x="1373823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4FC70394-8D3D-4498-95AA-D94C3E308D7A}"/>
            </a:ext>
          </a:extLst>
        </xdr:cNvPr>
        <xdr:cNvSpPr txBox="1"/>
      </xdr:nvSpPr>
      <xdr:spPr>
        <a:xfrm>
          <a:off x="12957184" y="1418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5075E2A0-4AE1-4E51-A67C-838F27CE1E01}"/>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9" name="n_4aveValue【消防施設】&#10;有形固定資産減価償却率">
          <a:extLst>
            <a:ext uri="{FF2B5EF4-FFF2-40B4-BE49-F238E27FC236}">
              <a16:creationId xmlns:a16="http://schemas.microsoft.com/office/drawing/2014/main" id="{D69E5399-475E-491E-9EDE-088ABA13A714}"/>
            </a:ext>
          </a:extLst>
        </xdr:cNvPr>
        <xdr:cNvSpPr txBox="1"/>
      </xdr:nvSpPr>
      <xdr:spPr>
        <a:xfrm>
          <a:off x="11354444" y="13861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2557</xdr:rowOff>
    </xdr:from>
    <xdr:ext cx="405111" cy="259045"/>
    <xdr:sp macro="" textlink="">
      <xdr:nvSpPr>
        <xdr:cNvPr id="680" name="n_1mainValue【消防施設】&#10;有形固定資産減価償却率">
          <a:extLst>
            <a:ext uri="{FF2B5EF4-FFF2-40B4-BE49-F238E27FC236}">
              <a16:creationId xmlns:a16="http://schemas.microsoft.com/office/drawing/2014/main" id="{00C0A2D9-FADF-43A1-AC09-A567EABE05D8}"/>
            </a:ext>
          </a:extLst>
        </xdr:cNvPr>
        <xdr:cNvSpPr txBox="1"/>
      </xdr:nvSpPr>
      <xdr:spPr>
        <a:xfrm>
          <a:off x="1373823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120666</xdr:rowOff>
    </xdr:from>
    <xdr:ext cx="405111" cy="259045"/>
    <xdr:sp macro="" textlink="">
      <xdr:nvSpPr>
        <xdr:cNvPr id="681" name="n_2mainValue【消防施設】&#10;有形固定資産減価償却率">
          <a:extLst>
            <a:ext uri="{FF2B5EF4-FFF2-40B4-BE49-F238E27FC236}">
              <a16:creationId xmlns:a16="http://schemas.microsoft.com/office/drawing/2014/main" id="{E8741CFC-2BDC-44CF-B11B-84683D22DEF3}"/>
            </a:ext>
          </a:extLst>
        </xdr:cNvPr>
        <xdr:cNvSpPr txBox="1"/>
      </xdr:nvSpPr>
      <xdr:spPr>
        <a:xfrm>
          <a:off x="12957184" y="136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164482</xdr:rowOff>
    </xdr:from>
    <xdr:ext cx="405111" cy="259045"/>
    <xdr:sp macro="" textlink="">
      <xdr:nvSpPr>
        <xdr:cNvPr id="682" name="n_3mainValue【消防施設】&#10;有形固定資産減価償却率">
          <a:extLst>
            <a:ext uri="{FF2B5EF4-FFF2-40B4-BE49-F238E27FC236}">
              <a16:creationId xmlns:a16="http://schemas.microsoft.com/office/drawing/2014/main" id="{F294E3A5-8D09-464D-B5E0-BB4B97DFCF07}"/>
            </a:ext>
          </a:extLst>
        </xdr:cNvPr>
        <xdr:cNvSpPr txBox="1"/>
      </xdr:nvSpPr>
      <xdr:spPr>
        <a:xfrm>
          <a:off x="12171054" y="137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3827</xdr:rowOff>
    </xdr:from>
    <xdr:ext cx="405111" cy="259045"/>
    <xdr:sp macro="" textlink="">
      <xdr:nvSpPr>
        <xdr:cNvPr id="683" name="n_4mainValue【消防施設】&#10;有形固定資産減価償却率">
          <a:extLst>
            <a:ext uri="{FF2B5EF4-FFF2-40B4-BE49-F238E27FC236}">
              <a16:creationId xmlns:a16="http://schemas.microsoft.com/office/drawing/2014/main" id="{A5ECCDAC-8F57-4D17-80FB-7CC8CAFEDDAD}"/>
            </a:ext>
          </a:extLst>
        </xdr:cNvPr>
        <xdr:cNvSpPr txBox="1"/>
      </xdr:nvSpPr>
      <xdr:spPr>
        <a:xfrm>
          <a:off x="113544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8F3504FA-F8D2-4C29-89FB-8BB799748181}"/>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39E1F7C-EF0B-47D7-AAEA-3643CBDAE2E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AA13B841-3938-451F-A9EC-51DA3D308B7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8AE1FF53-AA9E-41C0-A30B-EE6C0DC9D8E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790EE7D-B352-48A7-B6FA-063E81571B9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5F6A0A7A-8860-4665-BBAC-05959C10D92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60F988EE-A740-4C44-8E5F-0E3D6CFF8949}"/>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6D4B6AC6-4347-482F-8D34-12221160DA8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DC01D177-F3C7-450E-BA89-06CD50AE6733}"/>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1EF82F85-B45D-49AB-B09F-F0E20E6DC53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6F6FF78D-DF1A-41EF-AA9C-3D00FB940E18}"/>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8A2A4ED5-34FE-4C79-AFAF-ED72A9B2E6D5}"/>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0BE93E35-2843-43B5-9D7F-6242D8122EA7}"/>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4746A6CB-CE7E-4333-8844-DD10E9D1081C}"/>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6E305838-E158-4B60-8AE7-6FC69535DF2F}"/>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447C5A14-2310-478E-AE10-EEB61A7CA2AD}"/>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D105D962-8EFC-4610-821C-749C69E196B0}"/>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70FFA423-ABAC-46C5-979B-1338D4669620}"/>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F8399CD7-C1EB-4888-99D7-C3503B665889}"/>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85C334BD-682B-4A9B-BFB2-C4F61A3DA5CE}"/>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9FB26D51-C2AD-4433-98BF-2FAB151F6E06}"/>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B3FF6C95-BBA8-43B0-8062-843DD24253EA}"/>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06250446-3B36-4BE3-9D91-DAA45420FCB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D8C81558-770D-48E3-A67A-43CF19818F79}"/>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9D6805BC-4410-46DE-8AA1-911CFFD7884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9C53BE1C-67DE-489C-A112-33ADD32560CD}"/>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93AC57FD-95D8-4F2B-82EF-C7150E3E68B6}"/>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A7D36048-AE58-4AA7-BF9B-E4385B7F74CC}"/>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3B93A080-DA72-4453-8354-E832B98E5D87}"/>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FD148EBF-A944-48CC-87B3-8DD2DAE22DBF}"/>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4" name="【消防施設】&#10;一人当たり面積平均値テキスト">
          <a:extLst>
            <a:ext uri="{FF2B5EF4-FFF2-40B4-BE49-F238E27FC236}">
              <a16:creationId xmlns:a16="http://schemas.microsoft.com/office/drawing/2014/main" id="{C77ED65A-1F6B-4B60-99DF-A8B712C9F962}"/>
            </a:ext>
          </a:extLst>
        </xdr:cNvPr>
        <xdr:cNvSpPr txBox="1"/>
      </xdr:nvSpPr>
      <xdr:spPr>
        <a:xfrm>
          <a:off x="19985990" y="14446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5742D647-31ED-4C99-B6F4-E5CA482F4CDE}"/>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1CDA72CE-9344-4087-B870-F7CE2343D1A9}"/>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F1FF4CD6-94A4-4445-B6C4-3D7ABCF9E1FD}"/>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9F4B8E12-899C-42D7-B0B8-3463F15CF0FA}"/>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14CF11D5-4DA7-4B5D-A58C-1AA52C16C41E}"/>
            </a:ext>
          </a:extLst>
        </xdr:cNvPr>
        <xdr:cNvSpPr/>
      </xdr:nvSpPr>
      <xdr:spPr>
        <a:xfrm>
          <a:off x="16761460" y="146269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422BC6B-6771-4454-A268-6144FCE02283}"/>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0756559-A5A2-48A7-AEC3-F14F1ECD11E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91844BDB-BA0B-4485-9DEC-5284DD348C32}"/>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1EDD6177-39A9-4B2F-8D84-3F35238EA1AD}"/>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106F5376-E9F4-4155-8F6B-FBD4D1041921}"/>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49349</xdr:rowOff>
    </xdr:from>
    <xdr:to>
      <xdr:col>116</xdr:col>
      <xdr:colOff>114300</xdr:colOff>
      <xdr:row>85</xdr:row>
      <xdr:rowOff>150949</xdr:rowOff>
    </xdr:to>
    <xdr:sp macro="" textlink="">
      <xdr:nvSpPr>
        <xdr:cNvPr id="725" name="楕円 724">
          <a:extLst>
            <a:ext uri="{FF2B5EF4-FFF2-40B4-BE49-F238E27FC236}">
              <a16:creationId xmlns:a16="http://schemas.microsoft.com/office/drawing/2014/main" id="{CAC0F728-6636-438A-A986-515417C61B18}"/>
            </a:ext>
          </a:extLst>
        </xdr:cNvPr>
        <xdr:cNvSpPr/>
      </xdr:nvSpPr>
      <xdr:spPr>
        <a:xfrm>
          <a:off x="19904710" y="1462450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27776</xdr:rowOff>
    </xdr:from>
    <xdr:ext cx="469744" cy="259045"/>
    <xdr:sp macro="" textlink="">
      <xdr:nvSpPr>
        <xdr:cNvPr id="726" name="【消防施設】&#10;一人当たり面積該当値テキスト">
          <a:extLst>
            <a:ext uri="{FF2B5EF4-FFF2-40B4-BE49-F238E27FC236}">
              <a16:creationId xmlns:a16="http://schemas.microsoft.com/office/drawing/2014/main" id="{596FC080-44B1-41BD-9EC7-0E56C8AA9618}"/>
            </a:ext>
          </a:extLst>
        </xdr:cNvPr>
        <xdr:cNvSpPr txBox="1"/>
      </xdr:nvSpPr>
      <xdr:spPr>
        <a:xfrm>
          <a:off x="19985990" y="1459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52614</xdr:rowOff>
    </xdr:from>
    <xdr:to>
      <xdr:col>112</xdr:col>
      <xdr:colOff>38100</xdr:colOff>
      <xdr:row>85</xdr:row>
      <xdr:rowOff>154214</xdr:rowOff>
    </xdr:to>
    <xdr:sp macro="" textlink="">
      <xdr:nvSpPr>
        <xdr:cNvPr id="727" name="楕円 726">
          <a:extLst>
            <a:ext uri="{FF2B5EF4-FFF2-40B4-BE49-F238E27FC236}">
              <a16:creationId xmlns:a16="http://schemas.microsoft.com/office/drawing/2014/main" id="{9230C8D4-67F7-4E8E-B8EA-2D442D17C631}"/>
            </a:ext>
          </a:extLst>
        </xdr:cNvPr>
        <xdr:cNvSpPr/>
      </xdr:nvSpPr>
      <xdr:spPr>
        <a:xfrm>
          <a:off x="19161760" y="146296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100149</xdr:rowOff>
    </xdr:from>
    <xdr:to>
      <xdr:col>116</xdr:col>
      <xdr:colOff>63500</xdr:colOff>
      <xdr:row>85</xdr:row>
      <xdr:rowOff>103414</xdr:rowOff>
    </xdr:to>
    <xdr:cxnSp macro="">
      <xdr:nvCxnSpPr>
        <xdr:cNvPr id="728" name="直線コネクタ 727">
          <a:extLst>
            <a:ext uri="{FF2B5EF4-FFF2-40B4-BE49-F238E27FC236}">
              <a16:creationId xmlns:a16="http://schemas.microsoft.com/office/drawing/2014/main" id="{90CBBEA2-CF55-4AAE-AFD9-E41FDB1D8231}"/>
            </a:ext>
          </a:extLst>
        </xdr:cNvPr>
        <xdr:cNvCxnSpPr/>
      </xdr:nvCxnSpPr>
      <xdr:spPr>
        <a:xfrm flipV="1">
          <a:off x="19204940" y="14669589"/>
          <a:ext cx="74295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52614</xdr:rowOff>
    </xdr:from>
    <xdr:to>
      <xdr:col>107</xdr:col>
      <xdr:colOff>101600</xdr:colOff>
      <xdr:row>85</xdr:row>
      <xdr:rowOff>154214</xdr:rowOff>
    </xdr:to>
    <xdr:sp macro="" textlink="">
      <xdr:nvSpPr>
        <xdr:cNvPr id="729" name="楕円 728">
          <a:extLst>
            <a:ext uri="{FF2B5EF4-FFF2-40B4-BE49-F238E27FC236}">
              <a16:creationId xmlns:a16="http://schemas.microsoft.com/office/drawing/2014/main" id="{F768F8DE-BED5-439C-851A-E6CE68EA6134}"/>
            </a:ext>
          </a:extLst>
        </xdr:cNvPr>
        <xdr:cNvSpPr/>
      </xdr:nvSpPr>
      <xdr:spPr>
        <a:xfrm>
          <a:off x="18345150" y="14629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103414</xdr:rowOff>
    </xdr:from>
    <xdr:to>
      <xdr:col>111</xdr:col>
      <xdr:colOff>177800</xdr:colOff>
      <xdr:row>85</xdr:row>
      <xdr:rowOff>103414</xdr:rowOff>
    </xdr:to>
    <xdr:cxnSp macro="">
      <xdr:nvCxnSpPr>
        <xdr:cNvPr id="730" name="直線コネクタ 729">
          <a:extLst>
            <a:ext uri="{FF2B5EF4-FFF2-40B4-BE49-F238E27FC236}">
              <a16:creationId xmlns:a16="http://schemas.microsoft.com/office/drawing/2014/main" id="{D75BCF61-725F-42B1-B2BC-C67A61F56932}"/>
            </a:ext>
          </a:extLst>
        </xdr:cNvPr>
        <xdr:cNvCxnSpPr/>
      </xdr:nvCxnSpPr>
      <xdr:spPr>
        <a:xfrm>
          <a:off x="18399760" y="1467475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54248</xdr:rowOff>
    </xdr:from>
    <xdr:to>
      <xdr:col>102</xdr:col>
      <xdr:colOff>165100</xdr:colOff>
      <xdr:row>85</xdr:row>
      <xdr:rowOff>155848</xdr:rowOff>
    </xdr:to>
    <xdr:sp macro="" textlink="">
      <xdr:nvSpPr>
        <xdr:cNvPr id="731" name="楕円 730">
          <a:extLst>
            <a:ext uri="{FF2B5EF4-FFF2-40B4-BE49-F238E27FC236}">
              <a16:creationId xmlns:a16="http://schemas.microsoft.com/office/drawing/2014/main" id="{9C2D0642-850D-4C84-ADFB-C136F6123235}"/>
            </a:ext>
          </a:extLst>
        </xdr:cNvPr>
        <xdr:cNvSpPr/>
      </xdr:nvSpPr>
      <xdr:spPr>
        <a:xfrm>
          <a:off x="17547590" y="1463130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103414</xdr:rowOff>
    </xdr:from>
    <xdr:to>
      <xdr:col>107</xdr:col>
      <xdr:colOff>50800</xdr:colOff>
      <xdr:row>85</xdr:row>
      <xdr:rowOff>105048</xdr:rowOff>
    </xdr:to>
    <xdr:cxnSp macro="">
      <xdr:nvCxnSpPr>
        <xdr:cNvPr id="732" name="直線コネクタ 731">
          <a:extLst>
            <a:ext uri="{FF2B5EF4-FFF2-40B4-BE49-F238E27FC236}">
              <a16:creationId xmlns:a16="http://schemas.microsoft.com/office/drawing/2014/main" id="{6D4B1319-9FA5-4BD2-A230-16F623B7CB19}"/>
            </a:ext>
          </a:extLst>
        </xdr:cNvPr>
        <xdr:cNvCxnSpPr/>
      </xdr:nvCxnSpPr>
      <xdr:spPr>
        <a:xfrm flipV="1">
          <a:off x="17602200" y="14674759"/>
          <a:ext cx="79756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55880</xdr:rowOff>
    </xdr:from>
    <xdr:to>
      <xdr:col>98</xdr:col>
      <xdr:colOff>38100</xdr:colOff>
      <xdr:row>85</xdr:row>
      <xdr:rowOff>157480</xdr:rowOff>
    </xdr:to>
    <xdr:sp macro="" textlink="">
      <xdr:nvSpPr>
        <xdr:cNvPr id="733" name="楕円 732">
          <a:extLst>
            <a:ext uri="{FF2B5EF4-FFF2-40B4-BE49-F238E27FC236}">
              <a16:creationId xmlns:a16="http://schemas.microsoft.com/office/drawing/2014/main" id="{F5BDDF2F-3AE8-46BF-B5BC-8039F677759C}"/>
            </a:ext>
          </a:extLst>
        </xdr:cNvPr>
        <xdr:cNvSpPr/>
      </xdr:nvSpPr>
      <xdr:spPr>
        <a:xfrm>
          <a:off x="16761460" y="146329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105048</xdr:rowOff>
    </xdr:from>
    <xdr:to>
      <xdr:col>102</xdr:col>
      <xdr:colOff>114300</xdr:colOff>
      <xdr:row>85</xdr:row>
      <xdr:rowOff>106680</xdr:rowOff>
    </xdr:to>
    <xdr:cxnSp macro="">
      <xdr:nvCxnSpPr>
        <xdr:cNvPr id="734" name="直線コネクタ 733">
          <a:extLst>
            <a:ext uri="{FF2B5EF4-FFF2-40B4-BE49-F238E27FC236}">
              <a16:creationId xmlns:a16="http://schemas.microsoft.com/office/drawing/2014/main" id="{C6D98AF5-A7D5-4AA1-9723-CFB0D053C94C}"/>
            </a:ext>
          </a:extLst>
        </xdr:cNvPr>
        <xdr:cNvCxnSpPr/>
      </xdr:nvCxnSpPr>
      <xdr:spPr>
        <a:xfrm flipV="1">
          <a:off x="16804640" y="14676393"/>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5" name="n_1aveValue【消防施設】&#10;一人当たり面積">
          <a:extLst>
            <a:ext uri="{FF2B5EF4-FFF2-40B4-BE49-F238E27FC236}">
              <a16:creationId xmlns:a16="http://schemas.microsoft.com/office/drawing/2014/main" id="{D653D6F7-0EC7-42A8-BCC0-9C14CFAB6FD9}"/>
            </a:ext>
          </a:extLst>
        </xdr:cNvPr>
        <xdr:cNvSpPr txBox="1"/>
      </xdr:nvSpPr>
      <xdr:spPr>
        <a:xfrm>
          <a:off x="18982132" y="1437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6" name="n_2aveValue【消防施設】&#10;一人当たり面積">
          <a:extLst>
            <a:ext uri="{FF2B5EF4-FFF2-40B4-BE49-F238E27FC236}">
              <a16:creationId xmlns:a16="http://schemas.microsoft.com/office/drawing/2014/main" id="{8E41A4AA-6A9B-461A-BBDE-090D0EDF998A}"/>
            </a:ext>
          </a:extLst>
        </xdr:cNvPr>
        <xdr:cNvSpPr txBox="1"/>
      </xdr:nvSpPr>
      <xdr:spPr>
        <a:xfrm>
          <a:off x="18182032"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7" name="n_3aveValue【消防施設】&#10;一人当たり面積">
          <a:extLst>
            <a:ext uri="{FF2B5EF4-FFF2-40B4-BE49-F238E27FC236}">
              <a16:creationId xmlns:a16="http://schemas.microsoft.com/office/drawing/2014/main" id="{B75788ED-8A1C-419F-92BC-38808A200857}"/>
            </a:ext>
          </a:extLst>
        </xdr:cNvPr>
        <xdr:cNvSpPr txBox="1"/>
      </xdr:nvSpPr>
      <xdr:spPr>
        <a:xfrm>
          <a:off x="17384472"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8" name="n_4aveValue【消防施設】&#10;一人当たり面積">
          <a:extLst>
            <a:ext uri="{FF2B5EF4-FFF2-40B4-BE49-F238E27FC236}">
              <a16:creationId xmlns:a16="http://schemas.microsoft.com/office/drawing/2014/main" id="{16D4D2C4-5FA7-493C-BD94-97107A83E7D0}"/>
            </a:ext>
          </a:extLst>
        </xdr:cNvPr>
        <xdr:cNvSpPr txBox="1"/>
      </xdr:nvSpPr>
      <xdr:spPr>
        <a:xfrm>
          <a:off x="1658881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145341</xdr:rowOff>
    </xdr:from>
    <xdr:ext cx="469744" cy="259045"/>
    <xdr:sp macro="" textlink="">
      <xdr:nvSpPr>
        <xdr:cNvPr id="739" name="n_1mainValue【消防施設】&#10;一人当たり面積">
          <a:extLst>
            <a:ext uri="{FF2B5EF4-FFF2-40B4-BE49-F238E27FC236}">
              <a16:creationId xmlns:a16="http://schemas.microsoft.com/office/drawing/2014/main" id="{B6BCC3AF-C3D4-474B-9353-350D3863E9C2}"/>
            </a:ext>
          </a:extLst>
        </xdr:cNvPr>
        <xdr:cNvSpPr txBox="1"/>
      </xdr:nvSpPr>
      <xdr:spPr>
        <a:xfrm>
          <a:off x="18982132" y="1471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740" name="n_2mainValue【消防施設】&#10;一人当たり面積">
          <a:extLst>
            <a:ext uri="{FF2B5EF4-FFF2-40B4-BE49-F238E27FC236}">
              <a16:creationId xmlns:a16="http://schemas.microsoft.com/office/drawing/2014/main" id="{8B02AB5D-8229-4E80-BEB3-6003323B413F}"/>
            </a:ext>
          </a:extLst>
        </xdr:cNvPr>
        <xdr:cNvSpPr txBox="1"/>
      </xdr:nvSpPr>
      <xdr:spPr>
        <a:xfrm>
          <a:off x="18182032" y="14716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146975</xdr:rowOff>
    </xdr:from>
    <xdr:ext cx="469744" cy="259045"/>
    <xdr:sp macro="" textlink="">
      <xdr:nvSpPr>
        <xdr:cNvPr id="741" name="n_3mainValue【消防施設】&#10;一人当たり面積">
          <a:extLst>
            <a:ext uri="{FF2B5EF4-FFF2-40B4-BE49-F238E27FC236}">
              <a16:creationId xmlns:a16="http://schemas.microsoft.com/office/drawing/2014/main" id="{0ACA96AD-07A0-4F6D-9CE3-381CDD70C97C}"/>
            </a:ext>
          </a:extLst>
        </xdr:cNvPr>
        <xdr:cNvSpPr txBox="1"/>
      </xdr:nvSpPr>
      <xdr:spPr>
        <a:xfrm>
          <a:off x="17384472" y="147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2557</xdr:rowOff>
    </xdr:from>
    <xdr:ext cx="469744" cy="259045"/>
    <xdr:sp macro="" textlink="">
      <xdr:nvSpPr>
        <xdr:cNvPr id="742" name="n_4mainValue【消防施設】&#10;一人当たり面積">
          <a:extLst>
            <a:ext uri="{FF2B5EF4-FFF2-40B4-BE49-F238E27FC236}">
              <a16:creationId xmlns:a16="http://schemas.microsoft.com/office/drawing/2014/main" id="{1548143A-B06A-4B56-9F46-8F6DCDE7CDA8}"/>
            </a:ext>
          </a:extLst>
        </xdr:cNvPr>
        <xdr:cNvSpPr txBox="1"/>
      </xdr:nvSpPr>
      <xdr:spPr>
        <a:xfrm>
          <a:off x="1658881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1C87E31A-42D8-4384-9625-22652B7BA04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6C7F7E3A-7586-4902-8C9E-A2E1CEF49D45}"/>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8785B581-E16F-4DE3-8C14-46FFBEB1BEB1}"/>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AD3B7F33-80CF-4BE5-AE27-E537333590A1}"/>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52D319D1-DE12-44F5-9C1D-8A46663E817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21FB6B86-09E7-46D7-93B7-70A1FDABC261}"/>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1FC7A9FA-C27D-4DF9-A5AA-966EE1E089E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C98AED29-5740-4753-A4AD-C6694C778244}"/>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ACC398CA-8E3A-46A0-A82F-2E90E5003851}"/>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DBBEF2E4-E673-4351-9B4D-CE438C560E2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173917F7-76A2-4725-92F9-083978B2C1E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23D18ECD-A1C7-4DAD-8106-F98C032FAAF2}"/>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4640CE88-7E92-4EB3-8519-359EA549EC61}"/>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E98CA6B6-6E10-43C6-B426-2B310553797F}"/>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E8487A07-805B-4DD3-B50F-B0A60538A4E5}"/>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61C4B8F7-2700-44DB-AA57-6D58F50397C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3D991F6E-BB96-47A9-8CF3-6A9812B8B861}"/>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A499CE25-3968-4101-A357-83EF2E501DA9}"/>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1AF85863-429F-415B-AE2E-212DBF312580}"/>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6126A1F2-9B1C-43CA-8007-0A6B77A96DBC}"/>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4706E292-968C-493F-9EF9-D69F6E96D5A5}"/>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27AAD093-BEC4-4E70-A4A6-1B2E350F523A}"/>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1F1E39C1-7348-4B92-BC14-9975F3DF1AC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0BD91579-00B7-4D44-8756-BAE8C7C103E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31951CF3-C99F-4295-BD3F-FD394802A458}"/>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06E5F1B3-CE51-49F0-BB4A-D1591D14956B}"/>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392500E5-F97A-474E-B535-C58163E88AA5}"/>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0FDB17B4-67C8-4495-8A7F-1336261C358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E404F8C3-2ACA-4C55-9A71-EFDAFEA22CD2}"/>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8A4401D5-47E4-41FA-B6DD-7DC1C48E78D2}"/>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6B2359FA-7B92-4C8D-92F5-FE4FADA4327B}"/>
            </a:ext>
          </a:extLst>
        </xdr:cNvPr>
        <xdr:cNvSpPr txBox="1"/>
      </xdr:nvSpPr>
      <xdr:spPr>
        <a:xfrm>
          <a:off x="14742160" y="17823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CFBD561A-3331-4F62-9850-E48C54A7C266}"/>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C8CB57DF-5302-499F-A787-F1B06FADE0E1}"/>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1CA44538-77AB-4AA4-950A-E591245E3BCC}"/>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9514D989-F73B-4B34-B385-8B68A099B7C2}"/>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81ED6B09-4349-458F-93EB-30860066FE07}"/>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B9AF2F9-A1FB-4E50-956F-18D881BBCA6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30F896B0-F279-459A-80E1-EC59629AB7C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DD0F767-EAB4-4757-B6A1-212F2F62F54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CCDD178-986E-4599-8C3F-71D4B9B4C36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64BE16AA-84AE-42A7-8E25-BF388D311C57}"/>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111942</xdr:rowOff>
    </xdr:from>
    <xdr:to>
      <xdr:col>85</xdr:col>
      <xdr:colOff>177800</xdr:colOff>
      <xdr:row>104</xdr:row>
      <xdr:rowOff>42092</xdr:rowOff>
    </xdr:to>
    <xdr:sp macro="" textlink="">
      <xdr:nvSpPr>
        <xdr:cNvPr id="784" name="楕円 783">
          <a:extLst>
            <a:ext uri="{FF2B5EF4-FFF2-40B4-BE49-F238E27FC236}">
              <a16:creationId xmlns:a16="http://schemas.microsoft.com/office/drawing/2014/main" id="{955E86CD-BF8F-49FD-A7D5-77C0B5264E9B}"/>
            </a:ext>
          </a:extLst>
        </xdr:cNvPr>
        <xdr:cNvSpPr/>
      </xdr:nvSpPr>
      <xdr:spPr>
        <a:xfrm>
          <a:off x="14649450" y="177712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134819</xdr:rowOff>
    </xdr:from>
    <xdr:ext cx="405111" cy="259045"/>
    <xdr:sp macro="" textlink="">
      <xdr:nvSpPr>
        <xdr:cNvPr id="785" name="【庁舎】&#10;有形固定資産減価償却率該当値テキスト">
          <a:extLst>
            <a:ext uri="{FF2B5EF4-FFF2-40B4-BE49-F238E27FC236}">
              <a16:creationId xmlns:a16="http://schemas.microsoft.com/office/drawing/2014/main" id="{DF91056D-6761-4F22-8AF4-0BA1A93F45EE}"/>
            </a:ext>
          </a:extLst>
        </xdr:cNvPr>
        <xdr:cNvSpPr txBox="1"/>
      </xdr:nvSpPr>
      <xdr:spPr>
        <a:xfrm>
          <a:off x="14742160" y="1761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121738</xdr:rowOff>
    </xdr:from>
    <xdr:to>
      <xdr:col>81</xdr:col>
      <xdr:colOff>101600</xdr:colOff>
      <xdr:row>104</xdr:row>
      <xdr:rowOff>51888</xdr:rowOff>
    </xdr:to>
    <xdr:sp macro="" textlink="">
      <xdr:nvSpPr>
        <xdr:cNvPr id="786" name="楕円 785">
          <a:extLst>
            <a:ext uri="{FF2B5EF4-FFF2-40B4-BE49-F238E27FC236}">
              <a16:creationId xmlns:a16="http://schemas.microsoft.com/office/drawing/2014/main" id="{285FA47C-EF99-46FD-B1EF-61439DEBB773}"/>
            </a:ext>
          </a:extLst>
        </xdr:cNvPr>
        <xdr:cNvSpPr/>
      </xdr:nvSpPr>
      <xdr:spPr>
        <a:xfrm>
          <a:off x="13887450" y="177829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162742</xdr:rowOff>
    </xdr:from>
    <xdr:to>
      <xdr:col>85</xdr:col>
      <xdr:colOff>127000</xdr:colOff>
      <xdr:row>104</xdr:row>
      <xdr:rowOff>1088</xdr:rowOff>
    </xdr:to>
    <xdr:cxnSp macro="">
      <xdr:nvCxnSpPr>
        <xdr:cNvPr id="787" name="直線コネクタ 786">
          <a:extLst>
            <a:ext uri="{FF2B5EF4-FFF2-40B4-BE49-F238E27FC236}">
              <a16:creationId xmlns:a16="http://schemas.microsoft.com/office/drawing/2014/main" id="{032E5BDB-7649-48A5-89C2-E86E539B729D}"/>
            </a:ext>
          </a:extLst>
        </xdr:cNvPr>
        <xdr:cNvCxnSpPr/>
      </xdr:nvCxnSpPr>
      <xdr:spPr>
        <a:xfrm flipV="1">
          <a:off x="13942060" y="17823997"/>
          <a:ext cx="762000" cy="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87449</xdr:rowOff>
    </xdr:from>
    <xdr:to>
      <xdr:col>76</xdr:col>
      <xdr:colOff>165100</xdr:colOff>
      <xdr:row>104</xdr:row>
      <xdr:rowOff>17599</xdr:rowOff>
    </xdr:to>
    <xdr:sp macro="" textlink="">
      <xdr:nvSpPr>
        <xdr:cNvPr id="788" name="楕円 787">
          <a:extLst>
            <a:ext uri="{FF2B5EF4-FFF2-40B4-BE49-F238E27FC236}">
              <a16:creationId xmlns:a16="http://schemas.microsoft.com/office/drawing/2014/main" id="{4B03FFCD-9623-463E-ACBF-DAD27AC3D94B}"/>
            </a:ext>
          </a:extLst>
        </xdr:cNvPr>
        <xdr:cNvSpPr/>
      </xdr:nvSpPr>
      <xdr:spPr>
        <a:xfrm>
          <a:off x="13089890" y="177487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138249</xdr:rowOff>
    </xdr:from>
    <xdr:to>
      <xdr:col>81</xdr:col>
      <xdr:colOff>50800</xdr:colOff>
      <xdr:row>104</xdr:row>
      <xdr:rowOff>1088</xdr:rowOff>
    </xdr:to>
    <xdr:cxnSp macro="">
      <xdr:nvCxnSpPr>
        <xdr:cNvPr id="789" name="直線コネクタ 788">
          <a:extLst>
            <a:ext uri="{FF2B5EF4-FFF2-40B4-BE49-F238E27FC236}">
              <a16:creationId xmlns:a16="http://schemas.microsoft.com/office/drawing/2014/main" id="{5488A2B6-5965-408C-92E1-E99773887DD7}"/>
            </a:ext>
          </a:extLst>
        </xdr:cNvPr>
        <xdr:cNvCxnSpPr/>
      </xdr:nvCxnSpPr>
      <xdr:spPr>
        <a:xfrm>
          <a:off x="13144500" y="17793789"/>
          <a:ext cx="79756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56424</xdr:rowOff>
    </xdr:from>
    <xdr:to>
      <xdr:col>72</xdr:col>
      <xdr:colOff>38100</xdr:colOff>
      <xdr:row>103</xdr:row>
      <xdr:rowOff>158024</xdr:rowOff>
    </xdr:to>
    <xdr:sp macro="" textlink="">
      <xdr:nvSpPr>
        <xdr:cNvPr id="790" name="楕円 789">
          <a:extLst>
            <a:ext uri="{FF2B5EF4-FFF2-40B4-BE49-F238E27FC236}">
              <a16:creationId xmlns:a16="http://schemas.microsoft.com/office/drawing/2014/main" id="{0CBA9F7D-11A6-4540-94E0-9869CBB80D5C}"/>
            </a:ext>
          </a:extLst>
        </xdr:cNvPr>
        <xdr:cNvSpPr/>
      </xdr:nvSpPr>
      <xdr:spPr>
        <a:xfrm>
          <a:off x="12303760" y="1771958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107224</xdr:rowOff>
    </xdr:from>
    <xdr:to>
      <xdr:col>76</xdr:col>
      <xdr:colOff>114300</xdr:colOff>
      <xdr:row>103</xdr:row>
      <xdr:rowOff>138249</xdr:rowOff>
    </xdr:to>
    <xdr:cxnSp macro="">
      <xdr:nvCxnSpPr>
        <xdr:cNvPr id="791" name="直線コネクタ 790">
          <a:extLst>
            <a:ext uri="{FF2B5EF4-FFF2-40B4-BE49-F238E27FC236}">
              <a16:creationId xmlns:a16="http://schemas.microsoft.com/office/drawing/2014/main" id="{0D8A447E-9451-441A-82DC-F984C8E2362D}"/>
            </a:ext>
          </a:extLst>
        </xdr:cNvPr>
        <xdr:cNvCxnSpPr/>
      </xdr:nvCxnSpPr>
      <xdr:spPr>
        <a:xfrm>
          <a:off x="12346940" y="17764669"/>
          <a:ext cx="79756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105411</xdr:rowOff>
    </xdr:from>
    <xdr:to>
      <xdr:col>67</xdr:col>
      <xdr:colOff>101600</xdr:colOff>
      <xdr:row>104</xdr:row>
      <xdr:rowOff>35561</xdr:rowOff>
    </xdr:to>
    <xdr:sp macro="" textlink="">
      <xdr:nvSpPr>
        <xdr:cNvPr id="792" name="楕円 791">
          <a:extLst>
            <a:ext uri="{FF2B5EF4-FFF2-40B4-BE49-F238E27FC236}">
              <a16:creationId xmlns:a16="http://schemas.microsoft.com/office/drawing/2014/main" id="{2707528E-A0D0-46BC-AB1D-A42B1F8DB5D4}"/>
            </a:ext>
          </a:extLst>
        </xdr:cNvPr>
        <xdr:cNvSpPr/>
      </xdr:nvSpPr>
      <xdr:spPr>
        <a:xfrm>
          <a:off x="11487150" y="177628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107224</xdr:rowOff>
    </xdr:from>
    <xdr:to>
      <xdr:col>71</xdr:col>
      <xdr:colOff>177800</xdr:colOff>
      <xdr:row>103</xdr:row>
      <xdr:rowOff>156211</xdr:rowOff>
    </xdr:to>
    <xdr:cxnSp macro="">
      <xdr:nvCxnSpPr>
        <xdr:cNvPr id="793" name="直線コネクタ 792">
          <a:extLst>
            <a:ext uri="{FF2B5EF4-FFF2-40B4-BE49-F238E27FC236}">
              <a16:creationId xmlns:a16="http://schemas.microsoft.com/office/drawing/2014/main" id="{ED77BCA0-B85E-47FE-B4F1-368F7B0BE189}"/>
            </a:ext>
          </a:extLst>
        </xdr:cNvPr>
        <xdr:cNvCxnSpPr/>
      </xdr:nvCxnSpPr>
      <xdr:spPr>
        <a:xfrm flipV="1">
          <a:off x="11541760" y="17764669"/>
          <a:ext cx="805180" cy="5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1FC2D037-2659-4FB8-B2B1-E6C3E4FBFB6D}"/>
            </a:ext>
          </a:extLst>
        </xdr:cNvPr>
        <xdr:cNvSpPr txBox="1"/>
      </xdr:nvSpPr>
      <xdr:spPr>
        <a:xfrm>
          <a:off x="13738234" y="1792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D989FB3A-4D01-442E-990B-C1830AB01750}"/>
            </a:ext>
          </a:extLst>
        </xdr:cNvPr>
        <xdr:cNvSpPr txBox="1"/>
      </xdr:nvSpPr>
      <xdr:spPr>
        <a:xfrm>
          <a:off x="12957184" y="179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1A9577EB-2970-45B6-B487-EC7C7E21FA59}"/>
            </a:ext>
          </a:extLst>
        </xdr:cNvPr>
        <xdr:cNvSpPr txBox="1"/>
      </xdr:nvSpPr>
      <xdr:spPr>
        <a:xfrm>
          <a:off x="12171054" y="1792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E3E6EDCF-80D3-4D7E-8D11-42EE689EDD2E}"/>
            </a:ext>
          </a:extLst>
        </xdr:cNvPr>
        <xdr:cNvSpPr txBox="1"/>
      </xdr:nvSpPr>
      <xdr:spPr>
        <a:xfrm>
          <a:off x="113544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68415</xdr:rowOff>
    </xdr:from>
    <xdr:ext cx="405111" cy="259045"/>
    <xdr:sp macro="" textlink="">
      <xdr:nvSpPr>
        <xdr:cNvPr id="798" name="n_1mainValue【庁舎】&#10;有形固定資産減価償却率">
          <a:extLst>
            <a:ext uri="{FF2B5EF4-FFF2-40B4-BE49-F238E27FC236}">
              <a16:creationId xmlns:a16="http://schemas.microsoft.com/office/drawing/2014/main" id="{572BE92B-6EA1-4007-B6B1-F1FEACE537D9}"/>
            </a:ext>
          </a:extLst>
        </xdr:cNvPr>
        <xdr:cNvSpPr txBox="1"/>
      </xdr:nvSpPr>
      <xdr:spPr>
        <a:xfrm>
          <a:off x="13738234" y="1755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34126</xdr:rowOff>
    </xdr:from>
    <xdr:ext cx="405111" cy="259045"/>
    <xdr:sp macro="" textlink="">
      <xdr:nvSpPr>
        <xdr:cNvPr id="799" name="n_2mainValue【庁舎】&#10;有形固定資産減価償却率">
          <a:extLst>
            <a:ext uri="{FF2B5EF4-FFF2-40B4-BE49-F238E27FC236}">
              <a16:creationId xmlns:a16="http://schemas.microsoft.com/office/drawing/2014/main" id="{BA94CB80-0E82-4773-8303-46F9AB1D42F6}"/>
            </a:ext>
          </a:extLst>
        </xdr:cNvPr>
        <xdr:cNvSpPr txBox="1"/>
      </xdr:nvSpPr>
      <xdr:spPr>
        <a:xfrm>
          <a:off x="12957184" y="17520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3101</xdr:rowOff>
    </xdr:from>
    <xdr:ext cx="405111" cy="259045"/>
    <xdr:sp macro="" textlink="">
      <xdr:nvSpPr>
        <xdr:cNvPr id="800" name="n_3mainValue【庁舎】&#10;有形固定資産減価償却率">
          <a:extLst>
            <a:ext uri="{FF2B5EF4-FFF2-40B4-BE49-F238E27FC236}">
              <a16:creationId xmlns:a16="http://schemas.microsoft.com/office/drawing/2014/main" id="{C7A3E20B-08E3-4CF6-A475-7B603FC9DDED}"/>
            </a:ext>
          </a:extLst>
        </xdr:cNvPr>
        <xdr:cNvSpPr txBox="1"/>
      </xdr:nvSpPr>
      <xdr:spPr>
        <a:xfrm>
          <a:off x="12171054" y="1749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52088</xdr:rowOff>
    </xdr:from>
    <xdr:ext cx="405111" cy="259045"/>
    <xdr:sp macro="" textlink="">
      <xdr:nvSpPr>
        <xdr:cNvPr id="801" name="n_4mainValue【庁舎】&#10;有形固定資産減価償却率">
          <a:extLst>
            <a:ext uri="{FF2B5EF4-FFF2-40B4-BE49-F238E27FC236}">
              <a16:creationId xmlns:a16="http://schemas.microsoft.com/office/drawing/2014/main" id="{10EECBED-D240-4BAD-AA51-4F1D22435551}"/>
            </a:ext>
          </a:extLst>
        </xdr:cNvPr>
        <xdr:cNvSpPr txBox="1"/>
      </xdr:nvSpPr>
      <xdr:spPr>
        <a:xfrm>
          <a:off x="11354444" y="1754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05C69361-54E6-4B44-BC49-8231AC1CE49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3BB1D7CD-5946-4482-9BF0-0734E8AA8C5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0D929A7B-32DF-4DDD-AB52-099AD8F144B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0EB3D712-E06B-4312-95DC-35F1C33CE96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3BC64611-0590-4AB1-BD29-10212D3AECC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B968C150-6938-449A-B93B-EBB23C8ADE7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63B4F8DE-A7DF-4A73-8ECA-ED869740CD6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087EA3C3-95C8-4C99-B927-3352D85169B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82E16549-6BA2-487B-97F1-7B661496FBB0}"/>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78AA1E15-339D-4B4F-8D84-FF382BD2751C}"/>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140055C8-AAA7-4AD8-93C7-B5ACDABC09E9}"/>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795FBBD5-FF2B-4C37-AAB8-4262375B6F13}"/>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8F19F98B-124A-44D0-8DC0-2398AF84FFA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CA1264D7-4E7B-4CB6-9B89-DC3910F8D32B}"/>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F16A20A2-4E34-438E-A776-4AB1B2FA840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4AAA3BAD-0D64-4D21-B1EA-871D0D674063}"/>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73B37CC7-5E26-4F81-968E-6D5DB2DE9E9E}"/>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CE74E961-C0A0-4C64-B2C5-671CC1EC11A3}"/>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FB8E76AA-ACB0-49CA-9FD6-A2682E3B886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2FEF29D9-E98D-409B-A519-930BC2F0BC0A}"/>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684A0997-FFCD-4102-ABF1-4C98C0217F5C}"/>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532ED98D-15C9-489B-806F-0BB73C31725D}"/>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71BBC375-64E6-491C-961E-662B0154E815}"/>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00A07120-6752-4B5B-A725-4B10FB7BF589}"/>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46FE0DBE-C482-40EB-9F60-1967B16E96AF}"/>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26F0B0DB-5C1F-4BD2-A20D-7935244CDE14}"/>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5E49DD2E-AF00-4DBA-AA8C-8D8738B74746}"/>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D3644E4D-7974-4A12-A6FE-82B14B8DF1F7}"/>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30" name="【庁舎】&#10;一人当たり面積平均値テキスト">
          <a:extLst>
            <a:ext uri="{FF2B5EF4-FFF2-40B4-BE49-F238E27FC236}">
              <a16:creationId xmlns:a16="http://schemas.microsoft.com/office/drawing/2014/main" id="{F54A0217-B388-46B3-857F-AC82F9D4E6F4}"/>
            </a:ext>
          </a:extLst>
        </xdr:cNvPr>
        <xdr:cNvSpPr txBox="1"/>
      </xdr:nvSpPr>
      <xdr:spPr>
        <a:xfrm>
          <a:off x="19985990" y="179616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F449432C-9A97-43FE-B310-3F5892A983E4}"/>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3DE4466E-AAC7-4D70-9DD7-F77DA669153D}"/>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EB0ADCF6-740F-40DC-8F0D-C9D06F3679F5}"/>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0491FF1A-1E71-4AF3-8B4C-E87C4D218418}"/>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95F693E9-49D8-40CC-88C3-104A0319F666}"/>
            </a:ext>
          </a:extLst>
        </xdr:cNvPr>
        <xdr:cNvSpPr/>
      </xdr:nvSpPr>
      <xdr:spPr>
        <a:xfrm>
          <a:off x="16761460" y="181489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2DE8013-06FE-4CF3-BE02-1D4D8395BC5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4F692D3-C84A-43C1-8DDF-83D77F94865D}"/>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6D51CB2D-0738-4CFD-AFE9-D02A96E2CB2E}"/>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CB06F2FC-8DF2-4E19-9630-5169D258CB9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3C4430B-DA3A-46B3-8939-519227FBFB2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170180</xdr:rowOff>
    </xdr:from>
    <xdr:to>
      <xdr:col>116</xdr:col>
      <xdr:colOff>114300</xdr:colOff>
      <xdr:row>106</xdr:row>
      <xdr:rowOff>100330</xdr:rowOff>
    </xdr:to>
    <xdr:sp macro="" textlink="">
      <xdr:nvSpPr>
        <xdr:cNvPr id="841" name="楕円 840">
          <a:extLst>
            <a:ext uri="{FF2B5EF4-FFF2-40B4-BE49-F238E27FC236}">
              <a16:creationId xmlns:a16="http://schemas.microsoft.com/office/drawing/2014/main" id="{1375AB95-4F8D-4600-89B3-0B71C3C1A322}"/>
            </a:ext>
          </a:extLst>
        </xdr:cNvPr>
        <xdr:cNvSpPr/>
      </xdr:nvSpPr>
      <xdr:spPr>
        <a:xfrm>
          <a:off x="19904710" y="181762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148607</xdr:rowOff>
    </xdr:from>
    <xdr:ext cx="469744" cy="259045"/>
    <xdr:sp macro="" textlink="">
      <xdr:nvSpPr>
        <xdr:cNvPr id="842" name="【庁舎】&#10;一人当たり面積該当値テキスト">
          <a:extLst>
            <a:ext uri="{FF2B5EF4-FFF2-40B4-BE49-F238E27FC236}">
              <a16:creationId xmlns:a16="http://schemas.microsoft.com/office/drawing/2014/main" id="{AF7CAA42-2AE3-4C2F-9367-43CABA157CA6}"/>
            </a:ext>
          </a:extLst>
        </xdr:cNvPr>
        <xdr:cNvSpPr txBox="1"/>
      </xdr:nvSpPr>
      <xdr:spPr>
        <a:xfrm>
          <a:off x="19985990"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107950</xdr:rowOff>
    </xdr:from>
    <xdr:to>
      <xdr:col>112</xdr:col>
      <xdr:colOff>38100</xdr:colOff>
      <xdr:row>106</xdr:row>
      <xdr:rowOff>38100</xdr:rowOff>
    </xdr:to>
    <xdr:sp macro="" textlink="">
      <xdr:nvSpPr>
        <xdr:cNvPr id="843" name="楕円 842">
          <a:extLst>
            <a:ext uri="{FF2B5EF4-FFF2-40B4-BE49-F238E27FC236}">
              <a16:creationId xmlns:a16="http://schemas.microsoft.com/office/drawing/2014/main" id="{038A88D3-D561-491A-B94C-9A3D71AE53BE}"/>
            </a:ext>
          </a:extLst>
        </xdr:cNvPr>
        <xdr:cNvSpPr/>
      </xdr:nvSpPr>
      <xdr:spPr>
        <a:xfrm>
          <a:off x="19161760" y="181082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158750</xdr:rowOff>
    </xdr:from>
    <xdr:to>
      <xdr:col>116</xdr:col>
      <xdr:colOff>63500</xdr:colOff>
      <xdr:row>106</xdr:row>
      <xdr:rowOff>49530</xdr:rowOff>
    </xdr:to>
    <xdr:cxnSp macro="">
      <xdr:nvCxnSpPr>
        <xdr:cNvPr id="844" name="直線コネクタ 843">
          <a:extLst>
            <a:ext uri="{FF2B5EF4-FFF2-40B4-BE49-F238E27FC236}">
              <a16:creationId xmlns:a16="http://schemas.microsoft.com/office/drawing/2014/main" id="{5F8A922E-3030-4085-9B4F-46A2A8869B9A}"/>
            </a:ext>
          </a:extLst>
        </xdr:cNvPr>
        <xdr:cNvCxnSpPr/>
      </xdr:nvCxnSpPr>
      <xdr:spPr>
        <a:xfrm>
          <a:off x="19204940" y="18162905"/>
          <a:ext cx="742950" cy="6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113030</xdr:rowOff>
    </xdr:from>
    <xdr:to>
      <xdr:col>107</xdr:col>
      <xdr:colOff>101600</xdr:colOff>
      <xdr:row>106</xdr:row>
      <xdr:rowOff>43180</xdr:rowOff>
    </xdr:to>
    <xdr:sp macro="" textlink="">
      <xdr:nvSpPr>
        <xdr:cNvPr id="845" name="楕円 844">
          <a:extLst>
            <a:ext uri="{FF2B5EF4-FFF2-40B4-BE49-F238E27FC236}">
              <a16:creationId xmlns:a16="http://schemas.microsoft.com/office/drawing/2014/main" id="{2089883A-593F-4E61-BD49-58391A338C9B}"/>
            </a:ext>
          </a:extLst>
        </xdr:cNvPr>
        <xdr:cNvSpPr/>
      </xdr:nvSpPr>
      <xdr:spPr>
        <a:xfrm>
          <a:off x="18345150" y="18115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158750</xdr:rowOff>
    </xdr:from>
    <xdr:to>
      <xdr:col>111</xdr:col>
      <xdr:colOff>177800</xdr:colOff>
      <xdr:row>105</xdr:row>
      <xdr:rowOff>163830</xdr:rowOff>
    </xdr:to>
    <xdr:cxnSp macro="">
      <xdr:nvCxnSpPr>
        <xdr:cNvPr id="846" name="直線コネクタ 845">
          <a:extLst>
            <a:ext uri="{FF2B5EF4-FFF2-40B4-BE49-F238E27FC236}">
              <a16:creationId xmlns:a16="http://schemas.microsoft.com/office/drawing/2014/main" id="{A35226DC-E955-410B-B379-284B0A653E84}"/>
            </a:ext>
          </a:extLst>
        </xdr:cNvPr>
        <xdr:cNvCxnSpPr/>
      </xdr:nvCxnSpPr>
      <xdr:spPr>
        <a:xfrm flipV="1">
          <a:off x="18399760" y="18162905"/>
          <a:ext cx="80518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116839</xdr:rowOff>
    </xdr:from>
    <xdr:to>
      <xdr:col>102</xdr:col>
      <xdr:colOff>165100</xdr:colOff>
      <xdr:row>106</xdr:row>
      <xdr:rowOff>46989</xdr:rowOff>
    </xdr:to>
    <xdr:sp macro="" textlink="">
      <xdr:nvSpPr>
        <xdr:cNvPr id="847" name="楕円 846">
          <a:extLst>
            <a:ext uri="{FF2B5EF4-FFF2-40B4-BE49-F238E27FC236}">
              <a16:creationId xmlns:a16="http://schemas.microsoft.com/office/drawing/2014/main" id="{B97C8511-AE46-4B19-A80C-61E73CA94A05}"/>
            </a:ext>
          </a:extLst>
        </xdr:cNvPr>
        <xdr:cNvSpPr/>
      </xdr:nvSpPr>
      <xdr:spPr>
        <a:xfrm>
          <a:off x="17547590" y="181190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163830</xdr:rowOff>
    </xdr:from>
    <xdr:to>
      <xdr:col>107</xdr:col>
      <xdr:colOff>50800</xdr:colOff>
      <xdr:row>105</xdr:row>
      <xdr:rowOff>167639</xdr:rowOff>
    </xdr:to>
    <xdr:cxnSp macro="">
      <xdr:nvCxnSpPr>
        <xdr:cNvPr id="848" name="直線コネクタ 847">
          <a:extLst>
            <a:ext uri="{FF2B5EF4-FFF2-40B4-BE49-F238E27FC236}">
              <a16:creationId xmlns:a16="http://schemas.microsoft.com/office/drawing/2014/main" id="{8B34DF1C-4AEF-4A4F-8A7C-361A5DF2282E}"/>
            </a:ext>
          </a:extLst>
        </xdr:cNvPr>
        <xdr:cNvCxnSpPr/>
      </xdr:nvCxnSpPr>
      <xdr:spPr>
        <a:xfrm flipV="1">
          <a:off x="17602200" y="1816989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125730</xdr:rowOff>
    </xdr:from>
    <xdr:to>
      <xdr:col>98</xdr:col>
      <xdr:colOff>38100</xdr:colOff>
      <xdr:row>106</xdr:row>
      <xdr:rowOff>55880</xdr:rowOff>
    </xdr:to>
    <xdr:sp macro="" textlink="">
      <xdr:nvSpPr>
        <xdr:cNvPr id="849" name="楕円 848">
          <a:extLst>
            <a:ext uri="{FF2B5EF4-FFF2-40B4-BE49-F238E27FC236}">
              <a16:creationId xmlns:a16="http://schemas.microsoft.com/office/drawing/2014/main" id="{47E0CCA1-8BC9-4A34-A3BE-B1814E4C9444}"/>
            </a:ext>
          </a:extLst>
        </xdr:cNvPr>
        <xdr:cNvSpPr/>
      </xdr:nvSpPr>
      <xdr:spPr>
        <a:xfrm>
          <a:off x="16761460" y="18131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167639</xdr:rowOff>
    </xdr:from>
    <xdr:to>
      <xdr:col>102</xdr:col>
      <xdr:colOff>114300</xdr:colOff>
      <xdr:row>106</xdr:row>
      <xdr:rowOff>5080</xdr:rowOff>
    </xdr:to>
    <xdr:cxnSp macro="">
      <xdr:nvCxnSpPr>
        <xdr:cNvPr id="850" name="直線コネクタ 849">
          <a:extLst>
            <a:ext uri="{FF2B5EF4-FFF2-40B4-BE49-F238E27FC236}">
              <a16:creationId xmlns:a16="http://schemas.microsoft.com/office/drawing/2014/main" id="{6E0BAD58-3A6E-46A8-96E4-77AD8C5720CF}"/>
            </a:ext>
          </a:extLst>
        </xdr:cNvPr>
        <xdr:cNvCxnSpPr/>
      </xdr:nvCxnSpPr>
      <xdr:spPr>
        <a:xfrm flipV="1">
          <a:off x="16804640" y="18173699"/>
          <a:ext cx="79756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1" name="n_1aveValue【庁舎】&#10;一人当たり面積">
          <a:extLst>
            <a:ext uri="{FF2B5EF4-FFF2-40B4-BE49-F238E27FC236}">
              <a16:creationId xmlns:a16="http://schemas.microsoft.com/office/drawing/2014/main" id="{2AE507DD-0A9C-44D3-8B9D-F3596F063F7D}"/>
            </a:ext>
          </a:extLst>
        </xdr:cNvPr>
        <xdr:cNvSpPr txBox="1"/>
      </xdr:nvSpPr>
      <xdr:spPr>
        <a:xfrm>
          <a:off x="18982132"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2" name="n_2aveValue【庁舎】&#10;一人当たり面積">
          <a:extLst>
            <a:ext uri="{FF2B5EF4-FFF2-40B4-BE49-F238E27FC236}">
              <a16:creationId xmlns:a16="http://schemas.microsoft.com/office/drawing/2014/main" id="{38004A20-6471-48B5-9DAA-A9E11B940616}"/>
            </a:ext>
          </a:extLst>
        </xdr:cNvPr>
        <xdr:cNvSpPr txBox="1"/>
      </xdr:nvSpPr>
      <xdr:spPr>
        <a:xfrm>
          <a:off x="181820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3" name="n_3aveValue【庁舎】&#10;一人当たり面積">
          <a:extLst>
            <a:ext uri="{FF2B5EF4-FFF2-40B4-BE49-F238E27FC236}">
              <a16:creationId xmlns:a16="http://schemas.microsoft.com/office/drawing/2014/main" id="{82D0CBBB-EECC-4FC3-9EA1-8B91CCA8C1C3}"/>
            </a:ext>
          </a:extLst>
        </xdr:cNvPr>
        <xdr:cNvSpPr txBox="1"/>
      </xdr:nvSpPr>
      <xdr:spPr>
        <a:xfrm>
          <a:off x="17384472" y="182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4" name="n_4aveValue【庁舎】&#10;一人当たり面積">
          <a:extLst>
            <a:ext uri="{FF2B5EF4-FFF2-40B4-BE49-F238E27FC236}">
              <a16:creationId xmlns:a16="http://schemas.microsoft.com/office/drawing/2014/main" id="{8B53A19E-37CB-4EC7-A78E-4B52F2BDC346}"/>
            </a:ext>
          </a:extLst>
        </xdr:cNvPr>
        <xdr:cNvSpPr txBox="1"/>
      </xdr:nvSpPr>
      <xdr:spPr>
        <a:xfrm>
          <a:off x="16588817" y="1824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54627</xdr:rowOff>
    </xdr:from>
    <xdr:ext cx="469744" cy="259045"/>
    <xdr:sp macro="" textlink="">
      <xdr:nvSpPr>
        <xdr:cNvPr id="855" name="n_1mainValue【庁舎】&#10;一人当たり面積">
          <a:extLst>
            <a:ext uri="{FF2B5EF4-FFF2-40B4-BE49-F238E27FC236}">
              <a16:creationId xmlns:a16="http://schemas.microsoft.com/office/drawing/2014/main" id="{90C947E9-61DC-464C-B587-6A7601502F03}"/>
            </a:ext>
          </a:extLst>
        </xdr:cNvPr>
        <xdr:cNvSpPr txBox="1"/>
      </xdr:nvSpPr>
      <xdr:spPr>
        <a:xfrm>
          <a:off x="18982132" y="1788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59707</xdr:rowOff>
    </xdr:from>
    <xdr:ext cx="469744" cy="259045"/>
    <xdr:sp macro="" textlink="">
      <xdr:nvSpPr>
        <xdr:cNvPr id="856" name="n_2mainValue【庁舎】&#10;一人当たり面積">
          <a:extLst>
            <a:ext uri="{FF2B5EF4-FFF2-40B4-BE49-F238E27FC236}">
              <a16:creationId xmlns:a16="http://schemas.microsoft.com/office/drawing/2014/main" id="{E65E4EC9-74D0-4FB1-AE65-4016E9736FA6}"/>
            </a:ext>
          </a:extLst>
        </xdr:cNvPr>
        <xdr:cNvSpPr txBox="1"/>
      </xdr:nvSpPr>
      <xdr:spPr>
        <a:xfrm>
          <a:off x="18182032"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63516</xdr:rowOff>
    </xdr:from>
    <xdr:ext cx="469744" cy="259045"/>
    <xdr:sp macro="" textlink="">
      <xdr:nvSpPr>
        <xdr:cNvPr id="857" name="n_3mainValue【庁舎】&#10;一人当たり面積">
          <a:extLst>
            <a:ext uri="{FF2B5EF4-FFF2-40B4-BE49-F238E27FC236}">
              <a16:creationId xmlns:a16="http://schemas.microsoft.com/office/drawing/2014/main" id="{9C4C2206-9A1B-418D-A92D-F8DAC97EBE89}"/>
            </a:ext>
          </a:extLst>
        </xdr:cNvPr>
        <xdr:cNvSpPr txBox="1"/>
      </xdr:nvSpPr>
      <xdr:spPr>
        <a:xfrm>
          <a:off x="17384472" y="1789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72407</xdr:rowOff>
    </xdr:from>
    <xdr:ext cx="469744" cy="259045"/>
    <xdr:sp macro="" textlink="">
      <xdr:nvSpPr>
        <xdr:cNvPr id="858" name="n_4mainValue【庁舎】&#10;一人当たり面積">
          <a:extLst>
            <a:ext uri="{FF2B5EF4-FFF2-40B4-BE49-F238E27FC236}">
              <a16:creationId xmlns:a16="http://schemas.microsoft.com/office/drawing/2014/main" id="{58FAB6C6-12C2-4319-AF4E-89E63EF14A57}"/>
            </a:ext>
          </a:extLst>
        </xdr:cNvPr>
        <xdr:cNvSpPr txBox="1"/>
      </xdr:nvSpPr>
      <xdr:spPr>
        <a:xfrm>
          <a:off x="1658881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8787044A-0D25-45B0-A2D8-FA4F25F5743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8AAE624E-6333-4A56-AFB4-86EA4AC7ADD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B495352E-7723-4247-8987-97488D3B35B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類似団体と比較して、多くの施設において有形固定資産減価償却率が高くなっている。この要因としては、本市が発足する前の旧５町で整備された施設が大半であることが挙げられ、今後、修繕、更新等の財政需要の増大が懸念されるため、公共施設等総合管理計画に基づき、施設等の集約化・複合化を進めるとともに、個別の長寿命化計画を策定し、計画的な維持修繕に努め、修繕経費の平準化を図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s00e\&#22823;&#23481;&#37327;&#20849;&#26377;&#12501;&#12457;&#12523;&#12480;25\11000370-030&#36001;&#25919;&#29677;\&#36001;&#25919;&#26412;&#20307;\&#36001;&#25919;&#20418;\09%20&#20844;&#20250;&#35336;\R08\01_&#21508;&#31278;&#29031;&#20250;\05%2020260817&#12304;&#32207;&#21209;&#30465;&#36001;&#21209;&#35519;&#26619;&#35506;&#12305;&#20196;&#21644;6&#24180;&#24230;&#36001;&#25919;&#29366;&#27841;&#36039;&#26009;&#38598;&#12398;&#20316;&#25104;&#12395;&#12388;&#12356;&#12390;&#65288;2&#22238;&#30446;&#12539;&#22320;&#26041;&#20844;&#20250;&#35336;&#38306;&#20418;&#65289;\03%20&#24066;&#30010;&#22238;&#31572;\&#9675;26%20&#28129;&#36335;&#24066;\&#12304;&#36001;&#25919;&#29366;&#27841;&#36039;&#26009;&#38598;&#12305;_282260_&#28129;&#36335;&#24066;_2024(2&#22238;&#30446;).xlsx" TargetMode="External"/><Relationship Id="rId1" Type="http://schemas.openxmlformats.org/officeDocument/2006/relationships/externalLinkPath" Target="&#12304;&#36001;&#25919;&#29366;&#27841;&#36039;&#26009;&#38598;&#12305;_282260_&#28129;&#36335;&#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140.9</v>
          </cell>
          <cell r="BX51">
            <v>101.2</v>
          </cell>
          <cell r="CF51">
            <v>74.5</v>
          </cell>
          <cell r="CN51">
            <v>55.6</v>
          </cell>
          <cell r="CV51">
            <v>36.700000000000003</v>
          </cell>
        </row>
        <row r="53">
          <cell r="BP53">
            <v>90.3</v>
          </cell>
          <cell r="BX53">
            <v>90.3</v>
          </cell>
          <cell r="CF53">
            <v>90.7</v>
          </cell>
          <cell r="CN53">
            <v>67.7</v>
          </cell>
          <cell r="CV53">
            <v>68.8</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140.9</v>
          </cell>
          <cell r="BX73">
            <v>101.2</v>
          </cell>
          <cell r="CF73">
            <v>74.5</v>
          </cell>
          <cell r="CN73">
            <v>55.6</v>
          </cell>
          <cell r="CV73">
            <v>36.700000000000003</v>
          </cell>
        </row>
        <row r="75">
          <cell r="BP75">
            <v>14.9</v>
          </cell>
          <cell r="BX75">
            <v>14.2</v>
          </cell>
          <cell r="CF75">
            <v>13.8</v>
          </cell>
          <cell r="CN75">
            <v>13.6</v>
          </cell>
          <cell r="CV75">
            <v>13.2</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37977171</v>
      </c>
      <c r="BO4" s="358"/>
      <c r="BP4" s="358"/>
      <c r="BQ4" s="358"/>
      <c r="BR4" s="358"/>
      <c r="BS4" s="358"/>
      <c r="BT4" s="358"/>
      <c r="BU4" s="359"/>
      <c r="BV4" s="357">
        <v>38247389</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0.8</v>
      </c>
      <c r="CU4" s="364"/>
      <c r="CV4" s="364"/>
      <c r="CW4" s="364"/>
      <c r="CX4" s="364"/>
      <c r="CY4" s="364"/>
      <c r="CZ4" s="364"/>
      <c r="DA4" s="365"/>
      <c r="DB4" s="363">
        <v>1.6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37810751</v>
      </c>
      <c r="BO5" s="395"/>
      <c r="BP5" s="395"/>
      <c r="BQ5" s="395"/>
      <c r="BR5" s="395"/>
      <c r="BS5" s="395"/>
      <c r="BT5" s="395"/>
      <c r="BU5" s="396"/>
      <c r="BV5" s="394">
        <v>37918749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94.4</v>
      </c>
      <c r="CU5" s="392"/>
      <c r="CV5" s="392"/>
      <c r="CW5" s="392"/>
      <c r="CX5" s="392"/>
      <c r="CY5" s="392"/>
      <c r="CZ5" s="392"/>
      <c r="DA5" s="393"/>
      <c r="DB5" s="391">
        <v>93.8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166420</v>
      </c>
      <c r="BO6" s="395"/>
      <c r="BP6" s="395"/>
      <c r="BQ6" s="395"/>
      <c r="BR6" s="395"/>
      <c r="BS6" s="395"/>
      <c r="BT6" s="395"/>
      <c r="BU6" s="396"/>
      <c r="BV6" s="394">
        <v>328640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94.7</v>
      </c>
      <c r="CU6" s="432"/>
      <c r="CV6" s="432"/>
      <c r="CW6" s="432"/>
      <c r="CX6" s="432"/>
      <c r="CY6" s="432"/>
      <c r="CZ6" s="432"/>
      <c r="DA6" s="433"/>
      <c r="DB6" s="431">
        <v>94.3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34930</v>
      </c>
      <c r="BO7" s="395"/>
      <c r="BP7" s="395"/>
      <c r="BQ7" s="395"/>
      <c r="BR7" s="395"/>
      <c r="BS7" s="395"/>
      <c r="BT7" s="395"/>
      <c r="BU7" s="396"/>
      <c r="BV7" s="394">
        <v>73728</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16715754</v>
      </c>
      <c r="CU7" s="395"/>
      <c r="CV7" s="395"/>
      <c r="CW7" s="395"/>
      <c r="CX7" s="395"/>
      <c r="CY7" s="395"/>
      <c r="CZ7" s="395"/>
      <c r="DA7" s="396"/>
      <c r="DB7" s="394">
        <v>16324428</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131490</v>
      </c>
      <c r="BO8" s="395"/>
      <c r="BP8" s="395"/>
      <c r="BQ8" s="395"/>
      <c r="BR8" s="395"/>
      <c r="BS8" s="395"/>
      <c r="BT8" s="395"/>
      <c r="BU8" s="396"/>
      <c r="BV8" s="394">
        <v>254912</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0.37</v>
      </c>
      <c r="CU8" s="435"/>
      <c r="CV8" s="435"/>
      <c r="CW8" s="435"/>
      <c r="CX8" s="435"/>
      <c r="CY8" s="435"/>
      <c r="CZ8" s="435"/>
      <c r="DA8" s="436"/>
      <c r="DB8" s="434">
        <v>0.36</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41967</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-123422</v>
      </c>
      <c r="BO9" s="395"/>
      <c r="BP9" s="395"/>
      <c r="BQ9" s="395"/>
      <c r="BR9" s="395"/>
      <c r="BS9" s="395"/>
      <c r="BT9" s="395"/>
      <c r="BU9" s="396"/>
      <c r="BV9" s="394">
        <v>167501</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22.5</v>
      </c>
      <c r="CU9" s="392"/>
      <c r="CV9" s="392"/>
      <c r="CW9" s="392"/>
      <c r="CX9" s="392"/>
      <c r="CY9" s="392"/>
      <c r="CZ9" s="392"/>
      <c r="DA9" s="393"/>
      <c r="DB9" s="391">
        <v>20.2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43977</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104</v>
      </c>
      <c r="AV10" s="427"/>
      <c r="AW10" s="427"/>
      <c r="AX10" s="427"/>
      <c r="AY10" s="428" t="s">
        <v>115</v>
      </c>
      <c r="AZ10" s="429"/>
      <c r="BA10" s="429"/>
      <c r="BB10" s="429"/>
      <c r="BC10" s="429"/>
      <c r="BD10" s="429"/>
      <c r="BE10" s="429"/>
      <c r="BF10" s="429"/>
      <c r="BG10" s="429"/>
      <c r="BH10" s="429"/>
      <c r="BI10" s="429"/>
      <c r="BJ10" s="429"/>
      <c r="BK10" s="429"/>
      <c r="BL10" s="429"/>
      <c r="BM10" s="430"/>
      <c r="BN10" s="394">
        <v>131948</v>
      </c>
      <c r="BO10" s="395"/>
      <c r="BP10" s="395"/>
      <c r="BQ10" s="395"/>
      <c r="BR10" s="395"/>
      <c r="BS10" s="395"/>
      <c r="BT10" s="395"/>
      <c r="BU10" s="396"/>
      <c r="BV10" s="394">
        <v>56198</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1174700</v>
      </c>
      <c r="BO11" s="395"/>
      <c r="BP11" s="395"/>
      <c r="BQ11" s="395"/>
      <c r="BR11" s="395"/>
      <c r="BS11" s="395"/>
      <c r="BT11" s="395"/>
      <c r="BU11" s="396"/>
      <c r="BV11" s="394">
        <v>437700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41364</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200000</v>
      </c>
      <c r="BO12" s="395"/>
      <c r="BP12" s="395"/>
      <c r="BQ12" s="395"/>
      <c r="BR12" s="395"/>
      <c r="BS12" s="395"/>
      <c r="BT12" s="395"/>
      <c r="BU12" s="396"/>
      <c r="BV12" s="394">
        <v>400000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40577</v>
      </c>
      <c r="S13" s="479"/>
      <c r="T13" s="479"/>
      <c r="U13" s="479"/>
      <c r="V13" s="480"/>
      <c r="W13" s="410" t="s">
        <v>131</v>
      </c>
      <c r="X13" s="411"/>
      <c r="Y13" s="411"/>
      <c r="Z13" s="411"/>
      <c r="AA13" s="411"/>
      <c r="AB13" s="401"/>
      <c r="AC13" s="445">
        <v>3005</v>
      </c>
      <c r="AD13" s="446"/>
      <c r="AE13" s="446"/>
      <c r="AF13" s="446"/>
      <c r="AG13" s="488"/>
      <c r="AH13" s="445">
        <v>3170</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983226</v>
      </c>
      <c r="BO13" s="395"/>
      <c r="BP13" s="395"/>
      <c r="BQ13" s="395"/>
      <c r="BR13" s="395"/>
      <c r="BS13" s="395"/>
      <c r="BT13" s="395"/>
      <c r="BU13" s="396"/>
      <c r="BV13" s="394">
        <v>261399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13.2</v>
      </c>
      <c r="CU13" s="392"/>
      <c r="CV13" s="392"/>
      <c r="CW13" s="392"/>
      <c r="CX13" s="392"/>
      <c r="CY13" s="392"/>
      <c r="CZ13" s="392"/>
      <c r="DA13" s="393"/>
      <c r="DB13" s="391">
        <v>13.6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41969</v>
      </c>
      <c r="S14" s="479"/>
      <c r="T14" s="479"/>
      <c r="U14" s="479"/>
      <c r="V14" s="480"/>
      <c r="W14" s="384"/>
      <c r="X14" s="385"/>
      <c r="Y14" s="385"/>
      <c r="Z14" s="385"/>
      <c r="AA14" s="385"/>
      <c r="AB14" s="374"/>
      <c r="AC14" s="481">
        <v>15.4</v>
      </c>
      <c r="AD14" s="482"/>
      <c r="AE14" s="482"/>
      <c r="AF14" s="482"/>
      <c r="AG14" s="483"/>
      <c r="AH14" s="481">
        <v>15.8</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36.700000000000003</v>
      </c>
      <c r="CU14" s="493"/>
      <c r="CV14" s="493"/>
      <c r="CW14" s="493"/>
      <c r="CX14" s="493"/>
      <c r="CY14" s="493"/>
      <c r="CZ14" s="493"/>
      <c r="DA14" s="494"/>
      <c r="DB14" s="492">
        <v>55.6</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41272</v>
      </c>
      <c r="S15" s="479"/>
      <c r="T15" s="479"/>
      <c r="U15" s="479"/>
      <c r="V15" s="480"/>
      <c r="W15" s="410" t="s">
        <v>137</v>
      </c>
      <c r="X15" s="411"/>
      <c r="Y15" s="411"/>
      <c r="Z15" s="411"/>
      <c r="AA15" s="411"/>
      <c r="AB15" s="401"/>
      <c r="AC15" s="445">
        <v>3965</v>
      </c>
      <c r="AD15" s="446"/>
      <c r="AE15" s="446"/>
      <c r="AF15" s="446"/>
      <c r="AG15" s="488"/>
      <c r="AH15" s="445">
        <v>4300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5603341</v>
      </c>
      <c r="BO15" s="358"/>
      <c r="BP15" s="358"/>
      <c r="BQ15" s="358"/>
      <c r="BR15" s="358"/>
      <c r="BS15" s="358"/>
      <c r="BT15" s="358"/>
      <c r="BU15" s="359"/>
      <c r="BV15" s="357">
        <v>5535679</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20.399999999999999</v>
      </c>
      <c r="AD16" s="482"/>
      <c r="AE16" s="482"/>
      <c r="AF16" s="482"/>
      <c r="AG16" s="483"/>
      <c r="AH16" s="481">
        <v>21.4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15231935</v>
      </c>
      <c r="BO16" s="395"/>
      <c r="BP16" s="395"/>
      <c r="BQ16" s="395"/>
      <c r="BR16" s="395"/>
      <c r="BS16" s="395"/>
      <c r="BT16" s="395"/>
      <c r="BU16" s="396"/>
      <c r="BV16" s="394">
        <v>14771464</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12486</v>
      </c>
      <c r="AD17" s="446"/>
      <c r="AE17" s="446"/>
      <c r="AF17" s="446"/>
      <c r="AG17" s="488"/>
      <c r="AH17" s="445">
        <v>12602</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7088128</v>
      </c>
      <c r="BO17" s="395"/>
      <c r="BP17" s="395"/>
      <c r="BQ17" s="395"/>
      <c r="BR17" s="395"/>
      <c r="BS17" s="395"/>
      <c r="BT17" s="395"/>
      <c r="BU17" s="396"/>
      <c r="BV17" s="394">
        <v>6995987</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184.24</v>
      </c>
      <c r="M18" s="518"/>
      <c r="N18" s="518"/>
      <c r="O18" s="518"/>
      <c r="P18" s="518"/>
      <c r="Q18" s="518"/>
      <c r="R18" s="519"/>
      <c r="S18" s="519"/>
      <c r="T18" s="519"/>
      <c r="U18" s="519"/>
      <c r="V18" s="520"/>
      <c r="W18" s="412"/>
      <c r="X18" s="413"/>
      <c r="Y18" s="413"/>
      <c r="Z18" s="413"/>
      <c r="AA18" s="413"/>
      <c r="AB18" s="404"/>
      <c r="AC18" s="521">
        <v>64.2</v>
      </c>
      <c r="AD18" s="522"/>
      <c r="AE18" s="522"/>
      <c r="AF18" s="522"/>
      <c r="AG18" s="523"/>
      <c r="AH18" s="521">
        <v>62.8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16166733</v>
      </c>
      <c r="BO18" s="395"/>
      <c r="BP18" s="395"/>
      <c r="BQ18" s="395"/>
      <c r="BR18" s="395"/>
      <c r="BS18" s="395"/>
      <c r="BT18" s="395"/>
      <c r="BU18" s="396"/>
      <c r="BV18" s="394">
        <v>15483038</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228</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20618244</v>
      </c>
      <c r="BO19" s="395"/>
      <c r="BP19" s="395"/>
      <c r="BQ19" s="395"/>
      <c r="BR19" s="395"/>
      <c r="BS19" s="395"/>
      <c r="BT19" s="395"/>
      <c r="BU19" s="396"/>
      <c r="BV19" s="394">
        <v>19715314</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17494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32772885</v>
      </c>
      <c r="BO22" s="358"/>
      <c r="BP22" s="358"/>
      <c r="BQ22" s="358"/>
      <c r="BR22" s="358"/>
      <c r="BS22" s="358"/>
      <c r="BT22" s="358"/>
      <c r="BU22" s="359"/>
      <c r="BV22" s="357">
        <v>35290581</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15079255</v>
      </c>
      <c r="BO23" s="395"/>
      <c r="BP23" s="395"/>
      <c r="BQ23" s="395"/>
      <c r="BR23" s="395"/>
      <c r="BS23" s="395"/>
      <c r="BT23" s="395"/>
      <c r="BU23" s="396"/>
      <c r="BV23" s="394">
        <v>16549890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8600</v>
      </c>
      <c r="R24" s="446"/>
      <c r="S24" s="446"/>
      <c r="T24" s="446"/>
      <c r="U24" s="446"/>
      <c r="V24" s="488"/>
      <c r="W24" s="540"/>
      <c r="X24" s="541"/>
      <c r="Y24" s="542"/>
      <c r="Z24" s="444" t="s">
        <v>162</v>
      </c>
      <c r="AA24" s="424"/>
      <c r="AB24" s="424"/>
      <c r="AC24" s="424"/>
      <c r="AD24" s="424"/>
      <c r="AE24" s="424"/>
      <c r="AF24" s="424"/>
      <c r="AG24" s="425"/>
      <c r="AH24" s="445">
        <v>393</v>
      </c>
      <c r="AI24" s="446"/>
      <c r="AJ24" s="446"/>
      <c r="AK24" s="446"/>
      <c r="AL24" s="488"/>
      <c r="AM24" s="445">
        <v>1253277</v>
      </c>
      <c r="AN24" s="446"/>
      <c r="AO24" s="446"/>
      <c r="AP24" s="446"/>
      <c r="AQ24" s="446"/>
      <c r="AR24" s="488"/>
      <c r="AS24" s="445">
        <v>3189</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25487593</v>
      </c>
      <c r="BO24" s="395"/>
      <c r="BP24" s="395"/>
      <c r="BQ24" s="395"/>
      <c r="BR24" s="395"/>
      <c r="BS24" s="395"/>
      <c r="BT24" s="395"/>
      <c r="BU24" s="396"/>
      <c r="BV24" s="394">
        <v>27180317</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2</v>
      </c>
      <c r="M25" s="446"/>
      <c r="N25" s="446"/>
      <c r="O25" s="446"/>
      <c r="P25" s="488"/>
      <c r="Q25" s="445">
        <v>6900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5504262</v>
      </c>
      <c r="BO25" s="358"/>
      <c r="BP25" s="358"/>
      <c r="BQ25" s="358"/>
      <c r="BR25" s="358"/>
      <c r="BS25" s="358"/>
      <c r="BT25" s="358"/>
      <c r="BU25" s="359"/>
      <c r="BV25" s="357">
        <v>6932405</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6100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22592</v>
      </c>
      <c r="AN26" s="446"/>
      <c r="AO26" s="446"/>
      <c r="AP26" s="446"/>
      <c r="AQ26" s="446"/>
      <c r="AR26" s="488"/>
      <c r="AS26" s="445">
        <v>2824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4500</v>
      </c>
      <c r="R27" s="446"/>
      <c r="S27" s="446"/>
      <c r="T27" s="446"/>
      <c r="U27" s="446"/>
      <c r="V27" s="488"/>
      <c r="W27" s="540"/>
      <c r="X27" s="541"/>
      <c r="Y27" s="542"/>
      <c r="Z27" s="444" t="s">
        <v>171</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v>416085</v>
      </c>
      <c r="BO27" s="514"/>
      <c r="BP27" s="514"/>
      <c r="BQ27" s="514"/>
      <c r="BR27" s="514"/>
      <c r="BS27" s="514"/>
      <c r="BT27" s="514"/>
      <c r="BU27" s="515"/>
      <c r="BV27" s="513">
        <v>415640</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3780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3016250</v>
      </c>
      <c r="BO28" s="358"/>
      <c r="BP28" s="358"/>
      <c r="BQ28" s="358"/>
      <c r="BR28" s="358"/>
      <c r="BS28" s="358"/>
      <c r="BT28" s="358"/>
      <c r="BU28" s="359"/>
      <c r="BV28" s="357">
        <v>3084302</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3465</v>
      </c>
      <c r="R29" s="446"/>
      <c r="S29" s="446"/>
      <c r="T29" s="446"/>
      <c r="U29" s="446"/>
      <c r="V29" s="488"/>
      <c r="W29" s="543"/>
      <c r="X29" s="544"/>
      <c r="Y29" s="545"/>
      <c r="Z29" s="444" t="s">
        <v>177</v>
      </c>
      <c r="AA29" s="424"/>
      <c r="AB29" s="424"/>
      <c r="AC29" s="424"/>
      <c r="AD29" s="424"/>
      <c r="AE29" s="424"/>
      <c r="AF29" s="424"/>
      <c r="AG29" s="425"/>
      <c r="AH29" s="445">
        <v>393</v>
      </c>
      <c r="AI29" s="446"/>
      <c r="AJ29" s="446"/>
      <c r="AK29" s="446"/>
      <c r="AL29" s="488"/>
      <c r="AM29" s="445">
        <v>1253277</v>
      </c>
      <c r="AN29" s="446"/>
      <c r="AO29" s="446"/>
      <c r="AP29" s="446"/>
      <c r="AQ29" s="446"/>
      <c r="AR29" s="488"/>
      <c r="AS29" s="445">
        <v>3189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2496926</v>
      </c>
      <c r="BO29" s="395"/>
      <c r="BP29" s="395"/>
      <c r="BQ29" s="395"/>
      <c r="BR29" s="395"/>
      <c r="BS29" s="395"/>
      <c r="BT29" s="395"/>
      <c r="BU29" s="396"/>
      <c r="BV29" s="394">
        <v>2893195</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12474773</v>
      </c>
      <c r="BO30" s="514"/>
      <c r="BP30" s="514"/>
      <c r="BQ30" s="514"/>
      <c r="BR30" s="514"/>
      <c r="BS30" s="514"/>
      <c r="BT30" s="514"/>
      <c r="BU30" s="515"/>
      <c r="BV30" s="513">
        <v>11877496</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IF('各会計、関係団体の財政状況及び健全化判断比率'!B33="","",'各会計、関係団体の財政状況及び健全化判断比率'!B33)</f>
        <v>下水道事業会計</v>
      </c>
      <c r="AP34" s="585"/>
      <c r="AQ34" s="585"/>
      <c r="AR34" s="585"/>
      <c r="AS34" s="585"/>
      <c r="AT34" s="585"/>
      <c r="AU34" s="585"/>
      <c r="AV34" s="585"/>
      <c r="AW34" s="585"/>
      <c r="AX34" s="585"/>
      <c r="AY34" s="585"/>
      <c r="AZ34" s="585"/>
      <c r="BA34" s="585"/>
      <c r="BB34" s="585"/>
      <c r="BC34" s="585"/>
      <c r="BD34" s="163"/>
      <c r="BE34" s="584">
        <f>IF(BG34="","",MAX(C34:D43,U34:V43,AM34:AN43)+1)</f>
        <v>8</v>
      </c>
      <c r="BF34" s="584"/>
      <c r="BG34" s="585" t="str">
        <f>IF('各会計、関係団体の財政状況及び健全化判断比率'!B34="","",'各会計、関係団体の財政状況及び健全化判断比率'!B34)</f>
        <v>産地直売所事業特別会計</v>
      </c>
      <c r="BH34" s="585"/>
      <c r="BI34" s="585"/>
      <c r="BJ34" s="585"/>
      <c r="BK34" s="585"/>
      <c r="BL34" s="585"/>
      <c r="BM34" s="585"/>
      <c r="BN34" s="585"/>
      <c r="BO34" s="585"/>
      <c r="BP34" s="585"/>
      <c r="BQ34" s="585"/>
      <c r="BR34" s="585"/>
      <c r="BS34" s="585"/>
      <c r="BT34" s="585"/>
      <c r="BU34" s="585"/>
      <c r="BV34" s="163"/>
      <c r="BW34" s="584">
        <f>IF(BY34="","",MAX(C34:D43,U34:V43,AM34:AN43,BE34:BF43)+1)</f>
        <v>12</v>
      </c>
      <c r="BX34" s="584"/>
      <c r="BY34" s="585" t="str">
        <f>IF('各会計、関係団体の財政状況及び健全化判断比率'!B68="","",'各会計、関係団体の財政状況及び健全化判断比率'!B68)</f>
        <v>兵庫県市町村職員退職手当組合</v>
      </c>
      <c r="BZ34" s="585"/>
      <c r="CA34" s="585"/>
      <c r="CB34" s="585"/>
      <c r="CC34" s="585"/>
      <c r="CD34" s="585"/>
      <c r="CE34" s="585"/>
      <c r="CF34" s="585"/>
      <c r="CG34" s="585"/>
      <c r="CH34" s="585"/>
      <c r="CI34" s="585"/>
      <c r="CJ34" s="585"/>
      <c r="CK34" s="585"/>
      <c r="CL34" s="585"/>
      <c r="CM34" s="585"/>
      <c r="CN34" s="163"/>
      <c r="CO34" s="584">
        <f>IF(CQ34="","",MAX(C34:D43,U34:V43,AM34:AN43,BE34:BF43,BW34:BX43)+1)</f>
        <v>22</v>
      </c>
      <c r="CP34" s="584"/>
      <c r="CQ34" s="585" t="str">
        <f>IF('各会計、関係団体の財政状況及び健全化判断比率'!BS7="","",'各会計、関係団体の財政状況及び健全化判断比率'!BS7)</f>
        <v>株式会社キャトルセゾン松帆</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国民健康保険特別会計（直営診療施設勘定）</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f t="shared" ref="BE35:BE43" si="1">IF(BG35="","",BE34+1)</f>
        <v>9</v>
      </c>
      <c r="BF35" s="584"/>
      <c r="BG35" s="585" t="str">
        <f>IF('各会計、関係団体の財政状況及び健全化判断比率'!B35="","",'各会計、関係団体の財政状況及び健全化判断比率'!B35)</f>
        <v>温泉事業特別会計</v>
      </c>
      <c r="BH35" s="585"/>
      <c r="BI35" s="585"/>
      <c r="BJ35" s="585"/>
      <c r="BK35" s="585"/>
      <c r="BL35" s="585"/>
      <c r="BM35" s="585"/>
      <c r="BN35" s="585"/>
      <c r="BO35" s="585"/>
      <c r="BP35" s="585"/>
      <c r="BQ35" s="585"/>
      <c r="BR35" s="585"/>
      <c r="BS35" s="585"/>
      <c r="BT35" s="585"/>
      <c r="BU35" s="585"/>
      <c r="BV35" s="163"/>
      <c r="BW35" s="584">
        <f t="shared" ref="BW35:BW43" si="2">IF(BY35="","",BW34+1)</f>
        <v>13</v>
      </c>
      <c r="BX35" s="584"/>
      <c r="BY35" s="585" t="str">
        <f>IF('各会計、関係団体の財政状況及び健全化判断比率'!B69="","",'各会計、関係団体の財政状況及び健全化判断比率'!B69)</f>
        <v>兵庫県町議会議員公務災害補償組合</v>
      </c>
      <c r="BZ35" s="585"/>
      <c r="CA35" s="585"/>
      <c r="CB35" s="585"/>
      <c r="CC35" s="585"/>
      <c r="CD35" s="585"/>
      <c r="CE35" s="585"/>
      <c r="CF35" s="585"/>
      <c r="CG35" s="585"/>
      <c r="CH35" s="585"/>
      <c r="CI35" s="585"/>
      <c r="CJ35" s="585"/>
      <c r="CK35" s="585"/>
      <c r="CL35" s="585"/>
      <c r="CM35" s="585"/>
      <c r="CN35" s="163"/>
      <c r="CO35" s="584">
        <f t="shared" ref="CO35:CO43" si="3">IF(CQ35="","",CO34+1)</f>
        <v>23</v>
      </c>
      <c r="CP35" s="584"/>
      <c r="CQ35" s="585" t="str">
        <f>IF('各会計、関係団体の財政状況及び健全化判断比率'!BS8="","",'各会計、関係団体の財政状況及び健全化判断比率'!BS8)</f>
        <v>株式会社ほくだん</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介護保険特別会計（保険事業勘定）</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f t="shared" si="1"/>
        <v>10</v>
      </c>
      <c r="BF36" s="584"/>
      <c r="BG36" s="585" t="str">
        <f>IF('各会計、関係団体の財政状況及び健全化判断比率'!B36="","",'各会計、関係団体の財政状況及び健全化判断比率'!B36)</f>
        <v>津名港ターミナル事業特別会計</v>
      </c>
      <c r="BH36" s="585"/>
      <c r="BI36" s="585"/>
      <c r="BJ36" s="585"/>
      <c r="BK36" s="585"/>
      <c r="BL36" s="585"/>
      <c r="BM36" s="585"/>
      <c r="BN36" s="585"/>
      <c r="BO36" s="585"/>
      <c r="BP36" s="585"/>
      <c r="BQ36" s="585"/>
      <c r="BR36" s="585"/>
      <c r="BS36" s="585"/>
      <c r="BT36" s="585"/>
      <c r="BU36" s="585"/>
      <c r="BV36" s="163"/>
      <c r="BW36" s="584">
        <f t="shared" si="2"/>
        <v>14</v>
      </c>
      <c r="BX36" s="584"/>
      <c r="BY36" s="585" t="str">
        <f>IF('各会計、関係団体の財政状況及び健全化判断比率'!B70="","",'各会計、関係団体の財政状況及び健全化判断比率'!B70)</f>
        <v>兵庫県後期高齢者医療広域連合（一般会計）</v>
      </c>
      <c r="BZ36" s="585"/>
      <c r="CA36" s="585"/>
      <c r="CB36" s="585"/>
      <c r="CC36" s="585"/>
      <c r="CD36" s="585"/>
      <c r="CE36" s="585"/>
      <c r="CF36" s="585"/>
      <c r="CG36" s="585"/>
      <c r="CH36" s="585"/>
      <c r="CI36" s="585"/>
      <c r="CJ36" s="585"/>
      <c r="CK36" s="585"/>
      <c r="CL36" s="585"/>
      <c r="CM36" s="585"/>
      <c r="CN36" s="163"/>
      <c r="CO36" s="584">
        <f t="shared" si="3"/>
        <v>24</v>
      </c>
      <c r="CP36" s="584"/>
      <c r="CQ36" s="585" t="str">
        <f>IF('各会計、関係団体の財政状況及び健全化判断比率'!BS9="","",'各会計、関係団体の財政状況及び健全化判断比率'!BS9)</f>
        <v>株式会社淡路島パルシェ</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介護保険特別会計（サービス事業勘定）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f t="shared" si="1"/>
        <v>11</v>
      </c>
      <c r="BF37" s="584"/>
      <c r="BG37" s="585" t="str">
        <f>IF('各会計、関係団体の財政状況及び健全化判断比率'!B37="","",'各会計、関係団体の財政状況及び健全化判断比率'!B37)</f>
        <v>住宅用地造成事業等特別会計</v>
      </c>
      <c r="BH37" s="585"/>
      <c r="BI37" s="585"/>
      <c r="BJ37" s="585"/>
      <c r="BK37" s="585"/>
      <c r="BL37" s="585"/>
      <c r="BM37" s="585"/>
      <c r="BN37" s="585"/>
      <c r="BO37" s="585"/>
      <c r="BP37" s="585"/>
      <c r="BQ37" s="585"/>
      <c r="BR37" s="585"/>
      <c r="BS37" s="585"/>
      <c r="BT37" s="585"/>
      <c r="BU37" s="585"/>
      <c r="BV37" s="163"/>
      <c r="BW37" s="584">
        <f t="shared" si="2"/>
        <v>15</v>
      </c>
      <c r="BX37" s="584"/>
      <c r="BY37" s="585" t="str">
        <f>IF('各会計、関係団体の財政状況及び健全化判断比率'!B71="","",'各会計、関係団体の財政状況及び健全化判断比率'!B71)</f>
        <v>兵庫県後期高齢者医療広域連合（特別会計）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6</v>
      </c>
      <c r="V38" s="584"/>
      <c r="W38" s="585" t="str">
        <f>IF('各会計、関係団体の財政状況及び健全化判断比率'!B32="","",'各会計、関係団体の財政状況及び健全化判断比率'!B32)</f>
        <v>後期高齢者医療特別会計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16</v>
      </c>
      <c r="BX38" s="584"/>
      <c r="BY38" s="585" t="str">
        <f>IF('各会計、関係団体の財政状況及び健全化判断比率'!B72="","",'各会計、関係団体の財政状況及び健全化判断比率'!B72)</f>
        <v>淡路広域行政事務組合（一般会計）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17</v>
      </c>
      <c r="BX39" s="584"/>
      <c r="BY39" s="585" t="str">
        <f>IF('各会計、関係団体の財政状況及び健全化判断比率'!B73="","",'各会計、関係団体の財政状況及び健全化判断比率'!B73)</f>
        <v>淡路広域行政事務組合（淡路ふるさと市町村圏事業特別会計）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18</v>
      </c>
      <c r="BX40" s="584"/>
      <c r="BY40" s="585" t="str">
        <f>IF('各会計、関係団体の財政状況及び健全化判断比率'!B74="","",'各会計、関係団体の財政状況及び健全化判断比率'!B74)</f>
        <v>淡路広域行政事務組合（淡路公平委員会特別会計）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19</v>
      </c>
      <c r="BX41" s="584"/>
      <c r="BY41" s="585" t="str">
        <f>IF('各会計、関係団体の財政状況及び健全化判断比率'!B75="","",'各会計、関係団体の財政状況及び健全化判断比率'!B75)</f>
        <v>淡路広域行政事務組合（淡路食肉センター事業特別会計）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20</v>
      </c>
      <c r="BX42" s="584"/>
      <c r="BY42" s="585" t="str">
        <f>IF('各会計、関係団体の財政状況及び健全化判断比率'!B76="","",'各会計、関係団体の財政状況及び健全化判断比率'!B76)</f>
        <v>淡路広域消防事務組合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21</v>
      </c>
      <c r="BX43" s="584"/>
      <c r="BY43" s="585" t="str">
        <f>IF('各会計、関係団体の財政状況及び健全化判断比率'!B77="","",'各会計、関係団体の財政状況及び健全化判断比率'!B77)</f>
        <v>淡路広域水道企業団</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29J1cs51vFyI5t1zQDYTpe949UqrZ2W4T+wUOw2Kur33RdXIDvqrhThNOw3cBwxNf/mZiNLyRJi0DbWfa0gVBA==" saltValue="XttN9KQ+3i0VYDpxP5nH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5659212</v>
      </c>
      <c r="S5" s="600"/>
      <c r="T5" s="600"/>
      <c r="U5" s="600"/>
      <c r="V5" s="600"/>
      <c r="W5" s="600"/>
      <c r="X5" s="600"/>
      <c r="Y5" s="601"/>
      <c r="Z5" s="602">
        <v>14.9</v>
      </c>
      <c r="AA5" s="602"/>
      <c r="AB5" s="602"/>
      <c r="AC5" s="602"/>
      <c r="AD5" s="603">
        <v>5659212</v>
      </c>
      <c r="AE5" s="603"/>
      <c r="AF5" s="603"/>
      <c r="AG5" s="603"/>
      <c r="AH5" s="603"/>
      <c r="AI5" s="603"/>
      <c r="AJ5" s="603"/>
      <c r="AK5" s="603"/>
      <c r="AL5" s="604">
        <v>33.1</v>
      </c>
      <c r="AM5" s="605"/>
      <c r="AN5" s="605"/>
      <c r="AO5" s="606"/>
      <c r="AP5" s="596" t="s">
        <v>216</v>
      </c>
      <c r="AQ5" s="597"/>
      <c r="AR5" s="597"/>
      <c r="AS5" s="597"/>
      <c r="AT5" s="597"/>
      <c r="AU5" s="597"/>
      <c r="AV5" s="597"/>
      <c r="AW5" s="597"/>
      <c r="AX5" s="597"/>
      <c r="AY5" s="597"/>
      <c r="AZ5" s="597"/>
      <c r="BA5" s="597"/>
      <c r="BB5" s="597"/>
      <c r="BC5" s="597"/>
      <c r="BD5" s="597"/>
      <c r="BE5" s="597"/>
      <c r="BF5" s="598"/>
      <c r="BG5" s="610">
        <v>5641339</v>
      </c>
      <c r="BH5" s="611"/>
      <c r="BI5" s="611"/>
      <c r="BJ5" s="611"/>
      <c r="BK5" s="611"/>
      <c r="BL5" s="611"/>
      <c r="BM5" s="611"/>
      <c r="BN5" s="612"/>
      <c r="BO5" s="613">
        <v>99.7</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234173</v>
      </c>
      <c r="S6" s="611"/>
      <c r="T6" s="611"/>
      <c r="U6" s="611"/>
      <c r="V6" s="611"/>
      <c r="W6" s="611"/>
      <c r="X6" s="611"/>
      <c r="Y6" s="612"/>
      <c r="Z6" s="613">
        <v>0.6</v>
      </c>
      <c r="AA6" s="613"/>
      <c r="AB6" s="613"/>
      <c r="AC6" s="613"/>
      <c r="AD6" s="614">
        <v>234173</v>
      </c>
      <c r="AE6" s="614"/>
      <c r="AF6" s="614"/>
      <c r="AG6" s="614"/>
      <c r="AH6" s="614"/>
      <c r="AI6" s="614"/>
      <c r="AJ6" s="614"/>
      <c r="AK6" s="614"/>
      <c r="AL6" s="615">
        <v>1.4</v>
      </c>
      <c r="AM6" s="616"/>
      <c r="AN6" s="616"/>
      <c r="AO6" s="617"/>
      <c r="AP6" s="607" t="s">
        <v>221</v>
      </c>
      <c r="AQ6" s="608"/>
      <c r="AR6" s="608"/>
      <c r="AS6" s="608"/>
      <c r="AT6" s="608"/>
      <c r="AU6" s="608"/>
      <c r="AV6" s="608"/>
      <c r="AW6" s="608"/>
      <c r="AX6" s="608"/>
      <c r="AY6" s="608"/>
      <c r="AZ6" s="608"/>
      <c r="BA6" s="608"/>
      <c r="BB6" s="608"/>
      <c r="BC6" s="608"/>
      <c r="BD6" s="608"/>
      <c r="BE6" s="608"/>
      <c r="BF6" s="609"/>
      <c r="BG6" s="610">
        <v>5641339</v>
      </c>
      <c r="BH6" s="611"/>
      <c r="BI6" s="611"/>
      <c r="BJ6" s="611"/>
      <c r="BK6" s="611"/>
      <c r="BL6" s="611"/>
      <c r="BM6" s="611"/>
      <c r="BN6" s="612"/>
      <c r="BO6" s="613">
        <v>99.7</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182119</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182119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3698</v>
      </c>
      <c r="S7" s="611"/>
      <c r="T7" s="611"/>
      <c r="U7" s="611"/>
      <c r="V7" s="611"/>
      <c r="W7" s="611"/>
      <c r="X7" s="611"/>
      <c r="Y7" s="612"/>
      <c r="Z7" s="613">
        <v>0</v>
      </c>
      <c r="AA7" s="613"/>
      <c r="AB7" s="613"/>
      <c r="AC7" s="613"/>
      <c r="AD7" s="614">
        <v>3698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2201326</v>
      </c>
      <c r="BH7" s="611"/>
      <c r="BI7" s="611"/>
      <c r="BJ7" s="611"/>
      <c r="BK7" s="611"/>
      <c r="BL7" s="611"/>
      <c r="BM7" s="611"/>
      <c r="BN7" s="612"/>
      <c r="BO7" s="613">
        <v>38.9</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10624410</v>
      </c>
      <c r="CS7" s="611"/>
      <c r="CT7" s="611"/>
      <c r="CU7" s="611"/>
      <c r="CV7" s="611"/>
      <c r="CW7" s="611"/>
      <c r="CX7" s="611"/>
      <c r="CY7" s="612"/>
      <c r="CZ7" s="613">
        <v>28.1</v>
      </c>
      <c r="DA7" s="613"/>
      <c r="DB7" s="613"/>
      <c r="DC7" s="613"/>
      <c r="DD7" s="619">
        <v>419417</v>
      </c>
      <c r="DE7" s="611"/>
      <c r="DF7" s="611"/>
      <c r="DG7" s="611"/>
      <c r="DH7" s="611"/>
      <c r="DI7" s="611"/>
      <c r="DJ7" s="611"/>
      <c r="DK7" s="611"/>
      <c r="DL7" s="611"/>
      <c r="DM7" s="611"/>
      <c r="DN7" s="611"/>
      <c r="DO7" s="611"/>
      <c r="DP7" s="612"/>
      <c r="DQ7" s="619">
        <v>2448468</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66179</v>
      </c>
      <c r="S8" s="611"/>
      <c r="T8" s="611"/>
      <c r="U8" s="611"/>
      <c r="V8" s="611"/>
      <c r="W8" s="611"/>
      <c r="X8" s="611"/>
      <c r="Y8" s="612"/>
      <c r="Z8" s="613">
        <v>0.2</v>
      </c>
      <c r="AA8" s="613"/>
      <c r="AB8" s="613"/>
      <c r="AC8" s="613"/>
      <c r="AD8" s="614">
        <v>66179</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63713</v>
      </c>
      <c r="BH8" s="611"/>
      <c r="BI8" s="611"/>
      <c r="BJ8" s="611"/>
      <c r="BK8" s="611"/>
      <c r="BL8" s="611"/>
      <c r="BM8" s="611"/>
      <c r="BN8" s="612"/>
      <c r="BO8" s="613">
        <v>1.1000000000000001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8648950</v>
      </c>
      <c r="CS8" s="611"/>
      <c r="CT8" s="611"/>
      <c r="CU8" s="611"/>
      <c r="CV8" s="611"/>
      <c r="CW8" s="611"/>
      <c r="CX8" s="611"/>
      <c r="CY8" s="612"/>
      <c r="CZ8" s="613">
        <v>22.9</v>
      </c>
      <c r="DA8" s="613"/>
      <c r="DB8" s="613"/>
      <c r="DC8" s="613"/>
      <c r="DD8" s="619">
        <v>41579</v>
      </c>
      <c r="DE8" s="611"/>
      <c r="DF8" s="611"/>
      <c r="DG8" s="611"/>
      <c r="DH8" s="611"/>
      <c r="DI8" s="611"/>
      <c r="DJ8" s="611"/>
      <c r="DK8" s="611"/>
      <c r="DL8" s="611"/>
      <c r="DM8" s="611"/>
      <c r="DN8" s="611"/>
      <c r="DO8" s="611"/>
      <c r="DP8" s="612"/>
      <c r="DQ8" s="619">
        <v>5126661</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87710</v>
      </c>
      <c r="S9" s="611"/>
      <c r="T9" s="611"/>
      <c r="U9" s="611"/>
      <c r="V9" s="611"/>
      <c r="W9" s="611"/>
      <c r="X9" s="611"/>
      <c r="Y9" s="612"/>
      <c r="Z9" s="613">
        <v>0.2</v>
      </c>
      <c r="AA9" s="613"/>
      <c r="AB9" s="613"/>
      <c r="AC9" s="613"/>
      <c r="AD9" s="614">
        <v>87710</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1848375</v>
      </c>
      <c r="BH9" s="611"/>
      <c r="BI9" s="611"/>
      <c r="BJ9" s="611"/>
      <c r="BK9" s="611"/>
      <c r="BL9" s="611"/>
      <c r="BM9" s="611"/>
      <c r="BN9" s="612"/>
      <c r="BO9" s="613">
        <v>32.700000000000003</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2688492</v>
      </c>
      <c r="CS9" s="611"/>
      <c r="CT9" s="611"/>
      <c r="CU9" s="611"/>
      <c r="CV9" s="611"/>
      <c r="CW9" s="611"/>
      <c r="CX9" s="611"/>
      <c r="CY9" s="612"/>
      <c r="CZ9" s="613">
        <v>7.1</v>
      </c>
      <c r="DA9" s="613"/>
      <c r="DB9" s="613"/>
      <c r="DC9" s="613"/>
      <c r="DD9" s="619">
        <v>301468</v>
      </c>
      <c r="DE9" s="611"/>
      <c r="DF9" s="611"/>
      <c r="DG9" s="611"/>
      <c r="DH9" s="611"/>
      <c r="DI9" s="611"/>
      <c r="DJ9" s="611"/>
      <c r="DK9" s="611"/>
      <c r="DL9" s="611"/>
      <c r="DM9" s="611"/>
      <c r="DN9" s="611"/>
      <c r="DO9" s="611"/>
      <c r="DP9" s="612"/>
      <c r="DQ9" s="619">
        <v>2024217</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123073</v>
      </c>
      <c r="BH10" s="611"/>
      <c r="BI10" s="611"/>
      <c r="BJ10" s="611"/>
      <c r="BK10" s="611"/>
      <c r="BL10" s="611"/>
      <c r="BM10" s="611"/>
      <c r="BN10" s="612"/>
      <c r="BO10" s="613">
        <v>2.2000000000000002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9450</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9450</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1038206</v>
      </c>
      <c r="S11" s="611"/>
      <c r="T11" s="611"/>
      <c r="U11" s="611"/>
      <c r="V11" s="611"/>
      <c r="W11" s="611"/>
      <c r="X11" s="611"/>
      <c r="Y11" s="612"/>
      <c r="Z11" s="615">
        <v>2.7</v>
      </c>
      <c r="AA11" s="616"/>
      <c r="AB11" s="616"/>
      <c r="AC11" s="622"/>
      <c r="AD11" s="619">
        <v>1038206</v>
      </c>
      <c r="AE11" s="611"/>
      <c r="AF11" s="611"/>
      <c r="AG11" s="611"/>
      <c r="AH11" s="611"/>
      <c r="AI11" s="611"/>
      <c r="AJ11" s="611"/>
      <c r="AK11" s="612"/>
      <c r="AL11" s="615">
        <v>6.1</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166165</v>
      </c>
      <c r="BH11" s="611"/>
      <c r="BI11" s="611"/>
      <c r="BJ11" s="611"/>
      <c r="BK11" s="611"/>
      <c r="BL11" s="611"/>
      <c r="BM11" s="611"/>
      <c r="BN11" s="612"/>
      <c r="BO11" s="613">
        <v>2.9</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1838573</v>
      </c>
      <c r="CS11" s="611"/>
      <c r="CT11" s="611"/>
      <c r="CU11" s="611"/>
      <c r="CV11" s="611"/>
      <c r="CW11" s="611"/>
      <c r="CX11" s="611"/>
      <c r="CY11" s="612"/>
      <c r="CZ11" s="613">
        <v>4.9000000000000004</v>
      </c>
      <c r="DA11" s="613"/>
      <c r="DB11" s="613"/>
      <c r="DC11" s="613"/>
      <c r="DD11" s="619">
        <v>981276</v>
      </c>
      <c r="DE11" s="611"/>
      <c r="DF11" s="611"/>
      <c r="DG11" s="611"/>
      <c r="DH11" s="611"/>
      <c r="DI11" s="611"/>
      <c r="DJ11" s="611"/>
      <c r="DK11" s="611"/>
      <c r="DL11" s="611"/>
      <c r="DM11" s="611"/>
      <c r="DN11" s="611"/>
      <c r="DO11" s="611"/>
      <c r="DP11" s="612"/>
      <c r="DQ11" s="619">
        <v>509389</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9588</v>
      </c>
      <c r="S12" s="611"/>
      <c r="T12" s="611"/>
      <c r="U12" s="611"/>
      <c r="V12" s="611"/>
      <c r="W12" s="611"/>
      <c r="X12" s="611"/>
      <c r="Y12" s="612"/>
      <c r="Z12" s="613">
        <v>0</v>
      </c>
      <c r="AA12" s="613"/>
      <c r="AB12" s="613"/>
      <c r="AC12" s="613"/>
      <c r="AD12" s="614">
        <v>9588</v>
      </c>
      <c r="AE12" s="614"/>
      <c r="AF12" s="614"/>
      <c r="AG12" s="614"/>
      <c r="AH12" s="614"/>
      <c r="AI12" s="614"/>
      <c r="AJ12" s="614"/>
      <c r="AK12" s="614"/>
      <c r="AL12" s="615">
        <v>0.1</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2929334</v>
      </c>
      <c r="BH12" s="611"/>
      <c r="BI12" s="611"/>
      <c r="BJ12" s="611"/>
      <c r="BK12" s="611"/>
      <c r="BL12" s="611"/>
      <c r="BM12" s="611"/>
      <c r="BN12" s="612"/>
      <c r="BO12" s="613">
        <v>51.8</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1376524</v>
      </c>
      <c r="CS12" s="611"/>
      <c r="CT12" s="611"/>
      <c r="CU12" s="611"/>
      <c r="CV12" s="611"/>
      <c r="CW12" s="611"/>
      <c r="CX12" s="611"/>
      <c r="CY12" s="612"/>
      <c r="CZ12" s="613">
        <v>3.6</v>
      </c>
      <c r="DA12" s="613"/>
      <c r="DB12" s="613"/>
      <c r="DC12" s="613"/>
      <c r="DD12" s="619">
        <v>783447</v>
      </c>
      <c r="DE12" s="611"/>
      <c r="DF12" s="611"/>
      <c r="DG12" s="611"/>
      <c r="DH12" s="611"/>
      <c r="DI12" s="611"/>
      <c r="DJ12" s="611"/>
      <c r="DK12" s="611"/>
      <c r="DL12" s="611"/>
      <c r="DM12" s="611"/>
      <c r="DN12" s="611"/>
      <c r="DO12" s="611"/>
      <c r="DP12" s="612"/>
      <c r="DQ12" s="619">
        <v>421148</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2825054</v>
      </c>
      <c r="BH13" s="611"/>
      <c r="BI13" s="611"/>
      <c r="BJ13" s="611"/>
      <c r="BK13" s="611"/>
      <c r="BL13" s="611"/>
      <c r="BM13" s="611"/>
      <c r="BN13" s="612"/>
      <c r="BO13" s="613">
        <v>49.9</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3172133</v>
      </c>
      <c r="CS13" s="611"/>
      <c r="CT13" s="611"/>
      <c r="CU13" s="611"/>
      <c r="CV13" s="611"/>
      <c r="CW13" s="611"/>
      <c r="CX13" s="611"/>
      <c r="CY13" s="612"/>
      <c r="CZ13" s="613">
        <v>8.4</v>
      </c>
      <c r="DA13" s="613"/>
      <c r="DB13" s="613"/>
      <c r="DC13" s="613"/>
      <c r="DD13" s="619">
        <v>1047909</v>
      </c>
      <c r="DE13" s="611"/>
      <c r="DF13" s="611"/>
      <c r="DG13" s="611"/>
      <c r="DH13" s="611"/>
      <c r="DI13" s="611"/>
      <c r="DJ13" s="611"/>
      <c r="DK13" s="611"/>
      <c r="DL13" s="611"/>
      <c r="DM13" s="611"/>
      <c r="DN13" s="611"/>
      <c r="DO13" s="611"/>
      <c r="DP13" s="612"/>
      <c r="DQ13" s="619">
        <v>2017773</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198475</v>
      </c>
      <c r="BH14" s="611"/>
      <c r="BI14" s="611"/>
      <c r="BJ14" s="611"/>
      <c r="BK14" s="611"/>
      <c r="BL14" s="611"/>
      <c r="BM14" s="611"/>
      <c r="BN14" s="612"/>
      <c r="BO14" s="613">
        <v>3.5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1226019</v>
      </c>
      <c r="CS14" s="611"/>
      <c r="CT14" s="611"/>
      <c r="CU14" s="611"/>
      <c r="CV14" s="611"/>
      <c r="CW14" s="611"/>
      <c r="CX14" s="611"/>
      <c r="CY14" s="612"/>
      <c r="CZ14" s="613">
        <v>3.2</v>
      </c>
      <c r="DA14" s="613"/>
      <c r="DB14" s="613"/>
      <c r="DC14" s="613"/>
      <c r="DD14" s="619">
        <v>68876</v>
      </c>
      <c r="DE14" s="611"/>
      <c r="DF14" s="611"/>
      <c r="DG14" s="611"/>
      <c r="DH14" s="611"/>
      <c r="DI14" s="611"/>
      <c r="DJ14" s="611"/>
      <c r="DK14" s="611"/>
      <c r="DL14" s="611"/>
      <c r="DM14" s="611"/>
      <c r="DN14" s="611"/>
      <c r="DO14" s="611"/>
      <c r="DP14" s="612"/>
      <c r="DQ14" s="619">
        <v>937499</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52973</v>
      </c>
      <c r="S15" s="611"/>
      <c r="T15" s="611"/>
      <c r="U15" s="611"/>
      <c r="V15" s="611"/>
      <c r="W15" s="611"/>
      <c r="X15" s="611"/>
      <c r="Y15" s="612"/>
      <c r="Z15" s="613">
        <v>0.1</v>
      </c>
      <c r="AA15" s="613"/>
      <c r="AB15" s="613"/>
      <c r="AC15" s="613"/>
      <c r="AD15" s="614">
        <v>52973</v>
      </c>
      <c r="AE15" s="614"/>
      <c r="AF15" s="614"/>
      <c r="AG15" s="614"/>
      <c r="AH15" s="614"/>
      <c r="AI15" s="614"/>
      <c r="AJ15" s="614"/>
      <c r="AK15" s="614"/>
      <c r="AL15" s="615">
        <v>0.3</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312204</v>
      </c>
      <c r="BH15" s="611"/>
      <c r="BI15" s="611"/>
      <c r="BJ15" s="611"/>
      <c r="BK15" s="611"/>
      <c r="BL15" s="611"/>
      <c r="BM15" s="611"/>
      <c r="BN15" s="612"/>
      <c r="BO15" s="613">
        <v>5.5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2690764</v>
      </c>
      <c r="CS15" s="611"/>
      <c r="CT15" s="611"/>
      <c r="CU15" s="611"/>
      <c r="CV15" s="611"/>
      <c r="CW15" s="611"/>
      <c r="CX15" s="611"/>
      <c r="CY15" s="612"/>
      <c r="CZ15" s="613">
        <v>7.1</v>
      </c>
      <c r="DA15" s="613"/>
      <c r="DB15" s="613"/>
      <c r="DC15" s="613"/>
      <c r="DD15" s="619">
        <v>299303</v>
      </c>
      <c r="DE15" s="611"/>
      <c r="DF15" s="611"/>
      <c r="DG15" s="611"/>
      <c r="DH15" s="611"/>
      <c r="DI15" s="611"/>
      <c r="DJ15" s="611"/>
      <c r="DK15" s="611"/>
      <c r="DL15" s="611"/>
      <c r="DM15" s="611"/>
      <c r="DN15" s="611"/>
      <c r="DO15" s="611"/>
      <c r="DP15" s="612"/>
      <c r="DQ15" s="619">
        <v>2063430</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99398</v>
      </c>
      <c r="S16" s="611"/>
      <c r="T16" s="611"/>
      <c r="U16" s="611"/>
      <c r="V16" s="611"/>
      <c r="W16" s="611"/>
      <c r="X16" s="611"/>
      <c r="Y16" s="612"/>
      <c r="Z16" s="613">
        <v>0.3</v>
      </c>
      <c r="AA16" s="613"/>
      <c r="AB16" s="613"/>
      <c r="AC16" s="613"/>
      <c r="AD16" s="614">
        <v>99398</v>
      </c>
      <c r="AE16" s="614"/>
      <c r="AF16" s="614"/>
      <c r="AG16" s="614"/>
      <c r="AH16" s="614"/>
      <c r="AI16" s="614"/>
      <c r="AJ16" s="614"/>
      <c r="AK16" s="614"/>
      <c r="AL16" s="615">
        <v>0.6</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450252</v>
      </c>
      <c r="CS16" s="611"/>
      <c r="CT16" s="611"/>
      <c r="CU16" s="611"/>
      <c r="CV16" s="611"/>
      <c r="CW16" s="611"/>
      <c r="CX16" s="611"/>
      <c r="CY16" s="612"/>
      <c r="CZ16" s="613">
        <v>1.2</v>
      </c>
      <c r="DA16" s="613"/>
      <c r="DB16" s="613"/>
      <c r="DC16" s="613"/>
      <c r="DD16" s="619" t="s">
        <v>122</v>
      </c>
      <c r="DE16" s="611"/>
      <c r="DF16" s="611"/>
      <c r="DG16" s="611"/>
      <c r="DH16" s="611"/>
      <c r="DI16" s="611"/>
      <c r="DJ16" s="611"/>
      <c r="DK16" s="611"/>
      <c r="DL16" s="611"/>
      <c r="DM16" s="611"/>
      <c r="DN16" s="611"/>
      <c r="DO16" s="611"/>
      <c r="DP16" s="612"/>
      <c r="DQ16" s="619">
        <v>80844</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202790</v>
      </c>
      <c r="S17" s="611"/>
      <c r="T17" s="611"/>
      <c r="U17" s="611"/>
      <c r="V17" s="611"/>
      <c r="W17" s="611"/>
      <c r="X17" s="611"/>
      <c r="Y17" s="612"/>
      <c r="Z17" s="613">
        <v>0.5</v>
      </c>
      <c r="AA17" s="613"/>
      <c r="AB17" s="613"/>
      <c r="AC17" s="613"/>
      <c r="AD17" s="614">
        <v>202790</v>
      </c>
      <c r="AE17" s="614"/>
      <c r="AF17" s="614"/>
      <c r="AG17" s="614"/>
      <c r="AH17" s="614"/>
      <c r="AI17" s="614"/>
      <c r="AJ17" s="614"/>
      <c r="AK17" s="614"/>
      <c r="AL17" s="615">
        <v>1.2</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4903065</v>
      </c>
      <c r="CS17" s="611"/>
      <c r="CT17" s="611"/>
      <c r="CU17" s="611"/>
      <c r="CV17" s="611"/>
      <c r="CW17" s="611"/>
      <c r="CX17" s="611"/>
      <c r="CY17" s="612"/>
      <c r="CZ17" s="613">
        <v>13</v>
      </c>
      <c r="DA17" s="613"/>
      <c r="DB17" s="613"/>
      <c r="DC17" s="613"/>
      <c r="DD17" s="619" t="s">
        <v>122</v>
      </c>
      <c r="DE17" s="611"/>
      <c r="DF17" s="611"/>
      <c r="DG17" s="611"/>
      <c r="DH17" s="611"/>
      <c r="DI17" s="611"/>
      <c r="DJ17" s="611"/>
      <c r="DK17" s="611"/>
      <c r="DL17" s="611"/>
      <c r="DM17" s="611"/>
      <c r="DN17" s="611"/>
      <c r="DO17" s="611"/>
      <c r="DP17" s="612"/>
      <c r="DQ17" s="619">
        <v>4630826</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30142</v>
      </c>
      <c r="S18" s="611"/>
      <c r="T18" s="611"/>
      <c r="U18" s="611"/>
      <c r="V18" s="611"/>
      <c r="W18" s="611"/>
      <c r="X18" s="611"/>
      <c r="Y18" s="612"/>
      <c r="Z18" s="613">
        <v>0.1</v>
      </c>
      <c r="AA18" s="613"/>
      <c r="AB18" s="613"/>
      <c r="AC18" s="613"/>
      <c r="AD18" s="614">
        <v>30142</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165133</v>
      </c>
      <c r="S19" s="611"/>
      <c r="T19" s="611"/>
      <c r="U19" s="611"/>
      <c r="V19" s="611"/>
      <c r="W19" s="611"/>
      <c r="X19" s="611"/>
      <c r="Y19" s="612"/>
      <c r="Z19" s="613">
        <v>0.4</v>
      </c>
      <c r="AA19" s="613"/>
      <c r="AB19" s="613"/>
      <c r="AC19" s="613"/>
      <c r="AD19" s="614">
        <v>165133</v>
      </c>
      <c r="AE19" s="614"/>
      <c r="AF19" s="614"/>
      <c r="AG19" s="614"/>
      <c r="AH19" s="614"/>
      <c r="AI19" s="614"/>
      <c r="AJ19" s="614"/>
      <c r="AK19" s="614"/>
      <c r="AL19" s="615">
        <v>1</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17873</v>
      </c>
      <c r="BH19" s="611"/>
      <c r="BI19" s="611"/>
      <c r="BJ19" s="611"/>
      <c r="BK19" s="611"/>
      <c r="BL19" s="611"/>
      <c r="BM19" s="611"/>
      <c r="BN19" s="612"/>
      <c r="BO19" s="613">
        <v>0.3</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7515</v>
      </c>
      <c r="S20" s="611"/>
      <c r="T20" s="611"/>
      <c r="U20" s="611"/>
      <c r="V20" s="611"/>
      <c r="W20" s="611"/>
      <c r="X20" s="611"/>
      <c r="Y20" s="612"/>
      <c r="Z20" s="613">
        <v>0</v>
      </c>
      <c r="AA20" s="613"/>
      <c r="AB20" s="613"/>
      <c r="AC20" s="613"/>
      <c r="AD20" s="614">
        <v>7515</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17873</v>
      </c>
      <c r="BH20" s="611"/>
      <c r="BI20" s="611"/>
      <c r="BJ20" s="611"/>
      <c r="BK20" s="611"/>
      <c r="BL20" s="611"/>
      <c r="BM20" s="611"/>
      <c r="BN20" s="612"/>
      <c r="BO20" s="613">
        <v>0.3</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37810751</v>
      </c>
      <c r="CS20" s="611"/>
      <c r="CT20" s="611"/>
      <c r="CU20" s="611"/>
      <c r="CV20" s="611"/>
      <c r="CW20" s="611"/>
      <c r="CX20" s="611"/>
      <c r="CY20" s="612"/>
      <c r="CZ20" s="613">
        <v>100</v>
      </c>
      <c r="DA20" s="613"/>
      <c r="DB20" s="613"/>
      <c r="DC20" s="613"/>
      <c r="DD20" s="619">
        <v>3943275</v>
      </c>
      <c r="DE20" s="611"/>
      <c r="DF20" s="611"/>
      <c r="DG20" s="611"/>
      <c r="DH20" s="611"/>
      <c r="DI20" s="611"/>
      <c r="DJ20" s="611"/>
      <c r="DK20" s="611"/>
      <c r="DL20" s="611"/>
      <c r="DM20" s="611"/>
      <c r="DN20" s="611"/>
      <c r="DO20" s="611"/>
      <c r="DP20" s="612"/>
      <c r="DQ20" s="619">
        <v>20451824</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11399973</v>
      </c>
      <c r="S21" s="611"/>
      <c r="T21" s="611"/>
      <c r="U21" s="611"/>
      <c r="V21" s="611"/>
      <c r="W21" s="611"/>
      <c r="X21" s="611"/>
      <c r="Y21" s="612"/>
      <c r="Z21" s="613">
        <v>30</v>
      </c>
      <c r="AA21" s="613"/>
      <c r="AB21" s="613"/>
      <c r="AC21" s="613"/>
      <c r="AD21" s="614">
        <v>9586000</v>
      </c>
      <c r="AE21" s="614"/>
      <c r="AF21" s="614"/>
      <c r="AG21" s="614"/>
      <c r="AH21" s="614"/>
      <c r="AI21" s="614"/>
      <c r="AJ21" s="614"/>
      <c r="AK21" s="614"/>
      <c r="AL21" s="615">
        <v>56.1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17873</v>
      </c>
      <c r="BH21" s="611"/>
      <c r="BI21" s="611"/>
      <c r="BJ21" s="611"/>
      <c r="BK21" s="611"/>
      <c r="BL21" s="611"/>
      <c r="BM21" s="611"/>
      <c r="BN21" s="612"/>
      <c r="BO21" s="613">
        <v>0.3</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9586000</v>
      </c>
      <c r="S22" s="611"/>
      <c r="T22" s="611"/>
      <c r="U22" s="611"/>
      <c r="V22" s="611"/>
      <c r="W22" s="611"/>
      <c r="X22" s="611"/>
      <c r="Y22" s="612"/>
      <c r="Z22" s="613">
        <v>25.2</v>
      </c>
      <c r="AA22" s="613"/>
      <c r="AB22" s="613"/>
      <c r="AC22" s="613"/>
      <c r="AD22" s="614">
        <v>9586000</v>
      </c>
      <c r="AE22" s="614"/>
      <c r="AF22" s="614"/>
      <c r="AG22" s="614"/>
      <c r="AH22" s="614"/>
      <c r="AI22" s="614"/>
      <c r="AJ22" s="614"/>
      <c r="AK22" s="614"/>
      <c r="AL22" s="615">
        <v>56.1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1813973</v>
      </c>
      <c r="S23" s="611"/>
      <c r="T23" s="611"/>
      <c r="U23" s="611"/>
      <c r="V23" s="611"/>
      <c r="W23" s="611"/>
      <c r="X23" s="611"/>
      <c r="Y23" s="612"/>
      <c r="Z23" s="613">
        <v>4.8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14136613</v>
      </c>
      <c r="CS24" s="600"/>
      <c r="CT24" s="600"/>
      <c r="CU24" s="600"/>
      <c r="CV24" s="600"/>
      <c r="CW24" s="600"/>
      <c r="CX24" s="600"/>
      <c r="CY24" s="601"/>
      <c r="CZ24" s="604">
        <v>37.4</v>
      </c>
      <c r="DA24" s="605"/>
      <c r="DB24" s="605"/>
      <c r="DC24" s="621"/>
      <c r="DD24" s="642">
        <v>10774733</v>
      </c>
      <c r="DE24" s="600"/>
      <c r="DF24" s="600"/>
      <c r="DG24" s="600"/>
      <c r="DH24" s="600"/>
      <c r="DI24" s="600"/>
      <c r="DJ24" s="600"/>
      <c r="DK24" s="601"/>
      <c r="DL24" s="642">
        <v>8736537</v>
      </c>
      <c r="DM24" s="600"/>
      <c r="DN24" s="600"/>
      <c r="DO24" s="600"/>
      <c r="DP24" s="600"/>
      <c r="DQ24" s="600"/>
      <c r="DR24" s="600"/>
      <c r="DS24" s="600"/>
      <c r="DT24" s="600"/>
      <c r="DU24" s="600"/>
      <c r="DV24" s="601"/>
      <c r="DW24" s="604">
        <v>51</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18853900</v>
      </c>
      <c r="S25" s="611"/>
      <c r="T25" s="611"/>
      <c r="U25" s="611"/>
      <c r="V25" s="611"/>
      <c r="W25" s="611"/>
      <c r="X25" s="611"/>
      <c r="Y25" s="612"/>
      <c r="Z25" s="613">
        <v>49.6</v>
      </c>
      <c r="AA25" s="613"/>
      <c r="AB25" s="613"/>
      <c r="AC25" s="613"/>
      <c r="AD25" s="614">
        <v>17039927</v>
      </c>
      <c r="AE25" s="614"/>
      <c r="AF25" s="614"/>
      <c r="AG25" s="614"/>
      <c r="AH25" s="614"/>
      <c r="AI25" s="614"/>
      <c r="AJ25" s="614"/>
      <c r="AK25" s="614"/>
      <c r="AL25" s="615">
        <v>99.8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5007738</v>
      </c>
      <c r="CS25" s="631"/>
      <c r="CT25" s="631"/>
      <c r="CU25" s="631"/>
      <c r="CV25" s="631"/>
      <c r="CW25" s="631"/>
      <c r="CX25" s="631"/>
      <c r="CY25" s="632"/>
      <c r="CZ25" s="615">
        <v>13.2</v>
      </c>
      <c r="DA25" s="643"/>
      <c r="DB25" s="643"/>
      <c r="DC25" s="645"/>
      <c r="DD25" s="619">
        <v>4545306</v>
      </c>
      <c r="DE25" s="631"/>
      <c r="DF25" s="631"/>
      <c r="DG25" s="631"/>
      <c r="DH25" s="631"/>
      <c r="DI25" s="631"/>
      <c r="DJ25" s="631"/>
      <c r="DK25" s="632"/>
      <c r="DL25" s="619">
        <v>4274388</v>
      </c>
      <c r="DM25" s="631"/>
      <c r="DN25" s="631"/>
      <c r="DO25" s="631"/>
      <c r="DP25" s="631"/>
      <c r="DQ25" s="631"/>
      <c r="DR25" s="631"/>
      <c r="DS25" s="631"/>
      <c r="DT25" s="631"/>
      <c r="DU25" s="631"/>
      <c r="DV25" s="632"/>
      <c r="DW25" s="615">
        <v>25</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6027</v>
      </c>
      <c r="S26" s="611"/>
      <c r="T26" s="611"/>
      <c r="U26" s="611"/>
      <c r="V26" s="611"/>
      <c r="W26" s="611"/>
      <c r="X26" s="611"/>
      <c r="Y26" s="612"/>
      <c r="Z26" s="613">
        <v>0</v>
      </c>
      <c r="AA26" s="613"/>
      <c r="AB26" s="613"/>
      <c r="AC26" s="613"/>
      <c r="AD26" s="614">
        <v>6027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2738716</v>
      </c>
      <c r="CS26" s="611"/>
      <c r="CT26" s="611"/>
      <c r="CU26" s="611"/>
      <c r="CV26" s="611"/>
      <c r="CW26" s="611"/>
      <c r="CX26" s="611"/>
      <c r="CY26" s="612"/>
      <c r="CZ26" s="615">
        <v>7.2</v>
      </c>
      <c r="DA26" s="643"/>
      <c r="DB26" s="643"/>
      <c r="DC26" s="645"/>
      <c r="DD26" s="619">
        <v>2469108</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53262</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5659212</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4225980</v>
      </c>
      <c r="CS27" s="631"/>
      <c r="CT27" s="631"/>
      <c r="CU27" s="631"/>
      <c r="CV27" s="631"/>
      <c r="CW27" s="631"/>
      <c r="CX27" s="631"/>
      <c r="CY27" s="632"/>
      <c r="CZ27" s="615">
        <v>11.2</v>
      </c>
      <c r="DA27" s="643"/>
      <c r="DB27" s="643"/>
      <c r="DC27" s="645"/>
      <c r="DD27" s="619">
        <v>1598771</v>
      </c>
      <c r="DE27" s="631"/>
      <c r="DF27" s="631"/>
      <c r="DG27" s="631"/>
      <c r="DH27" s="631"/>
      <c r="DI27" s="631"/>
      <c r="DJ27" s="631"/>
      <c r="DK27" s="632"/>
      <c r="DL27" s="619">
        <v>1006193</v>
      </c>
      <c r="DM27" s="631"/>
      <c r="DN27" s="631"/>
      <c r="DO27" s="631"/>
      <c r="DP27" s="631"/>
      <c r="DQ27" s="631"/>
      <c r="DR27" s="631"/>
      <c r="DS27" s="631"/>
      <c r="DT27" s="631"/>
      <c r="DU27" s="631"/>
      <c r="DV27" s="632"/>
      <c r="DW27" s="615">
        <v>5.9</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533517</v>
      </c>
      <c r="S28" s="611"/>
      <c r="T28" s="611"/>
      <c r="U28" s="611"/>
      <c r="V28" s="611"/>
      <c r="W28" s="611"/>
      <c r="X28" s="611"/>
      <c r="Y28" s="612"/>
      <c r="Z28" s="613">
        <v>1.4</v>
      </c>
      <c r="AA28" s="613"/>
      <c r="AB28" s="613"/>
      <c r="AC28" s="613"/>
      <c r="AD28" s="614">
        <v>27005</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4902895</v>
      </c>
      <c r="CS28" s="611"/>
      <c r="CT28" s="611"/>
      <c r="CU28" s="611"/>
      <c r="CV28" s="611"/>
      <c r="CW28" s="611"/>
      <c r="CX28" s="611"/>
      <c r="CY28" s="612"/>
      <c r="CZ28" s="615">
        <v>13</v>
      </c>
      <c r="DA28" s="643"/>
      <c r="DB28" s="643"/>
      <c r="DC28" s="645"/>
      <c r="DD28" s="619">
        <v>4630656</v>
      </c>
      <c r="DE28" s="611"/>
      <c r="DF28" s="611"/>
      <c r="DG28" s="611"/>
      <c r="DH28" s="611"/>
      <c r="DI28" s="611"/>
      <c r="DJ28" s="611"/>
      <c r="DK28" s="612"/>
      <c r="DL28" s="619">
        <v>3455956</v>
      </c>
      <c r="DM28" s="611"/>
      <c r="DN28" s="611"/>
      <c r="DO28" s="611"/>
      <c r="DP28" s="611"/>
      <c r="DQ28" s="611"/>
      <c r="DR28" s="611"/>
      <c r="DS28" s="611"/>
      <c r="DT28" s="611"/>
      <c r="DU28" s="611"/>
      <c r="DV28" s="612"/>
      <c r="DW28" s="615">
        <v>20.2</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195706</v>
      </c>
      <c r="S29" s="611"/>
      <c r="T29" s="611"/>
      <c r="U29" s="611"/>
      <c r="V29" s="611"/>
      <c r="W29" s="611"/>
      <c r="X29" s="611"/>
      <c r="Y29" s="612"/>
      <c r="Z29" s="613">
        <v>0.5</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4898183</v>
      </c>
      <c r="CS29" s="631"/>
      <c r="CT29" s="631"/>
      <c r="CU29" s="631"/>
      <c r="CV29" s="631"/>
      <c r="CW29" s="631"/>
      <c r="CX29" s="631"/>
      <c r="CY29" s="632"/>
      <c r="CZ29" s="615">
        <v>13</v>
      </c>
      <c r="DA29" s="643"/>
      <c r="DB29" s="643"/>
      <c r="DC29" s="645"/>
      <c r="DD29" s="619">
        <v>4625944</v>
      </c>
      <c r="DE29" s="631"/>
      <c r="DF29" s="631"/>
      <c r="DG29" s="631"/>
      <c r="DH29" s="631"/>
      <c r="DI29" s="631"/>
      <c r="DJ29" s="631"/>
      <c r="DK29" s="632"/>
      <c r="DL29" s="619">
        <v>3451244</v>
      </c>
      <c r="DM29" s="631"/>
      <c r="DN29" s="631"/>
      <c r="DO29" s="631"/>
      <c r="DP29" s="631"/>
      <c r="DQ29" s="631"/>
      <c r="DR29" s="631"/>
      <c r="DS29" s="631"/>
      <c r="DT29" s="631"/>
      <c r="DU29" s="631"/>
      <c r="DV29" s="632"/>
      <c r="DW29" s="615">
        <v>20.2</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3513008</v>
      </c>
      <c r="S30" s="611"/>
      <c r="T30" s="611"/>
      <c r="U30" s="611"/>
      <c r="V30" s="611"/>
      <c r="W30" s="611"/>
      <c r="X30" s="611"/>
      <c r="Y30" s="612"/>
      <c r="Z30" s="613">
        <v>9.3000000000000007</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4728096</v>
      </c>
      <c r="CS30" s="611"/>
      <c r="CT30" s="611"/>
      <c r="CU30" s="611"/>
      <c r="CV30" s="611"/>
      <c r="CW30" s="611"/>
      <c r="CX30" s="611"/>
      <c r="CY30" s="612"/>
      <c r="CZ30" s="615">
        <v>12.5</v>
      </c>
      <c r="DA30" s="643"/>
      <c r="DB30" s="643"/>
      <c r="DC30" s="645"/>
      <c r="DD30" s="619">
        <v>4456087</v>
      </c>
      <c r="DE30" s="611"/>
      <c r="DF30" s="611"/>
      <c r="DG30" s="611"/>
      <c r="DH30" s="611"/>
      <c r="DI30" s="611"/>
      <c r="DJ30" s="611"/>
      <c r="DK30" s="612"/>
      <c r="DL30" s="619">
        <v>3281387</v>
      </c>
      <c r="DM30" s="611"/>
      <c r="DN30" s="611"/>
      <c r="DO30" s="611"/>
      <c r="DP30" s="611"/>
      <c r="DQ30" s="611"/>
      <c r="DR30" s="611"/>
      <c r="DS30" s="611"/>
      <c r="DT30" s="611"/>
      <c r="DU30" s="611"/>
      <c r="DV30" s="612"/>
      <c r="DW30" s="615">
        <v>19.2</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99.2</v>
      </c>
      <c r="BH31" s="654"/>
      <c r="BI31" s="654"/>
      <c r="BJ31" s="654"/>
      <c r="BK31" s="654"/>
      <c r="BL31" s="654"/>
      <c r="BM31" s="605">
        <v>96.5</v>
      </c>
      <c r="BN31" s="654"/>
      <c r="BO31" s="654"/>
      <c r="BP31" s="654"/>
      <c r="BQ31" s="655"/>
      <c r="BR31" s="657">
        <v>99.2</v>
      </c>
      <c r="BS31" s="654"/>
      <c r="BT31" s="654"/>
      <c r="BU31" s="654"/>
      <c r="BV31" s="654"/>
      <c r="BW31" s="654"/>
      <c r="BX31" s="605">
        <v>96.4</v>
      </c>
      <c r="BY31" s="654"/>
      <c r="BZ31" s="654"/>
      <c r="CA31" s="654"/>
      <c r="CB31" s="655"/>
      <c r="CD31" s="650"/>
      <c r="CE31" s="651"/>
      <c r="CF31" s="607" t="s">
        <v>300</v>
      </c>
      <c r="CG31" s="608"/>
      <c r="CH31" s="608"/>
      <c r="CI31" s="608"/>
      <c r="CJ31" s="608"/>
      <c r="CK31" s="608"/>
      <c r="CL31" s="608"/>
      <c r="CM31" s="608"/>
      <c r="CN31" s="608"/>
      <c r="CO31" s="608"/>
      <c r="CP31" s="608"/>
      <c r="CQ31" s="609"/>
      <c r="CR31" s="610">
        <v>170087</v>
      </c>
      <c r="CS31" s="631"/>
      <c r="CT31" s="631"/>
      <c r="CU31" s="631"/>
      <c r="CV31" s="631"/>
      <c r="CW31" s="631"/>
      <c r="CX31" s="631"/>
      <c r="CY31" s="632"/>
      <c r="CZ31" s="615">
        <v>0.4</v>
      </c>
      <c r="DA31" s="643"/>
      <c r="DB31" s="643"/>
      <c r="DC31" s="645"/>
      <c r="DD31" s="619">
        <v>169857</v>
      </c>
      <c r="DE31" s="631"/>
      <c r="DF31" s="631"/>
      <c r="DG31" s="631"/>
      <c r="DH31" s="631"/>
      <c r="DI31" s="631"/>
      <c r="DJ31" s="631"/>
      <c r="DK31" s="632"/>
      <c r="DL31" s="619">
        <v>169857</v>
      </c>
      <c r="DM31" s="631"/>
      <c r="DN31" s="631"/>
      <c r="DO31" s="631"/>
      <c r="DP31" s="631"/>
      <c r="DQ31" s="631"/>
      <c r="DR31" s="631"/>
      <c r="DS31" s="631"/>
      <c r="DT31" s="631"/>
      <c r="DU31" s="631"/>
      <c r="DV31" s="632"/>
      <c r="DW31" s="615">
        <v>1</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2431232</v>
      </c>
      <c r="S32" s="611"/>
      <c r="T32" s="611"/>
      <c r="U32" s="611"/>
      <c r="V32" s="611"/>
      <c r="W32" s="611"/>
      <c r="X32" s="611"/>
      <c r="Y32" s="612"/>
      <c r="Z32" s="613">
        <v>6.4</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99.2</v>
      </c>
      <c r="BH32" s="631"/>
      <c r="BI32" s="631"/>
      <c r="BJ32" s="631"/>
      <c r="BK32" s="631"/>
      <c r="BL32" s="631"/>
      <c r="BM32" s="616">
        <v>97.5</v>
      </c>
      <c r="BN32" s="631"/>
      <c r="BO32" s="631"/>
      <c r="BP32" s="631"/>
      <c r="BQ32" s="656"/>
      <c r="BR32" s="667">
        <v>99.3</v>
      </c>
      <c r="BS32" s="631"/>
      <c r="BT32" s="631"/>
      <c r="BU32" s="631"/>
      <c r="BV32" s="631"/>
      <c r="BW32" s="631"/>
      <c r="BX32" s="616">
        <v>97.3</v>
      </c>
      <c r="BY32" s="631"/>
      <c r="BZ32" s="631"/>
      <c r="CA32" s="631"/>
      <c r="CB32" s="656"/>
      <c r="CD32" s="652"/>
      <c r="CE32" s="653"/>
      <c r="CF32" s="607" t="s">
        <v>304</v>
      </c>
      <c r="CG32" s="608"/>
      <c r="CH32" s="608"/>
      <c r="CI32" s="608"/>
      <c r="CJ32" s="608"/>
      <c r="CK32" s="608"/>
      <c r="CL32" s="608"/>
      <c r="CM32" s="608"/>
      <c r="CN32" s="608"/>
      <c r="CO32" s="608"/>
      <c r="CP32" s="608"/>
      <c r="CQ32" s="609"/>
      <c r="CR32" s="610">
        <v>4712</v>
      </c>
      <c r="CS32" s="611"/>
      <c r="CT32" s="611"/>
      <c r="CU32" s="611"/>
      <c r="CV32" s="611"/>
      <c r="CW32" s="611"/>
      <c r="CX32" s="611"/>
      <c r="CY32" s="612"/>
      <c r="CZ32" s="615">
        <v>0</v>
      </c>
      <c r="DA32" s="643"/>
      <c r="DB32" s="643"/>
      <c r="DC32" s="645"/>
      <c r="DD32" s="619">
        <v>4712</v>
      </c>
      <c r="DE32" s="611"/>
      <c r="DF32" s="611"/>
      <c r="DG32" s="611"/>
      <c r="DH32" s="611"/>
      <c r="DI32" s="611"/>
      <c r="DJ32" s="611"/>
      <c r="DK32" s="612"/>
      <c r="DL32" s="619">
        <v>4712</v>
      </c>
      <c r="DM32" s="611"/>
      <c r="DN32" s="611"/>
      <c r="DO32" s="611"/>
      <c r="DP32" s="611"/>
      <c r="DQ32" s="611"/>
      <c r="DR32" s="611"/>
      <c r="DS32" s="611"/>
      <c r="DT32" s="611"/>
      <c r="DU32" s="611"/>
      <c r="DV32" s="612"/>
      <c r="DW32" s="615">
        <v>0</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148417</v>
      </c>
      <c r="S33" s="611"/>
      <c r="T33" s="611"/>
      <c r="U33" s="611"/>
      <c r="V33" s="611"/>
      <c r="W33" s="611"/>
      <c r="X33" s="611"/>
      <c r="Y33" s="612"/>
      <c r="Z33" s="613">
        <v>0.4</v>
      </c>
      <c r="AA33" s="613"/>
      <c r="AB33" s="613"/>
      <c r="AC33" s="613"/>
      <c r="AD33" s="614">
        <v>7398</v>
      </c>
      <c r="AE33" s="614"/>
      <c r="AF33" s="614"/>
      <c r="AG33" s="614"/>
      <c r="AH33" s="614"/>
      <c r="AI33" s="614"/>
      <c r="AJ33" s="614"/>
      <c r="AK33" s="614"/>
      <c r="AL33" s="615">
        <v>0</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99.1</v>
      </c>
      <c r="BH33" s="669"/>
      <c r="BI33" s="669"/>
      <c r="BJ33" s="669"/>
      <c r="BK33" s="669"/>
      <c r="BL33" s="669"/>
      <c r="BM33" s="670">
        <v>95.3</v>
      </c>
      <c r="BN33" s="669"/>
      <c r="BO33" s="669"/>
      <c r="BP33" s="669"/>
      <c r="BQ33" s="671"/>
      <c r="BR33" s="668">
        <v>99</v>
      </c>
      <c r="BS33" s="669"/>
      <c r="BT33" s="669"/>
      <c r="BU33" s="669"/>
      <c r="BV33" s="669"/>
      <c r="BW33" s="669"/>
      <c r="BX33" s="670">
        <v>95.2</v>
      </c>
      <c r="BY33" s="669"/>
      <c r="BZ33" s="669"/>
      <c r="CA33" s="669"/>
      <c r="CB33" s="671"/>
      <c r="CD33" s="607" t="s">
        <v>307</v>
      </c>
      <c r="CE33" s="608"/>
      <c r="CF33" s="608"/>
      <c r="CG33" s="608"/>
      <c r="CH33" s="608"/>
      <c r="CI33" s="608"/>
      <c r="CJ33" s="608"/>
      <c r="CK33" s="608"/>
      <c r="CL33" s="608"/>
      <c r="CM33" s="608"/>
      <c r="CN33" s="608"/>
      <c r="CO33" s="608"/>
      <c r="CP33" s="608"/>
      <c r="CQ33" s="609"/>
      <c r="CR33" s="610">
        <v>19280611</v>
      </c>
      <c r="CS33" s="631"/>
      <c r="CT33" s="631"/>
      <c r="CU33" s="631"/>
      <c r="CV33" s="631"/>
      <c r="CW33" s="631"/>
      <c r="CX33" s="631"/>
      <c r="CY33" s="632"/>
      <c r="CZ33" s="615">
        <v>51</v>
      </c>
      <c r="DA33" s="643"/>
      <c r="DB33" s="643"/>
      <c r="DC33" s="645"/>
      <c r="DD33" s="619">
        <v>9224107</v>
      </c>
      <c r="DE33" s="631"/>
      <c r="DF33" s="631"/>
      <c r="DG33" s="631"/>
      <c r="DH33" s="631"/>
      <c r="DI33" s="631"/>
      <c r="DJ33" s="631"/>
      <c r="DK33" s="632"/>
      <c r="DL33" s="619">
        <v>7430196</v>
      </c>
      <c r="DM33" s="631"/>
      <c r="DN33" s="631"/>
      <c r="DO33" s="631"/>
      <c r="DP33" s="631"/>
      <c r="DQ33" s="631"/>
      <c r="DR33" s="631"/>
      <c r="DS33" s="631"/>
      <c r="DT33" s="631"/>
      <c r="DU33" s="631"/>
      <c r="DV33" s="632"/>
      <c r="DW33" s="615">
        <v>43.4</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4363674</v>
      </c>
      <c r="S34" s="611"/>
      <c r="T34" s="611"/>
      <c r="U34" s="611"/>
      <c r="V34" s="611"/>
      <c r="W34" s="611"/>
      <c r="X34" s="611"/>
      <c r="Y34" s="612"/>
      <c r="Z34" s="613">
        <v>11.5</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6437909</v>
      </c>
      <c r="CS34" s="611"/>
      <c r="CT34" s="611"/>
      <c r="CU34" s="611"/>
      <c r="CV34" s="611"/>
      <c r="CW34" s="611"/>
      <c r="CX34" s="611"/>
      <c r="CY34" s="612"/>
      <c r="CZ34" s="615">
        <v>17</v>
      </c>
      <c r="DA34" s="643"/>
      <c r="DB34" s="643"/>
      <c r="DC34" s="645"/>
      <c r="DD34" s="619">
        <v>2778631</v>
      </c>
      <c r="DE34" s="611"/>
      <c r="DF34" s="611"/>
      <c r="DG34" s="611"/>
      <c r="DH34" s="611"/>
      <c r="DI34" s="611"/>
      <c r="DJ34" s="611"/>
      <c r="DK34" s="612"/>
      <c r="DL34" s="619">
        <v>2477311</v>
      </c>
      <c r="DM34" s="611"/>
      <c r="DN34" s="611"/>
      <c r="DO34" s="611"/>
      <c r="DP34" s="611"/>
      <c r="DQ34" s="611"/>
      <c r="DR34" s="611"/>
      <c r="DS34" s="611"/>
      <c r="DT34" s="611"/>
      <c r="DU34" s="611"/>
      <c r="DV34" s="612"/>
      <c r="DW34" s="615">
        <v>14.5</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4773724</v>
      </c>
      <c r="S35" s="611"/>
      <c r="T35" s="611"/>
      <c r="U35" s="611"/>
      <c r="V35" s="611"/>
      <c r="W35" s="611"/>
      <c r="X35" s="611"/>
      <c r="Y35" s="612"/>
      <c r="Z35" s="613">
        <v>12.6</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183773</v>
      </c>
      <c r="CS35" s="631"/>
      <c r="CT35" s="631"/>
      <c r="CU35" s="631"/>
      <c r="CV35" s="631"/>
      <c r="CW35" s="631"/>
      <c r="CX35" s="631"/>
      <c r="CY35" s="632"/>
      <c r="CZ35" s="615">
        <v>0.5</v>
      </c>
      <c r="DA35" s="643"/>
      <c r="DB35" s="643"/>
      <c r="DC35" s="645"/>
      <c r="DD35" s="619">
        <v>99742</v>
      </c>
      <c r="DE35" s="631"/>
      <c r="DF35" s="631"/>
      <c r="DG35" s="631"/>
      <c r="DH35" s="631"/>
      <c r="DI35" s="631"/>
      <c r="DJ35" s="631"/>
      <c r="DK35" s="632"/>
      <c r="DL35" s="619">
        <v>97507</v>
      </c>
      <c r="DM35" s="631"/>
      <c r="DN35" s="631"/>
      <c r="DO35" s="631"/>
      <c r="DP35" s="631"/>
      <c r="DQ35" s="631"/>
      <c r="DR35" s="631"/>
      <c r="DS35" s="631"/>
      <c r="DT35" s="631"/>
      <c r="DU35" s="631"/>
      <c r="DV35" s="632"/>
      <c r="DW35" s="615">
        <v>0.6</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328640</v>
      </c>
      <c r="S36" s="611"/>
      <c r="T36" s="611"/>
      <c r="U36" s="611"/>
      <c r="V36" s="611"/>
      <c r="W36" s="611"/>
      <c r="X36" s="611"/>
      <c r="Y36" s="612"/>
      <c r="Z36" s="613">
        <v>0.9</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4637693</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3092</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5163049</v>
      </c>
      <c r="CS36" s="611"/>
      <c r="CT36" s="611"/>
      <c r="CU36" s="611"/>
      <c r="CV36" s="611"/>
      <c r="CW36" s="611"/>
      <c r="CX36" s="611"/>
      <c r="CY36" s="612"/>
      <c r="CZ36" s="615">
        <v>13.7</v>
      </c>
      <c r="DA36" s="643"/>
      <c r="DB36" s="643"/>
      <c r="DC36" s="645"/>
      <c r="DD36" s="619">
        <v>3862827</v>
      </c>
      <c r="DE36" s="611"/>
      <c r="DF36" s="611"/>
      <c r="DG36" s="611"/>
      <c r="DH36" s="611"/>
      <c r="DI36" s="611"/>
      <c r="DJ36" s="611"/>
      <c r="DK36" s="612"/>
      <c r="DL36" s="619">
        <v>2950588</v>
      </c>
      <c r="DM36" s="611"/>
      <c r="DN36" s="611"/>
      <c r="DO36" s="611"/>
      <c r="DP36" s="611"/>
      <c r="DQ36" s="611"/>
      <c r="DR36" s="611"/>
      <c r="DS36" s="611"/>
      <c r="DT36" s="611"/>
      <c r="DU36" s="611"/>
      <c r="DV36" s="612"/>
      <c r="DW36" s="615">
        <v>17.2</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565664</v>
      </c>
      <c r="S37" s="611"/>
      <c r="T37" s="611"/>
      <c r="U37" s="611"/>
      <c r="V37" s="611"/>
      <c r="W37" s="611"/>
      <c r="X37" s="611"/>
      <c r="Y37" s="612"/>
      <c r="Z37" s="613">
        <v>1.5</v>
      </c>
      <c r="AA37" s="613"/>
      <c r="AB37" s="613"/>
      <c r="AC37" s="613"/>
      <c r="AD37" s="614">
        <v>144</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1449726</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-34164</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813239</v>
      </c>
      <c r="CS37" s="631"/>
      <c r="CT37" s="631"/>
      <c r="CU37" s="631"/>
      <c r="CV37" s="631"/>
      <c r="CW37" s="631"/>
      <c r="CX37" s="631"/>
      <c r="CY37" s="632"/>
      <c r="CZ37" s="615">
        <v>2.2000000000000002</v>
      </c>
      <c r="DA37" s="643"/>
      <c r="DB37" s="643"/>
      <c r="DC37" s="645"/>
      <c r="DD37" s="619">
        <v>746978</v>
      </c>
      <c r="DE37" s="631"/>
      <c r="DF37" s="631"/>
      <c r="DG37" s="631"/>
      <c r="DH37" s="631"/>
      <c r="DI37" s="631"/>
      <c r="DJ37" s="631"/>
      <c r="DK37" s="632"/>
      <c r="DL37" s="619">
        <v>718259</v>
      </c>
      <c r="DM37" s="631"/>
      <c r="DN37" s="631"/>
      <c r="DO37" s="631"/>
      <c r="DP37" s="631"/>
      <c r="DQ37" s="631"/>
      <c r="DR37" s="631"/>
      <c r="DS37" s="631"/>
      <c r="DT37" s="631"/>
      <c r="DU37" s="631"/>
      <c r="DV37" s="632"/>
      <c r="DW37" s="615">
        <v>4.2</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2210400</v>
      </c>
      <c r="S38" s="611"/>
      <c r="T38" s="611"/>
      <c r="U38" s="611"/>
      <c r="V38" s="611"/>
      <c r="W38" s="611"/>
      <c r="X38" s="611"/>
      <c r="Y38" s="612"/>
      <c r="Z38" s="613">
        <v>5.8</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705393</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6238</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2482574</v>
      </c>
      <c r="CS38" s="611"/>
      <c r="CT38" s="611"/>
      <c r="CU38" s="611"/>
      <c r="CV38" s="611"/>
      <c r="CW38" s="611"/>
      <c r="CX38" s="611"/>
      <c r="CY38" s="612"/>
      <c r="CZ38" s="615">
        <v>6.6</v>
      </c>
      <c r="DA38" s="643"/>
      <c r="DB38" s="643"/>
      <c r="DC38" s="645"/>
      <c r="DD38" s="619">
        <v>2054509</v>
      </c>
      <c r="DE38" s="611"/>
      <c r="DF38" s="611"/>
      <c r="DG38" s="611"/>
      <c r="DH38" s="611"/>
      <c r="DI38" s="611"/>
      <c r="DJ38" s="611"/>
      <c r="DK38" s="612"/>
      <c r="DL38" s="619">
        <v>1904790</v>
      </c>
      <c r="DM38" s="611"/>
      <c r="DN38" s="611"/>
      <c r="DO38" s="611"/>
      <c r="DP38" s="611"/>
      <c r="DQ38" s="611"/>
      <c r="DR38" s="611"/>
      <c r="DS38" s="611"/>
      <c r="DT38" s="611"/>
      <c r="DU38" s="611"/>
      <c r="DV38" s="612"/>
      <c r="DW38" s="615">
        <v>11.1</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14306</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9584</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4900031</v>
      </c>
      <c r="CS39" s="631"/>
      <c r="CT39" s="631"/>
      <c r="CU39" s="631"/>
      <c r="CV39" s="631"/>
      <c r="CW39" s="631"/>
      <c r="CX39" s="631"/>
      <c r="CY39" s="632"/>
      <c r="CZ39" s="615">
        <v>13</v>
      </c>
      <c r="DA39" s="643"/>
      <c r="DB39" s="643"/>
      <c r="DC39" s="645"/>
      <c r="DD39" s="619">
        <v>315123</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41600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11125</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123</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113275</v>
      </c>
      <c r="CS40" s="611"/>
      <c r="CT40" s="611"/>
      <c r="CU40" s="611"/>
      <c r="CV40" s="611"/>
      <c r="CW40" s="611"/>
      <c r="CX40" s="611"/>
      <c r="CY40" s="612"/>
      <c r="CZ40" s="615">
        <v>0.3</v>
      </c>
      <c r="DA40" s="643"/>
      <c r="DB40" s="643"/>
      <c r="DC40" s="645"/>
      <c r="DD40" s="619">
        <v>113275</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37977171</v>
      </c>
      <c r="S41" s="683"/>
      <c r="T41" s="683"/>
      <c r="U41" s="683"/>
      <c r="V41" s="683"/>
      <c r="W41" s="683"/>
      <c r="X41" s="683"/>
      <c r="Y41" s="687"/>
      <c r="Z41" s="688">
        <v>100</v>
      </c>
      <c r="AA41" s="688"/>
      <c r="AB41" s="688"/>
      <c r="AC41" s="688"/>
      <c r="AD41" s="689">
        <v>17080501</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495686</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1961457</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385</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4393527</v>
      </c>
      <c r="CS42" s="631"/>
      <c r="CT42" s="631"/>
      <c r="CU42" s="631"/>
      <c r="CV42" s="631"/>
      <c r="CW42" s="631"/>
      <c r="CX42" s="631"/>
      <c r="CY42" s="632"/>
      <c r="CZ42" s="615">
        <v>11.6</v>
      </c>
      <c r="DA42" s="643"/>
      <c r="DB42" s="643"/>
      <c r="DC42" s="645"/>
      <c r="DD42" s="619">
        <v>452984</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160747</v>
      </c>
      <c r="CS43" s="631"/>
      <c r="CT43" s="631"/>
      <c r="CU43" s="631"/>
      <c r="CV43" s="631"/>
      <c r="CW43" s="631"/>
      <c r="CX43" s="631"/>
      <c r="CY43" s="632"/>
      <c r="CZ43" s="615">
        <v>0.4</v>
      </c>
      <c r="DA43" s="643"/>
      <c r="DB43" s="643"/>
      <c r="DC43" s="645"/>
      <c r="DD43" s="619">
        <v>148049</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3943275</v>
      </c>
      <c r="CS44" s="611"/>
      <c r="CT44" s="611"/>
      <c r="CU44" s="611"/>
      <c r="CV44" s="611"/>
      <c r="CW44" s="611"/>
      <c r="CX44" s="611"/>
      <c r="CY44" s="612"/>
      <c r="CZ44" s="615">
        <v>10.4</v>
      </c>
      <c r="DA44" s="616"/>
      <c r="DB44" s="616"/>
      <c r="DC44" s="622"/>
      <c r="DD44" s="619">
        <v>372140</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1344689</v>
      </c>
      <c r="CS45" s="631"/>
      <c r="CT45" s="631"/>
      <c r="CU45" s="631"/>
      <c r="CV45" s="631"/>
      <c r="CW45" s="631"/>
      <c r="CX45" s="631"/>
      <c r="CY45" s="632"/>
      <c r="CZ45" s="615">
        <v>3.6</v>
      </c>
      <c r="DA45" s="643"/>
      <c r="DB45" s="643"/>
      <c r="DC45" s="645"/>
      <c r="DD45" s="619">
        <v>92727</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2576513</v>
      </c>
      <c r="CS46" s="611"/>
      <c r="CT46" s="611"/>
      <c r="CU46" s="611"/>
      <c r="CV46" s="611"/>
      <c r="CW46" s="611"/>
      <c r="CX46" s="611"/>
      <c r="CY46" s="612"/>
      <c r="CZ46" s="615">
        <v>6.8</v>
      </c>
      <c r="DA46" s="616"/>
      <c r="DB46" s="616"/>
      <c r="DC46" s="622"/>
      <c r="DD46" s="619">
        <v>270910</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450252</v>
      </c>
      <c r="CS47" s="631"/>
      <c r="CT47" s="631"/>
      <c r="CU47" s="631"/>
      <c r="CV47" s="631"/>
      <c r="CW47" s="631"/>
      <c r="CX47" s="631"/>
      <c r="CY47" s="632"/>
      <c r="CZ47" s="615">
        <v>1.2</v>
      </c>
      <c r="DA47" s="643"/>
      <c r="DB47" s="643"/>
      <c r="DC47" s="645"/>
      <c r="DD47" s="619">
        <v>80844</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37810751</v>
      </c>
      <c r="CS49" s="669"/>
      <c r="CT49" s="669"/>
      <c r="CU49" s="669"/>
      <c r="CV49" s="669"/>
      <c r="CW49" s="669"/>
      <c r="CX49" s="669"/>
      <c r="CY49" s="698"/>
      <c r="CZ49" s="690">
        <v>100</v>
      </c>
      <c r="DA49" s="699"/>
      <c r="DB49" s="699"/>
      <c r="DC49" s="700"/>
      <c r="DD49" s="701">
        <v>20451824</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agJjEEpVYTbbke+sW5a8t1gAXBt6VvVFEsrFOVd6yiI6thpWrbThzkAenX+1jIQS9/Q5hgzzoHkknwM1qLJt1w==" saltValue="D2GKVe8qaLL+C5J3lCdbt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37996</v>
      </c>
      <c r="R7" s="740"/>
      <c r="S7" s="740"/>
      <c r="T7" s="740"/>
      <c r="U7" s="740"/>
      <c r="V7" s="740">
        <v>37830</v>
      </c>
      <c r="W7" s="740"/>
      <c r="X7" s="740"/>
      <c r="Y7" s="740"/>
      <c r="Z7" s="740"/>
      <c r="AA7" s="740">
        <v>166</v>
      </c>
      <c r="AB7" s="740"/>
      <c r="AC7" s="740"/>
      <c r="AD7" s="740"/>
      <c r="AE7" s="741"/>
      <c r="AF7" s="742">
        <v>131</v>
      </c>
      <c r="AG7" s="743"/>
      <c r="AH7" s="743"/>
      <c r="AI7" s="743"/>
      <c r="AJ7" s="744"/>
      <c r="AK7" s="745">
        <v>4774</v>
      </c>
      <c r="AL7" s="746"/>
      <c r="AM7" s="746"/>
      <c r="AN7" s="746"/>
      <c r="AO7" s="746"/>
      <c r="AP7" s="746">
        <v>32773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556</v>
      </c>
      <c r="BT7" s="734"/>
      <c r="BU7" s="734"/>
      <c r="BV7" s="734"/>
      <c r="BW7" s="734"/>
      <c r="BX7" s="734"/>
      <c r="BY7" s="734"/>
      <c r="BZ7" s="734"/>
      <c r="CA7" s="734"/>
      <c r="CB7" s="734"/>
      <c r="CC7" s="734"/>
      <c r="CD7" s="734"/>
      <c r="CE7" s="734"/>
      <c r="CF7" s="734"/>
      <c r="CG7" s="749"/>
      <c r="CH7" s="730">
        <v>19</v>
      </c>
      <c r="CI7" s="731"/>
      <c r="CJ7" s="731"/>
      <c r="CK7" s="731"/>
      <c r="CL7" s="732"/>
      <c r="CM7" s="730">
        <v>140</v>
      </c>
      <c r="CN7" s="731"/>
      <c r="CO7" s="731"/>
      <c r="CP7" s="731"/>
      <c r="CQ7" s="732"/>
      <c r="CR7" s="730">
        <v>100</v>
      </c>
      <c r="CS7" s="731"/>
      <c r="CT7" s="731"/>
      <c r="CU7" s="731"/>
      <c r="CV7" s="732"/>
      <c r="CW7" s="730" t="s">
        <v>555</v>
      </c>
      <c r="CX7" s="731"/>
      <c r="CY7" s="731"/>
      <c r="CZ7" s="731"/>
      <c r="DA7" s="732"/>
      <c r="DB7" s="730" t="s">
        <v>555</v>
      </c>
      <c r="DC7" s="731"/>
      <c r="DD7" s="731"/>
      <c r="DE7" s="731"/>
      <c r="DF7" s="732"/>
      <c r="DG7" s="730" t="s">
        <v>555</v>
      </c>
      <c r="DH7" s="731"/>
      <c r="DI7" s="731"/>
      <c r="DJ7" s="731"/>
      <c r="DK7" s="732"/>
      <c r="DL7" s="730" t="s">
        <v>555</v>
      </c>
      <c r="DM7" s="731"/>
      <c r="DN7" s="731"/>
      <c r="DO7" s="731"/>
      <c r="DP7" s="732"/>
      <c r="DQ7" s="730" t="s">
        <v>555</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557</v>
      </c>
      <c r="BT8" s="761"/>
      <c r="BU8" s="761"/>
      <c r="BV8" s="761"/>
      <c r="BW8" s="761"/>
      <c r="BX8" s="761"/>
      <c r="BY8" s="761"/>
      <c r="BZ8" s="761"/>
      <c r="CA8" s="761"/>
      <c r="CB8" s="761"/>
      <c r="CC8" s="761"/>
      <c r="CD8" s="761"/>
      <c r="CE8" s="761"/>
      <c r="CF8" s="761"/>
      <c r="CG8" s="762"/>
      <c r="CH8" s="763">
        <v>3</v>
      </c>
      <c r="CI8" s="764"/>
      <c r="CJ8" s="764"/>
      <c r="CK8" s="764"/>
      <c r="CL8" s="765"/>
      <c r="CM8" s="763">
        <v>46</v>
      </c>
      <c r="CN8" s="764"/>
      <c r="CO8" s="764"/>
      <c r="CP8" s="764"/>
      <c r="CQ8" s="765"/>
      <c r="CR8" s="763">
        <v>26</v>
      </c>
      <c r="CS8" s="764"/>
      <c r="CT8" s="764"/>
      <c r="CU8" s="764"/>
      <c r="CV8" s="765"/>
      <c r="CW8" s="763" t="s">
        <v>555</v>
      </c>
      <c r="CX8" s="764"/>
      <c r="CY8" s="764"/>
      <c r="CZ8" s="764"/>
      <c r="DA8" s="765"/>
      <c r="DB8" s="763" t="s">
        <v>555</v>
      </c>
      <c r="DC8" s="764"/>
      <c r="DD8" s="764"/>
      <c r="DE8" s="764"/>
      <c r="DF8" s="765"/>
      <c r="DG8" s="763" t="s">
        <v>555</v>
      </c>
      <c r="DH8" s="764"/>
      <c r="DI8" s="764"/>
      <c r="DJ8" s="764"/>
      <c r="DK8" s="765"/>
      <c r="DL8" s="763" t="s">
        <v>555</v>
      </c>
      <c r="DM8" s="764"/>
      <c r="DN8" s="764"/>
      <c r="DO8" s="764"/>
      <c r="DP8" s="765"/>
      <c r="DQ8" s="763" t="s">
        <v>555</v>
      </c>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t="s">
        <v>558</v>
      </c>
      <c r="BT9" s="761"/>
      <c r="BU9" s="761"/>
      <c r="BV9" s="761"/>
      <c r="BW9" s="761"/>
      <c r="BX9" s="761"/>
      <c r="BY9" s="761"/>
      <c r="BZ9" s="761"/>
      <c r="CA9" s="761"/>
      <c r="CB9" s="761"/>
      <c r="CC9" s="761"/>
      <c r="CD9" s="761"/>
      <c r="CE9" s="761"/>
      <c r="CF9" s="761"/>
      <c r="CG9" s="762"/>
      <c r="CH9" s="763">
        <v>-3</v>
      </c>
      <c r="CI9" s="764"/>
      <c r="CJ9" s="764"/>
      <c r="CK9" s="764"/>
      <c r="CL9" s="765"/>
      <c r="CM9" s="763">
        <v>39</v>
      </c>
      <c r="CN9" s="764"/>
      <c r="CO9" s="764"/>
      <c r="CP9" s="764"/>
      <c r="CQ9" s="765"/>
      <c r="CR9" s="763">
        <v>100</v>
      </c>
      <c r="CS9" s="764"/>
      <c r="CT9" s="764"/>
      <c r="CU9" s="764"/>
      <c r="CV9" s="765"/>
      <c r="CW9" s="763" t="s">
        <v>555</v>
      </c>
      <c r="CX9" s="764"/>
      <c r="CY9" s="764"/>
      <c r="CZ9" s="764"/>
      <c r="DA9" s="765"/>
      <c r="DB9" s="763" t="s">
        <v>555</v>
      </c>
      <c r="DC9" s="764"/>
      <c r="DD9" s="764"/>
      <c r="DE9" s="764"/>
      <c r="DF9" s="765"/>
      <c r="DG9" s="763" t="s">
        <v>555</v>
      </c>
      <c r="DH9" s="764"/>
      <c r="DI9" s="764"/>
      <c r="DJ9" s="764"/>
      <c r="DK9" s="765"/>
      <c r="DL9" s="763" t="s">
        <v>555</v>
      </c>
      <c r="DM9" s="764"/>
      <c r="DN9" s="764"/>
      <c r="DO9" s="764"/>
      <c r="DP9" s="765"/>
      <c r="DQ9" s="763" t="s">
        <v>555</v>
      </c>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37977</v>
      </c>
      <c r="R23" s="780"/>
      <c r="S23" s="780"/>
      <c r="T23" s="780"/>
      <c r="U23" s="780"/>
      <c r="V23" s="780">
        <v>37811</v>
      </c>
      <c r="W23" s="780"/>
      <c r="X23" s="780"/>
      <c r="Y23" s="780"/>
      <c r="Z23" s="780"/>
      <c r="AA23" s="780">
        <v>166</v>
      </c>
      <c r="AB23" s="780"/>
      <c r="AC23" s="780"/>
      <c r="AD23" s="780"/>
      <c r="AE23" s="781"/>
      <c r="AF23" s="782">
        <v>131</v>
      </c>
      <c r="AG23" s="780"/>
      <c r="AH23" s="780"/>
      <c r="AI23" s="780"/>
      <c r="AJ23" s="783"/>
      <c r="AK23" s="784"/>
      <c r="AL23" s="785"/>
      <c r="AM23" s="785"/>
      <c r="AN23" s="785"/>
      <c r="AO23" s="785"/>
      <c r="AP23" s="780">
        <v>32773</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5518</v>
      </c>
      <c r="R28" s="810"/>
      <c r="S28" s="810"/>
      <c r="T28" s="810"/>
      <c r="U28" s="810"/>
      <c r="V28" s="810">
        <v>5515</v>
      </c>
      <c r="W28" s="810"/>
      <c r="X28" s="810"/>
      <c r="Y28" s="810"/>
      <c r="Z28" s="810"/>
      <c r="AA28" s="810">
        <v>3</v>
      </c>
      <c r="AB28" s="810"/>
      <c r="AC28" s="810"/>
      <c r="AD28" s="810"/>
      <c r="AE28" s="811"/>
      <c r="AF28" s="812">
        <v>3</v>
      </c>
      <c r="AG28" s="810"/>
      <c r="AH28" s="810"/>
      <c r="AI28" s="810"/>
      <c r="AJ28" s="813"/>
      <c r="AK28" s="814">
        <v>399</v>
      </c>
      <c r="AL28" s="815"/>
      <c r="AM28" s="815"/>
      <c r="AN28" s="815"/>
      <c r="AO28" s="815"/>
      <c r="AP28" s="815" t="s">
        <v>555</v>
      </c>
      <c r="AQ28" s="815"/>
      <c r="AR28" s="815"/>
      <c r="AS28" s="815"/>
      <c r="AT28" s="815"/>
      <c r="AU28" s="815" t="s">
        <v>555</v>
      </c>
      <c r="AV28" s="815"/>
      <c r="AW28" s="815"/>
      <c r="AX28" s="815"/>
      <c r="AY28" s="815"/>
      <c r="AZ28" s="816" t="s">
        <v>555</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127</v>
      </c>
      <c r="R29" s="771"/>
      <c r="S29" s="771"/>
      <c r="T29" s="771"/>
      <c r="U29" s="771"/>
      <c r="V29" s="771">
        <v>127</v>
      </c>
      <c r="W29" s="771"/>
      <c r="X29" s="771"/>
      <c r="Y29" s="771"/>
      <c r="Z29" s="771"/>
      <c r="AA29" s="771" t="s">
        <v>555</v>
      </c>
      <c r="AB29" s="771"/>
      <c r="AC29" s="771"/>
      <c r="AD29" s="771"/>
      <c r="AE29" s="772"/>
      <c r="AF29" s="773" t="s">
        <v>122</v>
      </c>
      <c r="AG29" s="774"/>
      <c r="AH29" s="774"/>
      <c r="AI29" s="774"/>
      <c r="AJ29" s="775"/>
      <c r="AK29" s="821">
        <v>55</v>
      </c>
      <c r="AL29" s="817"/>
      <c r="AM29" s="817"/>
      <c r="AN29" s="817"/>
      <c r="AO29" s="817"/>
      <c r="AP29" s="817" t="s">
        <v>555</v>
      </c>
      <c r="AQ29" s="817"/>
      <c r="AR29" s="817"/>
      <c r="AS29" s="817"/>
      <c r="AT29" s="817"/>
      <c r="AU29" s="817" t="s">
        <v>555</v>
      </c>
      <c r="AV29" s="817"/>
      <c r="AW29" s="817"/>
      <c r="AX29" s="817"/>
      <c r="AY29" s="817"/>
      <c r="AZ29" s="818" t="s">
        <v>555</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5417</v>
      </c>
      <c r="R30" s="771"/>
      <c r="S30" s="771"/>
      <c r="T30" s="771"/>
      <c r="U30" s="771"/>
      <c r="V30" s="771">
        <v>5324</v>
      </c>
      <c r="W30" s="771"/>
      <c r="X30" s="771"/>
      <c r="Y30" s="771"/>
      <c r="Z30" s="771"/>
      <c r="AA30" s="771">
        <v>93</v>
      </c>
      <c r="AB30" s="771"/>
      <c r="AC30" s="771"/>
      <c r="AD30" s="771"/>
      <c r="AE30" s="772"/>
      <c r="AF30" s="773">
        <v>93</v>
      </c>
      <c r="AG30" s="774"/>
      <c r="AH30" s="774"/>
      <c r="AI30" s="774"/>
      <c r="AJ30" s="775"/>
      <c r="AK30" s="821">
        <v>754</v>
      </c>
      <c r="AL30" s="817"/>
      <c r="AM30" s="817"/>
      <c r="AN30" s="817"/>
      <c r="AO30" s="817"/>
      <c r="AP30" s="817" t="s">
        <v>555</v>
      </c>
      <c r="AQ30" s="817"/>
      <c r="AR30" s="817"/>
      <c r="AS30" s="817"/>
      <c r="AT30" s="817"/>
      <c r="AU30" s="817" t="s">
        <v>555</v>
      </c>
      <c r="AV30" s="817"/>
      <c r="AW30" s="817"/>
      <c r="AX30" s="817"/>
      <c r="AY30" s="817"/>
      <c r="AZ30" s="818" t="s">
        <v>555</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116</v>
      </c>
      <c r="R31" s="771"/>
      <c r="S31" s="771"/>
      <c r="T31" s="771"/>
      <c r="U31" s="771"/>
      <c r="V31" s="771">
        <v>116</v>
      </c>
      <c r="W31" s="771"/>
      <c r="X31" s="771"/>
      <c r="Y31" s="771"/>
      <c r="Z31" s="771"/>
      <c r="AA31" s="771" t="s">
        <v>555</v>
      </c>
      <c r="AB31" s="771"/>
      <c r="AC31" s="771"/>
      <c r="AD31" s="771"/>
      <c r="AE31" s="772"/>
      <c r="AF31" s="773" t="s">
        <v>122</v>
      </c>
      <c r="AG31" s="774"/>
      <c r="AH31" s="774"/>
      <c r="AI31" s="774"/>
      <c r="AJ31" s="775"/>
      <c r="AK31" s="821">
        <v>96</v>
      </c>
      <c r="AL31" s="817"/>
      <c r="AM31" s="817"/>
      <c r="AN31" s="817"/>
      <c r="AO31" s="817"/>
      <c r="AP31" s="817" t="s">
        <v>555</v>
      </c>
      <c r="AQ31" s="817"/>
      <c r="AR31" s="817"/>
      <c r="AS31" s="817"/>
      <c r="AT31" s="817"/>
      <c r="AU31" s="817" t="s">
        <v>555</v>
      </c>
      <c r="AV31" s="817"/>
      <c r="AW31" s="817"/>
      <c r="AX31" s="817"/>
      <c r="AY31" s="817"/>
      <c r="AZ31" s="818" t="s">
        <v>555</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392</v>
      </c>
      <c r="C32" s="768"/>
      <c r="D32" s="768"/>
      <c r="E32" s="768"/>
      <c r="F32" s="768"/>
      <c r="G32" s="768"/>
      <c r="H32" s="768"/>
      <c r="I32" s="768"/>
      <c r="J32" s="768"/>
      <c r="K32" s="768"/>
      <c r="L32" s="768"/>
      <c r="M32" s="768"/>
      <c r="N32" s="768"/>
      <c r="O32" s="768"/>
      <c r="P32" s="769"/>
      <c r="Q32" s="770">
        <v>972</v>
      </c>
      <c r="R32" s="771"/>
      <c r="S32" s="771"/>
      <c r="T32" s="771"/>
      <c r="U32" s="771"/>
      <c r="V32" s="771">
        <v>916</v>
      </c>
      <c r="W32" s="771"/>
      <c r="X32" s="771"/>
      <c r="Y32" s="771"/>
      <c r="Z32" s="771"/>
      <c r="AA32" s="771">
        <v>56</v>
      </c>
      <c r="AB32" s="771"/>
      <c r="AC32" s="771"/>
      <c r="AD32" s="771"/>
      <c r="AE32" s="772"/>
      <c r="AF32" s="773">
        <v>56</v>
      </c>
      <c r="AG32" s="774"/>
      <c r="AH32" s="774"/>
      <c r="AI32" s="774"/>
      <c r="AJ32" s="775"/>
      <c r="AK32" s="821">
        <v>235</v>
      </c>
      <c r="AL32" s="817"/>
      <c r="AM32" s="817"/>
      <c r="AN32" s="817"/>
      <c r="AO32" s="817"/>
      <c r="AP32" s="817" t="s">
        <v>555</v>
      </c>
      <c r="AQ32" s="817"/>
      <c r="AR32" s="817"/>
      <c r="AS32" s="817"/>
      <c r="AT32" s="817"/>
      <c r="AU32" s="817" t="s">
        <v>555</v>
      </c>
      <c r="AV32" s="817"/>
      <c r="AW32" s="817"/>
      <c r="AX32" s="817"/>
      <c r="AY32" s="817"/>
      <c r="AZ32" s="818" t="s">
        <v>555</v>
      </c>
      <c r="BA32" s="818"/>
      <c r="BB32" s="818"/>
      <c r="BC32" s="818"/>
      <c r="BD32" s="818"/>
      <c r="BE32" s="819"/>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393</v>
      </c>
      <c r="C33" s="768"/>
      <c r="D33" s="768"/>
      <c r="E33" s="768"/>
      <c r="F33" s="768"/>
      <c r="G33" s="768"/>
      <c r="H33" s="768"/>
      <c r="I33" s="768"/>
      <c r="J33" s="768"/>
      <c r="K33" s="768"/>
      <c r="L33" s="768"/>
      <c r="M33" s="768"/>
      <c r="N33" s="768"/>
      <c r="O33" s="768"/>
      <c r="P33" s="769"/>
      <c r="Q33" s="770">
        <v>2226</v>
      </c>
      <c r="R33" s="771"/>
      <c r="S33" s="771"/>
      <c r="T33" s="771"/>
      <c r="U33" s="771"/>
      <c r="V33" s="771">
        <v>2174</v>
      </c>
      <c r="W33" s="771"/>
      <c r="X33" s="771"/>
      <c r="Y33" s="771"/>
      <c r="Z33" s="771"/>
      <c r="AA33" s="771">
        <v>52</v>
      </c>
      <c r="AB33" s="771"/>
      <c r="AC33" s="771"/>
      <c r="AD33" s="771"/>
      <c r="AE33" s="772"/>
      <c r="AF33" s="773">
        <v>415</v>
      </c>
      <c r="AG33" s="774"/>
      <c r="AH33" s="774"/>
      <c r="AI33" s="774"/>
      <c r="AJ33" s="775"/>
      <c r="AK33" s="821">
        <v>1444</v>
      </c>
      <c r="AL33" s="817"/>
      <c r="AM33" s="817"/>
      <c r="AN33" s="817"/>
      <c r="AO33" s="817"/>
      <c r="AP33" s="817">
        <v>18491</v>
      </c>
      <c r="AQ33" s="817"/>
      <c r="AR33" s="817"/>
      <c r="AS33" s="817"/>
      <c r="AT33" s="817"/>
      <c r="AU33" s="817">
        <v>13591</v>
      </c>
      <c r="AV33" s="817"/>
      <c r="AW33" s="817"/>
      <c r="AX33" s="817"/>
      <c r="AY33" s="817"/>
      <c r="AZ33" s="818" t="s">
        <v>555</v>
      </c>
      <c r="BA33" s="818"/>
      <c r="BB33" s="818"/>
      <c r="BC33" s="818"/>
      <c r="BD33" s="818"/>
      <c r="BE33" s="819" t="s">
        <v>394</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395</v>
      </c>
      <c r="C34" s="768"/>
      <c r="D34" s="768"/>
      <c r="E34" s="768"/>
      <c r="F34" s="768"/>
      <c r="G34" s="768"/>
      <c r="H34" s="768"/>
      <c r="I34" s="768"/>
      <c r="J34" s="768"/>
      <c r="K34" s="768"/>
      <c r="L34" s="768"/>
      <c r="M34" s="768"/>
      <c r="N34" s="768"/>
      <c r="O34" s="768"/>
      <c r="P34" s="769"/>
      <c r="Q34" s="770">
        <v>18</v>
      </c>
      <c r="R34" s="771"/>
      <c r="S34" s="771"/>
      <c r="T34" s="771"/>
      <c r="U34" s="771"/>
      <c r="V34" s="771">
        <v>8</v>
      </c>
      <c r="W34" s="771"/>
      <c r="X34" s="771"/>
      <c r="Y34" s="771"/>
      <c r="Z34" s="771"/>
      <c r="AA34" s="771">
        <v>10</v>
      </c>
      <c r="AB34" s="771"/>
      <c r="AC34" s="771"/>
      <c r="AD34" s="771"/>
      <c r="AE34" s="772"/>
      <c r="AF34" s="773">
        <v>10</v>
      </c>
      <c r="AG34" s="774"/>
      <c r="AH34" s="774"/>
      <c r="AI34" s="774"/>
      <c r="AJ34" s="775"/>
      <c r="AK34" s="821" t="s">
        <v>555</v>
      </c>
      <c r="AL34" s="817"/>
      <c r="AM34" s="817"/>
      <c r="AN34" s="817"/>
      <c r="AO34" s="817"/>
      <c r="AP34" s="817" t="s">
        <v>555</v>
      </c>
      <c r="AQ34" s="817"/>
      <c r="AR34" s="817"/>
      <c r="AS34" s="817"/>
      <c r="AT34" s="817"/>
      <c r="AU34" s="817" t="s">
        <v>555</v>
      </c>
      <c r="AV34" s="817"/>
      <c r="AW34" s="817"/>
      <c r="AX34" s="817"/>
      <c r="AY34" s="817"/>
      <c r="AZ34" s="818" t="s">
        <v>555</v>
      </c>
      <c r="BA34" s="818"/>
      <c r="BB34" s="818"/>
      <c r="BC34" s="818"/>
      <c r="BD34" s="818"/>
      <c r="BE34" s="819" t="s">
        <v>396</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t="s">
        <v>397</v>
      </c>
      <c r="C35" s="768"/>
      <c r="D35" s="768"/>
      <c r="E35" s="768"/>
      <c r="F35" s="768"/>
      <c r="G35" s="768"/>
      <c r="H35" s="768"/>
      <c r="I35" s="768"/>
      <c r="J35" s="768"/>
      <c r="K35" s="768"/>
      <c r="L35" s="768"/>
      <c r="M35" s="768"/>
      <c r="N35" s="768"/>
      <c r="O35" s="768"/>
      <c r="P35" s="769"/>
      <c r="Q35" s="770">
        <v>6</v>
      </c>
      <c r="R35" s="771"/>
      <c r="S35" s="771"/>
      <c r="T35" s="771"/>
      <c r="U35" s="771"/>
      <c r="V35" s="771">
        <v>6</v>
      </c>
      <c r="W35" s="771"/>
      <c r="X35" s="771"/>
      <c r="Y35" s="771"/>
      <c r="Z35" s="771"/>
      <c r="AA35" s="771">
        <v>0</v>
      </c>
      <c r="AB35" s="771"/>
      <c r="AC35" s="771"/>
      <c r="AD35" s="771"/>
      <c r="AE35" s="772"/>
      <c r="AF35" s="773">
        <v>0</v>
      </c>
      <c r="AG35" s="774"/>
      <c r="AH35" s="774"/>
      <c r="AI35" s="774"/>
      <c r="AJ35" s="775"/>
      <c r="AK35" s="821">
        <v>3</v>
      </c>
      <c r="AL35" s="817"/>
      <c r="AM35" s="817"/>
      <c r="AN35" s="817"/>
      <c r="AO35" s="817"/>
      <c r="AP35" s="817" t="s">
        <v>555</v>
      </c>
      <c r="AQ35" s="817"/>
      <c r="AR35" s="817"/>
      <c r="AS35" s="817"/>
      <c r="AT35" s="817"/>
      <c r="AU35" s="817" t="s">
        <v>555</v>
      </c>
      <c r="AV35" s="817"/>
      <c r="AW35" s="817"/>
      <c r="AX35" s="817"/>
      <c r="AY35" s="817"/>
      <c r="AZ35" s="818" t="s">
        <v>555</v>
      </c>
      <c r="BA35" s="818"/>
      <c r="BB35" s="818"/>
      <c r="BC35" s="818"/>
      <c r="BD35" s="818"/>
      <c r="BE35" s="819" t="s">
        <v>396</v>
      </c>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t="s">
        <v>398</v>
      </c>
      <c r="C36" s="768"/>
      <c r="D36" s="768"/>
      <c r="E36" s="768"/>
      <c r="F36" s="768"/>
      <c r="G36" s="768"/>
      <c r="H36" s="768"/>
      <c r="I36" s="768"/>
      <c r="J36" s="768"/>
      <c r="K36" s="768"/>
      <c r="L36" s="768"/>
      <c r="M36" s="768"/>
      <c r="N36" s="768"/>
      <c r="O36" s="768"/>
      <c r="P36" s="769"/>
      <c r="Q36" s="770">
        <v>21</v>
      </c>
      <c r="R36" s="771"/>
      <c r="S36" s="771"/>
      <c r="T36" s="771"/>
      <c r="U36" s="771"/>
      <c r="V36" s="771">
        <v>21</v>
      </c>
      <c r="W36" s="771"/>
      <c r="X36" s="771"/>
      <c r="Y36" s="771"/>
      <c r="Z36" s="771"/>
      <c r="AA36" s="771" t="s">
        <v>555</v>
      </c>
      <c r="AB36" s="771"/>
      <c r="AC36" s="771"/>
      <c r="AD36" s="771"/>
      <c r="AE36" s="772"/>
      <c r="AF36" s="773" t="s">
        <v>122</v>
      </c>
      <c r="AG36" s="774"/>
      <c r="AH36" s="774"/>
      <c r="AI36" s="774"/>
      <c r="AJ36" s="775"/>
      <c r="AK36" s="821">
        <v>11</v>
      </c>
      <c r="AL36" s="817"/>
      <c r="AM36" s="817"/>
      <c r="AN36" s="817"/>
      <c r="AO36" s="817"/>
      <c r="AP36" s="817" t="s">
        <v>555</v>
      </c>
      <c r="AQ36" s="817"/>
      <c r="AR36" s="817"/>
      <c r="AS36" s="817"/>
      <c r="AT36" s="817"/>
      <c r="AU36" s="817" t="s">
        <v>555</v>
      </c>
      <c r="AV36" s="817"/>
      <c r="AW36" s="817"/>
      <c r="AX36" s="817"/>
      <c r="AY36" s="817"/>
      <c r="AZ36" s="818" t="s">
        <v>555</v>
      </c>
      <c r="BA36" s="818"/>
      <c r="BB36" s="818"/>
      <c r="BC36" s="818"/>
      <c r="BD36" s="818"/>
      <c r="BE36" s="819" t="s">
        <v>396</v>
      </c>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t="s">
        <v>399</v>
      </c>
      <c r="C37" s="768"/>
      <c r="D37" s="768"/>
      <c r="E37" s="768"/>
      <c r="F37" s="768"/>
      <c r="G37" s="768"/>
      <c r="H37" s="768"/>
      <c r="I37" s="768"/>
      <c r="J37" s="768"/>
      <c r="K37" s="768"/>
      <c r="L37" s="768"/>
      <c r="M37" s="768"/>
      <c r="N37" s="768"/>
      <c r="O37" s="768"/>
      <c r="P37" s="769"/>
      <c r="Q37" s="770">
        <v>7</v>
      </c>
      <c r="R37" s="771"/>
      <c r="S37" s="771"/>
      <c r="T37" s="771"/>
      <c r="U37" s="771"/>
      <c r="V37" s="771">
        <v>7</v>
      </c>
      <c r="W37" s="771"/>
      <c r="X37" s="771"/>
      <c r="Y37" s="771"/>
      <c r="Z37" s="771"/>
      <c r="AA37" s="771" t="s">
        <v>555</v>
      </c>
      <c r="AB37" s="771"/>
      <c r="AC37" s="771"/>
      <c r="AD37" s="771"/>
      <c r="AE37" s="772"/>
      <c r="AF37" s="773" t="s">
        <v>122</v>
      </c>
      <c r="AG37" s="774"/>
      <c r="AH37" s="774"/>
      <c r="AI37" s="774"/>
      <c r="AJ37" s="775"/>
      <c r="AK37" s="821" t="s">
        <v>555</v>
      </c>
      <c r="AL37" s="817"/>
      <c r="AM37" s="817"/>
      <c r="AN37" s="817"/>
      <c r="AO37" s="817"/>
      <c r="AP37" s="817" t="s">
        <v>555</v>
      </c>
      <c r="AQ37" s="817"/>
      <c r="AR37" s="817"/>
      <c r="AS37" s="817"/>
      <c r="AT37" s="817"/>
      <c r="AU37" s="817" t="s">
        <v>555</v>
      </c>
      <c r="AV37" s="817"/>
      <c r="AW37" s="817"/>
      <c r="AX37" s="817"/>
      <c r="AY37" s="817"/>
      <c r="AZ37" s="818" t="s">
        <v>555</v>
      </c>
      <c r="BA37" s="818"/>
      <c r="BB37" s="818"/>
      <c r="BC37" s="818"/>
      <c r="BD37" s="818"/>
      <c r="BE37" s="819" t="s">
        <v>396</v>
      </c>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400</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401</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577</v>
      </c>
      <c r="AG63" s="831"/>
      <c r="AH63" s="831"/>
      <c r="AI63" s="831"/>
      <c r="AJ63" s="832"/>
      <c r="AK63" s="833"/>
      <c r="AL63" s="828"/>
      <c r="AM63" s="828"/>
      <c r="AN63" s="828"/>
      <c r="AO63" s="828"/>
      <c r="AP63" s="831">
        <v>18491</v>
      </c>
      <c r="AQ63" s="831"/>
      <c r="AR63" s="831"/>
      <c r="AS63" s="831"/>
      <c r="AT63" s="831"/>
      <c r="AU63" s="831">
        <v>13591</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403</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404</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559</v>
      </c>
      <c r="C68" s="857"/>
      <c r="D68" s="857"/>
      <c r="E68" s="857"/>
      <c r="F68" s="857"/>
      <c r="G68" s="857"/>
      <c r="H68" s="857"/>
      <c r="I68" s="857"/>
      <c r="J68" s="857"/>
      <c r="K68" s="857"/>
      <c r="L68" s="857"/>
      <c r="M68" s="857"/>
      <c r="N68" s="857"/>
      <c r="O68" s="857"/>
      <c r="P68" s="858"/>
      <c r="Q68" s="859">
        <v>12127</v>
      </c>
      <c r="R68" s="853"/>
      <c r="S68" s="853"/>
      <c r="T68" s="853"/>
      <c r="U68" s="853"/>
      <c r="V68" s="853">
        <v>11635</v>
      </c>
      <c r="W68" s="853"/>
      <c r="X68" s="853"/>
      <c r="Y68" s="853"/>
      <c r="Z68" s="853"/>
      <c r="AA68" s="853">
        <v>492</v>
      </c>
      <c r="AB68" s="853"/>
      <c r="AC68" s="853"/>
      <c r="AD68" s="853"/>
      <c r="AE68" s="853"/>
      <c r="AF68" s="853">
        <v>492</v>
      </c>
      <c r="AG68" s="853"/>
      <c r="AH68" s="853"/>
      <c r="AI68" s="853"/>
      <c r="AJ68" s="853"/>
      <c r="AK68" s="853">
        <v>0</v>
      </c>
      <c r="AL68" s="853"/>
      <c r="AM68" s="853"/>
      <c r="AN68" s="853"/>
      <c r="AO68" s="853"/>
      <c r="AP68" s="853" t="s">
        <v>555</v>
      </c>
      <c r="AQ68" s="853"/>
      <c r="AR68" s="853"/>
      <c r="AS68" s="853"/>
      <c r="AT68" s="853"/>
      <c r="AU68" s="853" t="s">
        <v>555</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560</v>
      </c>
      <c r="C69" s="861"/>
      <c r="D69" s="861"/>
      <c r="E69" s="861"/>
      <c r="F69" s="861"/>
      <c r="G69" s="861"/>
      <c r="H69" s="861"/>
      <c r="I69" s="861"/>
      <c r="J69" s="861"/>
      <c r="K69" s="861"/>
      <c r="L69" s="861"/>
      <c r="M69" s="861"/>
      <c r="N69" s="861"/>
      <c r="O69" s="861"/>
      <c r="P69" s="862"/>
      <c r="Q69" s="863">
        <v>12</v>
      </c>
      <c r="R69" s="817"/>
      <c r="S69" s="817"/>
      <c r="T69" s="817"/>
      <c r="U69" s="817"/>
      <c r="V69" s="817">
        <v>12</v>
      </c>
      <c r="W69" s="817"/>
      <c r="X69" s="817"/>
      <c r="Y69" s="817"/>
      <c r="Z69" s="817"/>
      <c r="AA69" s="817">
        <v>0</v>
      </c>
      <c r="AB69" s="817"/>
      <c r="AC69" s="817"/>
      <c r="AD69" s="817"/>
      <c r="AE69" s="817"/>
      <c r="AF69" s="817">
        <v>0</v>
      </c>
      <c r="AG69" s="817"/>
      <c r="AH69" s="817"/>
      <c r="AI69" s="817"/>
      <c r="AJ69" s="817"/>
      <c r="AK69" s="817">
        <v>0</v>
      </c>
      <c r="AL69" s="817"/>
      <c r="AM69" s="817"/>
      <c r="AN69" s="817"/>
      <c r="AO69" s="817"/>
      <c r="AP69" s="817" t="s">
        <v>555</v>
      </c>
      <c r="AQ69" s="817"/>
      <c r="AR69" s="817"/>
      <c r="AS69" s="817"/>
      <c r="AT69" s="817"/>
      <c r="AU69" s="817" t="s">
        <v>555</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561</v>
      </c>
      <c r="C70" s="861"/>
      <c r="D70" s="861"/>
      <c r="E70" s="861"/>
      <c r="F70" s="861"/>
      <c r="G70" s="861"/>
      <c r="H70" s="861"/>
      <c r="I70" s="861"/>
      <c r="J70" s="861"/>
      <c r="K70" s="861"/>
      <c r="L70" s="861"/>
      <c r="M70" s="861"/>
      <c r="N70" s="861"/>
      <c r="O70" s="861"/>
      <c r="P70" s="862"/>
      <c r="Q70" s="863">
        <v>784</v>
      </c>
      <c r="R70" s="817"/>
      <c r="S70" s="817"/>
      <c r="T70" s="817"/>
      <c r="U70" s="817"/>
      <c r="V70" s="817">
        <v>370</v>
      </c>
      <c r="W70" s="817"/>
      <c r="X70" s="817"/>
      <c r="Y70" s="817"/>
      <c r="Z70" s="817"/>
      <c r="AA70" s="817">
        <v>414</v>
      </c>
      <c r="AB70" s="817"/>
      <c r="AC70" s="817"/>
      <c r="AD70" s="817"/>
      <c r="AE70" s="817"/>
      <c r="AF70" s="817">
        <v>414</v>
      </c>
      <c r="AG70" s="817"/>
      <c r="AH70" s="817"/>
      <c r="AI70" s="817"/>
      <c r="AJ70" s="817"/>
      <c r="AK70" s="817">
        <v>0</v>
      </c>
      <c r="AL70" s="817"/>
      <c r="AM70" s="817"/>
      <c r="AN70" s="817"/>
      <c r="AO70" s="817"/>
      <c r="AP70" s="817" t="s">
        <v>555</v>
      </c>
      <c r="AQ70" s="817"/>
      <c r="AR70" s="817"/>
      <c r="AS70" s="817"/>
      <c r="AT70" s="817"/>
      <c r="AU70" s="817" t="s">
        <v>555</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562</v>
      </c>
      <c r="C71" s="861"/>
      <c r="D71" s="861"/>
      <c r="E71" s="861"/>
      <c r="F71" s="861"/>
      <c r="G71" s="861"/>
      <c r="H71" s="861"/>
      <c r="I71" s="861"/>
      <c r="J71" s="861"/>
      <c r="K71" s="861"/>
      <c r="L71" s="861"/>
      <c r="M71" s="861"/>
      <c r="N71" s="861"/>
      <c r="O71" s="861"/>
      <c r="P71" s="862"/>
      <c r="Q71" s="863">
        <v>906481</v>
      </c>
      <c r="R71" s="817"/>
      <c r="S71" s="817"/>
      <c r="T71" s="817"/>
      <c r="U71" s="817"/>
      <c r="V71" s="817">
        <v>887687</v>
      </c>
      <c r="W71" s="817"/>
      <c r="X71" s="817"/>
      <c r="Y71" s="817"/>
      <c r="Z71" s="817"/>
      <c r="AA71" s="817">
        <v>18794</v>
      </c>
      <c r="AB71" s="817"/>
      <c r="AC71" s="817"/>
      <c r="AD71" s="817"/>
      <c r="AE71" s="817"/>
      <c r="AF71" s="817">
        <v>18794</v>
      </c>
      <c r="AG71" s="817"/>
      <c r="AH71" s="817"/>
      <c r="AI71" s="817"/>
      <c r="AJ71" s="817"/>
      <c r="AK71" s="817">
        <v>9782</v>
      </c>
      <c r="AL71" s="817"/>
      <c r="AM71" s="817"/>
      <c r="AN71" s="817"/>
      <c r="AO71" s="817"/>
      <c r="AP71" s="817" t="s">
        <v>555</v>
      </c>
      <c r="AQ71" s="817"/>
      <c r="AR71" s="817"/>
      <c r="AS71" s="817"/>
      <c r="AT71" s="817"/>
      <c r="AU71" s="817" t="s">
        <v>555</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563</v>
      </c>
      <c r="C72" s="861"/>
      <c r="D72" s="861"/>
      <c r="E72" s="861"/>
      <c r="F72" s="861"/>
      <c r="G72" s="861"/>
      <c r="H72" s="861"/>
      <c r="I72" s="861"/>
      <c r="J72" s="861"/>
      <c r="K72" s="861"/>
      <c r="L72" s="861"/>
      <c r="M72" s="861"/>
      <c r="N72" s="861"/>
      <c r="O72" s="861"/>
      <c r="P72" s="862"/>
      <c r="Q72" s="863">
        <v>620</v>
      </c>
      <c r="R72" s="817"/>
      <c r="S72" s="817"/>
      <c r="T72" s="817"/>
      <c r="U72" s="817"/>
      <c r="V72" s="817">
        <v>594</v>
      </c>
      <c r="W72" s="817"/>
      <c r="X72" s="817"/>
      <c r="Y72" s="817"/>
      <c r="Z72" s="817"/>
      <c r="AA72" s="817">
        <v>26</v>
      </c>
      <c r="AB72" s="817"/>
      <c r="AC72" s="817"/>
      <c r="AD72" s="817"/>
      <c r="AE72" s="817"/>
      <c r="AF72" s="817">
        <v>26</v>
      </c>
      <c r="AG72" s="817"/>
      <c r="AH72" s="817"/>
      <c r="AI72" s="817"/>
      <c r="AJ72" s="817"/>
      <c r="AK72" s="817" t="s">
        <v>555</v>
      </c>
      <c r="AL72" s="817"/>
      <c r="AM72" s="817"/>
      <c r="AN72" s="817"/>
      <c r="AO72" s="817"/>
      <c r="AP72" s="817">
        <v>96</v>
      </c>
      <c r="AQ72" s="817"/>
      <c r="AR72" s="817"/>
      <c r="AS72" s="817"/>
      <c r="AT72" s="817"/>
      <c r="AU72" s="817">
        <v>31</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568</v>
      </c>
      <c r="C73" s="861"/>
      <c r="D73" s="861"/>
      <c r="E73" s="861"/>
      <c r="F73" s="861"/>
      <c r="G73" s="861"/>
      <c r="H73" s="861"/>
      <c r="I73" s="861"/>
      <c r="J73" s="861"/>
      <c r="K73" s="861"/>
      <c r="L73" s="861"/>
      <c r="M73" s="861"/>
      <c r="N73" s="861"/>
      <c r="O73" s="861"/>
      <c r="P73" s="862"/>
      <c r="Q73" s="863">
        <v>2</v>
      </c>
      <c r="R73" s="817"/>
      <c r="S73" s="817"/>
      <c r="T73" s="817"/>
      <c r="U73" s="817"/>
      <c r="V73" s="817">
        <v>2</v>
      </c>
      <c r="W73" s="817"/>
      <c r="X73" s="817"/>
      <c r="Y73" s="817"/>
      <c r="Z73" s="817"/>
      <c r="AA73" s="817" t="s">
        <v>555</v>
      </c>
      <c r="AB73" s="817"/>
      <c r="AC73" s="817"/>
      <c r="AD73" s="817"/>
      <c r="AE73" s="817"/>
      <c r="AF73" s="817" t="s">
        <v>555</v>
      </c>
      <c r="AG73" s="817"/>
      <c r="AH73" s="817"/>
      <c r="AI73" s="817"/>
      <c r="AJ73" s="817"/>
      <c r="AK73" s="817" t="s">
        <v>555</v>
      </c>
      <c r="AL73" s="817"/>
      <c r="AM73" s="817"/>
      <c r="AN73" s="817"/>
      <c r="AO73" s="817"/>
      <c r="AP73" s="817" t="s">
        <v>555</v>
      </c>
      <c r="AQ73" s="817"/>
      <c r="AR73" s="817"/>
      <c r="AS73" s="817"/>
      <c r="AT73" s="817"/>
      <c r="AU73" s="817" t="s">
        <v>555</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564</v>
      </c>
      <c r="C74" s="861"/>
      <c r="D74" s="861"/>
      <c r="E74" s="861"/>
      <c r="F74" s="861"/>
      <c r="G74" s="861"/>
      <c r="H74" s="861"/>
      <c r="I74" s="861"/>
      <c r="J74" s="861"/>
      <c r="K74" s="861"/>
      <c r="L74" s="861"/>
      <c r="M74" s="861"/>
      <c r="N74" s="861"/>
      <c r="O74" s="861"/>
      <c r="P74" s="862"/>
      <c r="Q74" s="863">
        <v>2</v>
      </c>
      <c r="R74" s="817"/>
      <c r="S74" s="817"/>
      <c r="T74" s="817"/>
      <c r="U74" s="817"/>
      <c r="V74" s="817">
        <v>1</v>
      </c>
      <c r="W74" s="817"/>
      <c r="X74" s="817"/>
      <c r="Y74" s="817"/>
      <c r="Z74" s="817"/>
      <c r="AA74" s="817">
        <v>1</v>
      </c>
      <c r="AB74" s="817"/>
      <c r="AC74" s="817"/>
      <c r="AD74" s="817"/>
      <c r="AE74" s="817"/>
      <c r="AF74" s="817">
        <v>1</v>
      </c>
      <c r="AG74" s="817"/>
      <c r="AH74" s="817"/>
      <c r="AI74" s="817"/>
      <c r="AJ74" s="817"/>
      <c r="AK74" s="817" t="s">
        <v>555</v>
      </c>
      <c r="AL74" s="817"/>
      <c r="AM74" s="817"/>
      <c r="AN74" s="817"/>
      <c r="AO74" s="817"/>
      <c r="AP74" s="817" t="s">
        <v>555</v>
      </c>
      <c r="AQ74" s="817"/>
      <c r="AR74" s="817"/>
      <c r="AS74" s="817"/>
      <c r="AT74" s="817"/>
      <c r="AU74" s="817" t="s">
        <v>555</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565</v>
      </c>
      <c r="C75" s="861"/>
      <c r="D75" s="861"/>
      <c r="E75" s="861"/>
      <c r="F75" s="861"/>
      <c r="G75" s="861"/>
      <c r="H75" s="861"/>
      <c r="I75" s="861"/>
      <c r="J75" s="861"/>
      <c r="K75" s="861"/>
      <c r="L75" s="861"/>
      <c r="M75" s="861"/>
      <c r="N75" s="861"/>
      <c r="O75" s="861"/>
      <c r="P75" s="862"/>
      <c r="Q75" s="864">
        <v>97</v>
      </c>
      <c r="R75" s="865"/>
      <c r="S75" s="865"/>
      <c r="T75" s="865"/>
      <c r="U75" s="821"/>
      <c r="V75" s="866">
        <v>94</v>
      </c>
      <c r="W75" s="865"/>
      <c r="X75" s="865"/>
      <c r="Y75" s="865"/>
      <c r="Z75" s="821"/>
      <c r="AA75" s="866">
        <v>3</v>
      </c>
      <c r="AB75" s="865"/>
      <c r="AC75" s="865"/>
      <c r="AD75" s="865"/>
      <c r="AE75" s="821"/>
      <c r="AF75" s="866">
        <v>3</v>
      </c>
      <c r="AG75" s="865"/>
      <c r="AH75" s="865"/>
      <c r="AI75" s="865"/>
      <c r="AJ75" s="821"/>
      <c r="AK75" s="866">
        <v>2</v>
      </c>
      <c r="AL75" s="865"/>
      <c r="AM75" s="865"/>
      <c r="AN75" s="865"/>
      <c r="AO75" s="821"/>
      <c r="AP75" s="866">
        <v>26</v>
      </c>
      <c r="AQ75" s="865"/>
      <c r="AR75" s="865"/>
      <c r="AS75" s="865"/>
      <c r="AT75" s="821"/>
      <c r="AU75" s="866">
        <v>7</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566</v>
      </c>
      <c r="C76" s="861"/>
      <c r="D76" s="861"/>
      <c r="E76" s="861"/>
      <c r="F76" s="861"/>
      <c r="G76" s="861"/>
      <c r="H76" s="861"/>
      <c r="I76" s="861"/>
      <c r="J76" s="861"/>
      <c r="K76" s="861"/>
      <c r="L76" s="861"/>
      <c r="M76" s="861"/>
      <c r="N76" s="861"/>
      <c r="O76" s="861"/>
      <c r="P76" s="862"/>
      <c r="Q76" s="864">
        <v>2476</v>
      </c>
      <c r="R76" s="865"/>
      <c r="S76" s="865"/>
      <c r="T76" s="865"/>
      <c r="U76" s="821"/>
      <c r="V76" s="866">
        <v>2436</v>
      </c>
      <c r="W76" s="865"/>
      <c r="X76" s="865"/>
      <c r="Y76" s="865"/>
      <c r="Z76" s="821"/>
      <c r="AA76" s="866">
        <v>40</v>
      </c>
      <c r="AB76" s="865"/>
      <c r="AC76" s="865"/>
      <c r="AD76" s="865"/>
      <c r="AE76" s="821"/>
      <c r="AF76" s="866">
        <v>36</v>
      </c>
      <c r="AG76" s="865"/>
      <c r="AH76" s="865"/>
      <c r="AI76" s="865"/>
      <c r="AJ76" s="821"/>
      <c r="AK76" s="866">
        <v>16</v>
      </c>
      <c r="AL76" s="865"/>
      <c r="AM76" s="865"/>
      <c r="AN76" s="865"/>
      <c r="AO76" s="821"/>
      <c r="AP76" s="866">
        <v>1259</v>
      </c>
      <c r="AQ76" s="865"/>
      <c r="AR76" s="865"/>
      <c r="AS76" s="865"/>
      <c r="AT76" s="821"/>
      <c r="AU76" s="866">
        <v>416</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t="s">
        <v>567</v>
      </c>
      <c r="C77" s="861"/>
      <c r="D77" s="861"/>
      <c r="E77" s="861"/>
      <c r="F77" s="861"/>
      <c r="G77" s="861"/>
      <c r="H77" s="861"/>
      <c r="I77" s="861"/>
      <c r="J77" s="861"/>
      <c r="K77" s="861"/>
      <c r="L77" s="861"/>
      <c r="M77" s="861"/>
      <c r="N77" s="861"/>
      <c r="O77" s="861"/>
      <c r="P77" s="862"/>
      <c r="Q77" s="864">
        <v>6099</v>
      </c>
      <c r="R77" s="865"/>
      <c r="S77" s="865"/>
      <c r="T77" s="865"/>
      <c r="U77" s="821"/>
      <c r="V77" s="866">
        <v>5884</v>
      </c>
      <c r="W77" s="865"/>
      <c r="X77" s="865"/>
      <c r="Y77" s="865"/>
      <c r="Z77" s="821"/>
      <c r="AA77" s="866">
        <v>215</v>
      </c>
      <c r="AB77" s="865"/>
      <c r="AC77" s="865"/>
      <c r="AD77" s="865"/>
      <c r="AE77" s="821"/>
      <c r="AF77" s="866">
        <v>7037</v>
      </c>
      <c r="AG77" s="865"/>
      <c r="AH77" s="865"/>
      <c r="AI77" s="865"/>
      <c r="AJ77" s="821"/>
      <c r="AK77" s="866" t="s">
        <v>555</v>
      </c>
      <c r="AL77" s="865"/>
      <c r="AM77" s="865"/>
      <c r="AN77" s="865"/>
      <c r="AO77" s="821"/>
      <c r="AP77" s="866">
        <v>10147</v>
      </c>
      <c r="AQ77" s="865"/>
      <c r="AR77" s="865"/>
      <c r="AS77" s="865"/>
      <c r="AT77" s="821"/>
      <c r="AU77" s="866">
        <v>5824</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405</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26802</v>
      </c>
      <c r="AG88" s="831"/>
      <c r="AH88" s="831"/>
      <c r="AI88" s="831"/>
      <c r="AJ88" s="831"/>
      <c r="AK88" s="828"/>
      <c r="AL88" s="828"/>
      <c r="AM88" s="828"/>
      <c r="AN88" s="828"/>
      <c r="AO88" s="828"/>
      <c r="AP88" s="831">
        <v>11528</v>
      </c>
      <c r="AQ88" s="831"/>
      <c r="AR88" s="831"/>
      <c r="AS88" s="831"/>
      <c r="AT88" s="831"/>
      <c r="AU88" s="831">
        <v>6279</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406</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226</v>
      </c>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408</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411</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412</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413</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414</v>
      </c>
      <c r="AB109" s="880"/>
      <c r="AC109" s="880"/>
      <c r="AD109" s="880"/>
      <c r="AE109" s="881"/>
      <c r="AF109" s="879" t="s">
        <v>415</v>
      </c>
      <c r="AG109" s="880"/>
      <c r="AH109" s="880"/>
      <c r="AI109" s="880"/>
      <c r="AJ109" s="881"/>
      <c r="AK109" s="879" t="s">
        <v>294</v>
      </c>
      <c r="AL109" s="880"/>
      <c r="AM109" s="880"/>
      <c r="AN109" s="880"/>
      <c r="AO109" s="881"/>
      <c r="AP109" s="879" t="s">
        <v>416</v>
      </c>
      <c r="AQ109" s="880"/>
      <c r="AR109" s="880"/>
      <c r="AS109" s="880"/>
      <c r="AT109" s="882"/>
      <c r="AU109" s="899" t="s">
        <v>413</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414</v>
      </c>
      <c r="BR109" s="880"/>
      <c r="BS109" s="880"/>
      <c r="BT109" s="880"/>
      <c r="BU109" s="881"/>
      <c r="BV109" s="879" t="s">
        <v>415</v>
      </c>
      <c r="BW109" s="880"/>
      <c r="BX109" s="880"/>
      <c r="BY109" s="880"/>
      <c r="BZ109" s="881"/>
      <c r="CA109" s="879" t="s">
        <v>294</v>
      </c>
      <c r="CB109" s="880"/>
      <c r="CC109" s="880"/>
      <c r="CD109" s="880"/>
      <c r="CE109" s="881"/>
      <c r="CF109" s="900" t="s">
        <v>416</v>
      </c>
      <c r="CG109" s="900"/>
      <c r="CH109" s="900"/>
      <c r="CI109" s="900"/>
      <c r="CJ109" s="900"/>
      <c r="CK109" s="879" t="s">
        <v>417</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414</v>
      </c>
      <c r="DH109" s="880"/>
      <c r="DI109" s="880"/>
      <c r="DJ109" s="880"/>
      <c r="DK109" s="881"/>
      <c r="DL109" s="879" t="s">
        <v>415</v>
      </c>
      <c r="DM109" s="880"/>
      <c r="DN109" s="880"/>
      <c r="DO109" s="880"/>
      <c r="DP109" s="881"/>
      <c r="DQ109" s="879" t="s">
        <v>294</v>
      </c>
      <c r="DR109" s="880"/>
      <c r="DS109" s="880"/>
      <c r="DT109" s="880"/>
      <c r="DU109" s="881"/>
      <c r="DV109" s="879" t="s">
        <v>416</v>
      </c>
      <c r="DW109" s="880"/>
      <c r="DX109" s="880"/>
      <c r="DY109" s="880"/>
      <c r="DZ109" s="882"/>
    </row>
    <row r="110" spans="1:131" s="212" customFormat="1" ht="26.25" customHeight="1" x14ac:dyDescent="0.2">
      <c r="A110" s="883" t="s">
        <v>418</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4082169</v>
      </c>
      <c r="AB110" s="887"/>
      <c r="AC110" s="887"/>
      <c r="AD110" s="887"/>
      <c r="AE110" s="888"/>
      <c r="AF110" s="889">
        <v>3841313</v>
      </c>
      <c r="AG110" s="887"/>
      <c r="AH110" s="887"/>
      <c r="AI110" s="887"/>
      <c r="AJ110" s="888"/>
      <c r="AK110" s="889">
        <v>3723394</v>
      </c>
      <c r="AL110" s="887"/>
      <c r="AM110" s="887"/>
      <c r="AN110" s="887"/>
      <c r="AO110" s="888"/>
      <c r="AP110" s="890">
        <v>28.5</v>
      </c>
      <c r="AQ110" s="891"/>
      <c r="AR110" s="891"/>
      <c r="AS110" s="891"/>
      <c r="AT110" s="892"/>
      <c r="AU110" s="893" t="s">
        <v>69</v>
      </c>
      <c r="AV110" s="894"/>
      <c r="AW110" s="894"/>
      <c r="AX110" s="894"/>
      <c r="AY110" s="894"/>
      <c r="AZ110" s="916" t="s">
        <v>419</v>
      </c>
      <c r="BA110" s="884"/>
      <c r="BB110" s="884"/>
      <c r="BC110" s="884"/>
      <c r="BD110" s="884"/>
      <c r="BE110" s="884"/>
      <c r="BF110" s="884"/>
      <c r="BG110" s="884"/>
      <c r="BH110" s="884"/>
      <c r="BI110" s="884"/>
      <c r="BJ110" s="884"/>
      <c r="BK110" s="884"/>
      <c r="BL110" s="884"/>
      <c r="BM110" s="884"/>
      <c r="BN110" s="884"/>
      <c r="BO110" s="884"/>
      <c r="BP110" s="885"/>
      <c r="BQ110" s="917">
        <v>34538337</v>
      </c>
      <c r="BR110" s="918"/>
      <c r="BS110" s="918"/>
      <c r="BT110" s="918"/>
      <c r="BU110" s="918"/>
      <c r="BV110" s="918">
        <v>35290581</v>
      </c>
      <c r="BW110" s="918"/>
      <c r="BX110" s="918"/>
      <c r="BY110" s="918"/>
      <c r="BZ110" s="918"/>
      <c r="CA110" s="918">
        <v>32772885</v>
      </c>
      <c r="CB110" s="918"/>
      <c r="CC110" s="918"/>
      <c r="CD110" s="918"/>
      <c r="CE110" s="918"/>
      <c r="CF110" s="931">
        <v>250.4</v>
      </c>
      <c r="CG110" s="932"/>
      <c r="CH110" s="932"/>
      <c r="CI110" s="932"/>
      <c r="CJ110" s="932"/>
      <c r="CK110" s="933" t="s">
        <v>420</v>
      </c>
      <c r="CL110" s="934"/>
      <c r="CM110" s="916" t="s">
        <v>421</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423</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424</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425</v>
      </c>
      <c r="B112" s="940"/>
      <c r="C112" s="910" t="s">
        <v>426</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427</v>
      </c>
      <c r="BA112" s="910"/>
      <c r="BB112" s="910"/>
      <c r="BC112" s="910"/>
      <c r="BD112" s="910"/>
      <c r="BE112" s="910"/>
      <c r="BF112" s="910"/>
      <c r="BG112" s="910"/>
      <c r="BH112" s="910"/>
      <c r="BI112" s="910"/>
      <c r="BJ112" s="910"/>
      <c r="BK112" s="910"/>
      <c r="BL112" s="910"/>
      <c r="BM112" s="910"/>
      <c r="BN112" s="910"/>
      <c r="BO112" s="910"/>
      <c r="BP112" s="911"/>
      <c r="BQ112" s="912">
        <v>15421177</v>
      </c>
      <c r="BR112" s="913"/>
      <c r="BS112" s="913"/>
      <c r="BT112" s="913"/>
      <c r="BU112" s="913"/>
      <c r="BV112" s="913">
        <v>14371187</v>
      </c>
      <c r="BW112" s="913"/>
      <c r="BX112" s="913"/>
      <c r="BY112" s="913"/>
      <c r="BZ112" s="913"/>
      <c r="CA112" s="913">
        <v>13590734</v>
      </c>
      <c r="CB112" s="913"/>
      <c r="CC112" s="913"/>
      <c r="CD112" s="913"/>
      <c r="CE112" s="913"/>
      <c r="CF112" s="907">
        <v>103.9</v>
      </c>
      <c r="CG112" s="908"/>
      <c r="CH112" s="908"/>
      <c r="CI112" s="908"/>
      <c r="CJ112" s="908"/>
      <c r="CK112" s="935"/>
      <c r="CL112" s="936"/>
      <c r="CM112" s="909" t="s">
        <v>428</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429</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1056059</v>
      </c>
      <c r="AB113" s="925"/>
      <c r="AC113" s="925"/>
      <c r="AD113" s="925"/>
      <c r="AE113" s="926"/>
      <c r="AF113" s="927">
        <v>1033874</v>
      </c>
      <c r="AG113" s="925"/>
      <c r="AH113" s="925"/>
      <c r="AI113" s="925"/>
      <c r="AJ113" s="926"/>
      <c r="AK113" s="927">
        <v>986625</v>
      </c>
      <c r="AL113" s="925"/>
      <c r="AM113" s="925"/>
      <c r="AN113" s="925"/>
      <c r="AO113" s="926"/>
      <c r="AP113" s="928">
        <v>7.5</v>
      </c>
      <c r="AQ113" s="929"/>
      <c r="AR113" s="929"/>
      <c r="AS113" s="929"/>
      <c r="AT113" s="930"/>
      <c r="AU113" s="895"/>
      <c r="AV113" s="896"/>
      <c r="AW113" s="896"/>
      <c r="AX113" s="896"/>
      <c r="AY113" s="896"/>
      <c r="AZ113" s="909" t="s">
        <v>430</v>
      </c>
      <c r="BA113" s="910"/>
      <c r="BB113" s="910"/>
      <c r="BC113" s="910"/>
      <c r="BD113" s="910"/>
      <c r="BE113" s="910"/>
      <c r="BF113" s="910"/>
      <c r="BG113" s="910"/>
      <c r="BH113" s="910"/>
      <c r="BI113" s="910"/>
      <c r="BJ113" s="910"/>
      <c r="BK113" s="910"/>
      <c r="BL113" s="910"/>
      <c r="BM113" s="910"/>
      <c r="BN113" s="910"/>
      <c r="BO113" s="910"/>
      <c r="BP113" s="911"/>
      <c r="BQ113" s="912">
        <v>7123830</v>
      </c>
      <c r="BR113" s="913"/>
      <c r="BS113" s="913"/>
      <c r="BT113" s="913"/>
      <c r="BU113" s="913"/>
      <c r="BV113" s="913">
        <v>6577090</v>
      </c>
      <c r="BW113" s="913"/>
      <c r="BX113" s="913"/>
      <c r="BY113" s="913"/>
      <c r="BZ113" s="913"/>
      <c r="CA113" s="913">
        <v>6278819</v>
      </c>
      <c r="CB113" s="913"/>
      <c r="CC113" s="913"/>
      <c r="CD113" s="913"/>
      <c r="CE113" s="913"/>
      <c r="CF113" s="907">
        <v>48</v>
      </c>
      <c r="CG113" s="908"/>
      <c r="CH113" s="908"/>
      <c r="CI113" s="908"/>
      <c r="CJ113" s="908"/>
      <c r="CK113" s="935"/>
      <c r="CL113" s="936"/>
      <c r="CM113" s="909" t="s">
        <v>431</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432</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774002</v>
      </c>
      <c r="AB114" s="946"/>
      <c r="AC114" s="946"/>
      <c r="AD114" s="946"/>
      <c r="AE114" s="947"/>
      <c r="AF114" s="948">
        <v>743493</v>
      </c>
      <c r="AG114" s="946"/>
      <c r="AH114" s="946"/>
      <c r="AI114" s="946"/>
      <c r="AJ114" s="947"/>
      <c r="AK114" s="948">
        <v>685497</v>
      </c>
      <c r="AL114" s="946"/>
      <c r="AM114" s="946"/>
      <c r="AN114" s="946"/>
      <c r="AO114" s="947"/>
      <c r="AP114" s="949">
        <v>5.2</v>
      </c>
      <c r="AQ114" s="950"/>
      <c r="AR114" s="950"/>
      <c r="AS114" s="950"/>
      <c r="AT114" s="951"/>
      <c r="AU114" s="895"/>
      <c r="AV114" s="896"/>
      <c r="AW114" s="896"/>
      <c r="AX114" s="896"/>
      <c r="AY114" s="896"/>
      <c r="AZ114" s="909" t="s">
        <v>433</v>
      </c>
      <c r="BA114" s="910"/>
      <c r="BB114" s="910"/>
      <c r="BC114" s="910"/>
      <c r="BD114" s="910"/>
      <c r="BE114" s="910"/>
      <c r="BF114" s="910"/>
      <c r="BG114" s="910"/>
      <c r="BH114" s="910"/>
      <c r="BI114" s="910"/>
      <c r="BJ114" s="910"/>
      <c r="BK114" s="910"/>
      <c r="BL114" s="910"/>
      <c r="BM114" s="910"/>
      <c r="BN114" s="910"/>
      <c r="BO114" s="910"/>
      <c r="BP114" s="911"/>
      <c r="BQ114" s="912">
        <v>4143839</v>
      </c>
      <c r="BR114" s="913"/>
      <c r="BS114" s="913"/>
      <c r="BT114" s="913"/>
      <c r="BU114" s="913"/>
      <c r="BV114" s="913">
        <v>3952458</v>
      </c>
      <c r="BW114" s="913"/>
      <c r="BX114" s="913"/>
      <c r="BY114" s="913"/>
      <c r="BZ114" s="913"/>
      <c r="CA114" s="913">
        <v>3870986</v>
      </c>
      <c r="CB114" s="913"/>
      <c r="CC114" s="913"/>
      <c r="CD114" s="913"/>
      <c r="CE114" s="913"/>
      <c r="CF114" s="907">
        <v>29.6</v>
      </c>
      <c r="CG114" s="908"/>
      <c r="CH114" s="908"/>
      <c r="CI114" s="908"/>
      <c r="CJ114" s="908"/>
      <c r="CK114" s="935"/>
      <c r="CL114" s="936"/>
      <c r="CM114" s="909" t="s">
        <v>434</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435</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t="s">
        <v>122</v>
      </c>
      <c r="AB115" s="925"/>
      <c r="AC115" s="925"/>
      <c r="AD115" s="925"/>
      <c r="AE115" s="926"/>
      <c r="AF115" s="927" t="s">
        <v>122</v>
      </c>
      <c r="AG115" s="925"/>
      <c r="AH115" s="925"/>
      <c r="AI115" s="925"/>
      <c r="AJ115" s="926"/>
      <c r="AK115" s="927" t="s">
        <v>122</v>
      </c>
      <c r="AL115" s="925"/>
      <c r="AM115" s="925"/>
      <c r="AN115" s="925"/>
      <c r="AO115" s="926"/>
      <c r="AP115" s="928" t="s">
        <v>122</v>
      </c>
      <c r="AQ115" s="929"/>
      <c r="AR115" s="929"/>
      <c r="AS115" s="929"/>
      <c r="AT115" s="930"/>
      <c r="AU115" s="895"/>
      <c r="AV115" s="896"/>
      <c r="AW115" s="896"/>
      <c r="AX115" s="896"/>
      <c r="AY115" s="896"/>
      <c r="AZ115" s="909" t="s">
        <v>436</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437</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438</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v>223</v>
      </c>
      <c r="AB116" s="946"/>
      <c r="AC116" s="946"/>
      <c r="AD116" s="946"/>
      <c r="AE116" s="947"/>
      <c r="AF116" s="948">
        <v>605</v>
      </c>
      <c r="AG116" s="946"/>
      <c r="AH116" s="946"/>
      <c r="AI116" s="946"/>
      <c r="AJ116" s="947"/>
      <c r="AK116" s="948">
        <v>4712</v>
      </c>
      <c r="AL116" s="946"/>
      <c r="AM116" s="946"/>
      <c r="AN116" s="946"/>
      <c r="AO116" s="947"/>
      <c r="AP116" s="949">
        <v>0</v>
      </c>
      <c r="AQ116" s="950"/>
      <c r="AR116" s="950"/>
      <c r="AS116" s="950"/>
      <c r="AT116" s="951"/>
      <c r="AU116" s="895"/>
      <c r="AV116" s="896"/>
      <c r="AW116" s="896"/>
      <c r="AX116" s="896"/>
      <c r="AY116" s="896"/>
      <c r="AZ116" s="954" t="s">
        <v>439</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440</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441</v>
      </c>
      <c r="Z117" s="881"/>
      <c r="AA117" s="965">
        <v>5912453</v>
      </c>
      <c r="AB117" s="966"/>
      <c r="AC117" s="966"/>
      <c r="AD117" s="966"/>
      <c r="AE117" s="967"/>
      <c r="AF117" s="968">
        <v>5619285</v>
      </c>
      <c r="AG117" s="966"/>
      <c r="AH117" s="966"/>
      <c r="AI117" s="966"/>
      <c r="AJ117" s="967"/>
      <c r="AK117" s="968">
        <v>5400228</v>
      </c>
      <c r="AL117" s="966"/>
      <c r="AM117" s="966"/>
      <c r="AN117" s="966"/>
      <c r="AO117" s="967"/>
      <c r="AP117" s="969"/>
      <c r="AQ117" s="970"/>
      <c r="AR117" s="970"/>
      <c r="AS117" s="970"/>
      <c r="AT117" s="971"/>
      <c r="AU117" s="895"/>
      <c r="AV117" s="896"/>
      <c r="AW117" s="896"/>
      <c r="AX117" s="896"/>
      <c r="AY117" s="896"/>
      <c r="AZ117" s="961" t="s">
        <v>442</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443</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417</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414</v>
      </c>
      <c r="AB118" s="880"/>
      <c r="AC118" s="880"/>
      <c r="AD118" s="880"/>
      <c r="AE118" s="881"/>
      <c r="AF118" s="879" t="s">
        <v>415</v>
      </c>
      <c r="AG118" s="880"/>
      <c r="AH118" s="880"/>
      <c r="AI118" s="880"/>
      <c r="AJ118" s="881"/>
      <c r="AK118" s="879" t="s">
        <v>294</v>
      </c>
      <c r="AL118" s="880"/>
      <c r="AM118" s="880"/>
      <c r="AN118" s="880"/>
      <c r="AO118" s="881"/>
      <c r="AP118" s="957" t="s">
        <v>416</v>
      </c>
      <c r="AQ118" s="958"/>
      <c r="AR118" s="958"/>
      <c r="AS118" s="958"/>
      <c r="AT118" s="959"/>
      <c r="AU118" s="895"/>
      <c r="AV118" s="896"/>
      <c r="AW118" s="896"/>
      <c r="AX118" s="896"/>
      <c r="AY118" s="896"/>
      <c r="AZ118" s="960" t="s">
        <v>444</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445</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420</v>
      </c>
      <c r="B119" s="934"/>
      <c r="C119" s="916" t="s">
        <v>421</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446</v>
      </c>
      <c r="BP119" s="992"/>
      <c r="BQ119" s="986">
        <v>61227183</v>
      </c>
      <c r="BR119" s="987"/>
      <c r="BS119" s="987"/>
      <c r="BT119" s="987"/>
      <c r="BU119" s="987"/>
      <c r="BV119" s="987">
        <v>60191316</v>
      </c>
      <c r="BW119" s="987"/>
      <c r="BX119" s="987"/>
      <c r="BY119" s="987"/>
      <c r="BZ119" s="987"/>
      <c r="CA119" s="987">
        <v>56513424</v>
      </c>
      <c r="CB119" s="987"/>
      <c r="CC119" s="987"/>
      <c r="CD119" s="987"/>
      <c r="CE119" s="987"/>
      <c r="CF119" s="988"/>
      <c r="CG119" s="989"/>
      <c r="CH119" s="989"/>
      <c r="CI119" s="989"/>
      <c r="CJ119" s="990"/>
      <c r="CK119" s="937"/>
      <c r="CL119" s="938"/>
      <c r="CM119" s="960" t="s">
        <v>447</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424</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448</v>
      </c>
      <c r="AV120" s="979"/>
      <c r="AW120" s="979"/>
      <c r="AX120" s="979"/>
      <c r="AY120" s="980"/>
      <c r="AZ120" s="916" t="s">
        <v>449</v>
      </c>
      <c r="BA120" s="884"/>
      <c r="BB120" s="884"/>
      <c r="BC120" s="884"/>
      <c r="BD120" s="884"/>
      <c r="BE120" s="884"/>
      <c r="BF120" s="884"/>
      <c r="BG120" s="884"/>
      <c r="BH120" s="884"/>
      <c r="BI120" s="884"/>
      <c r="BJ120" s="884"/>
      <c r="BK120" s="884"/>
      <c r="BL120" s="884"/>
      <c r="BM120" s="884"/>
      <c r="BN120" s="884"/>
      <c r="BO120" s="884"/>
      <c r="BP120" s="885"/>
      <c r="BQ120" s="917">
        <v>14753517</v>
      </c>
      <c r="BR120" s="918"/>
      <c r="BS120" s="918"/>
      <c r="BT120" s="918"/>
      <c r="BU120" s="918"/>
      <c r="BV120" s="918">
        <v>15932285</v>
      </c>
      <c r="BW120" s="918"/>
      <c r="BX120" s="918"/>
      <c r="BY120" s="918"/>
      <c r="BZ120" s="918"/>
      <c r="CA120" s="918">
        <v>16631267</v>
      </c>
      <c r="CB120" s="918"/>
      <c r="CC120" s="918"/>
      <c r="CD120" s="918"/>
      <c r="CE120" s="918"/>
      <c r="CF120" s="931">
        <v>127.1</v>
      </c>
      <c r="CG120" s="932"/>
      <c r="CH120" s="932"/>
      <c r="CI120" s="932"/>
      <c r="CJ120" s="932"/>
      <c r="CK120" s="993" t="s">
        <v>450</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15421177</v>
      </c>
      <c r="DH120" s="918"/>
      <c r="DI120" s="918"/>
      <c r="DJ120" s="918"/>
      <c r="DK120" s="918"/>
      <c r="DL120" s="918">
        <v>14371187</v>
      </c>
      <c r="DM120" s="918"/>
      <c r="DN120" s="918"/>
      <c r="DO120" s="918"/>
      <c r="DP120" s="918"/>
      <c r="DQ120" s="918">
        <v>13590734</v>
      </c>
      <c r="DR120" s="918"/>
      <c r="DS120" s="918"/>
      <c r="DT120" s="918"/>
      <c r="DU120" s="918"/>
      <c r="DV120" s="919">
        <v>103.9</v>
      </c>
      <c r="DW120" s="919"/>
      <c r="DX120" s="919"/>
      <c r="DY120" s="919"/>
      <c r="DZ120" s="920"/>
    </row>
    <row r="121" spans="1:130" s="212" customFormat="1" ht="26.25" customHeight="1" x14ac:dyDescent="0.2">
      <c r="A121" s="1044"/>
      <c r="B121" s="936"/>
      <c r="C121" s="961" t="s">
        <v>451</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452</v>
      </c>
      <c r="BA121" s="910"/>
      <c r="BB121" s="910"/>
      <c r="BC121" s="910"/>
      <c r="BD121" s="910"/>
      <c r="BE121" s="910"/>
      <c r="BF121" s="910"/>
      <c r="BG121" s="910"/>
      <c r="BH121" s="910"/>
      <c r="BI121" s="910"/>
      <c r="BJ121" s="910"/>
      <c r="BK121" s="910"/>
      <c r="BL121" s="910"/>
      <c r="BM121" s="910"/>
      <c r="BN121" s="910"/>
      <c r="BO121" s="910"/>
      <c r="BP121" s="911"/>
      <c r="BQ121" s="912">
        <v>1166529</v>
      </c>
      <c r="BR121" s="913"/>
      <c r="BS121" s="913"/>
      <c r="BT121" s="913"/>
      <c r="BU121" s="913"/>
      <c r="BV121" s="913">
        <v>1005162</v>
      </c>
      <c r="BW121" s="913"/>
      <c r="BX121" s="913"/>
      <c r="BY121" s="913"/>
      <c r="BZ121" s="913"/>
      <c r="CA121" s="913">
        <v>820406</v>
      </c>
      <c r="CB121" s="913"/>
      <c r="CC121" s="913"/>
      <c r="CD121" s="913"/>
      <c r="CE121" s="913"/>
      <c r="CF121" s="907">
        <v>6.3</v>
      </c>
      <c r="CG121" s="908"/>
      <c r="CH121" s="908"/>
      <c r="CI121" s="908"/>
      <c r="CJ121" s="908"/>
      <c r="CK121" s="996"/>
      <c r="CL121" s="997"/>
      <c r="CM121" s="997"/>
      <c r="CN121" s="997"/>
      <c r="CO121" s="998"/>
      <c r="CP121" s="1006" t="s">
        <v>397</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t="s">
        <v>122</v>
      </c>
      <c r="DR121" s="913"/>
      <c r="DS121" s="913"/>
      <c r="DT121" s="913"/>
      <c r="DU121" s="913"/>
      <c r="DV121" s="914" t="s">
        <v>122</v>
      </c>
      <c r="DW121" s="914"/>
      <c r="DX121" s="914"/>
      <c r="DY121" s="914"/>
      <c r="DZ121" s="915"/>
    </row>
    <row r="122" spans="1:130" s="212" customFormat="1" ht="26.25" customHeight="1" x14ac:dyDescent="0.2">
      <c r="A122" s="1044"/>
      <c r="B122" s="936"/>
      <c r="C122" s="909" t="s">
        <v>434</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453</v>
      </c>
      <c r="BA122" s="952"/>
      <c r="BB122" s="952"/>
      <c r="BC122" s="952"/>
      <c r="BD122" s="952"/>
      <c r="BE122" s="952"/>
      <c r="BF122" s="952"/>
      <c r="BG122" s="952"/>
      <c r="BH122" s="952"/>
      <c r="BI122" s="952"/>
      <c r="BJ122" s="952"/>
      <c r="BK122" s="952"/>
      <c r="BL122" s="952"/>
      <c r="BM122" s="952"/>
      <c r="BN122" s="952"/>
      <c r="BO122" s="952"/>
      <c r="BP122" s="953"/>
      <c r="BQ122" s="986">
        <v>35583371</v>
      </c>
      <c r="BR122" s="987"/>
      <c r="BS122" s="987"/>
      <c r="BT122" s="987"/>
      <c r="BU122" s="987"/>
      <c r="BV122" s="987">
        <v>36095720</v>
      </c>
      <c r="BW122" s="987"/>
      <c r="BX122" s="987"/>
      <c r="BY122" s="987"/>
      <c r="BZ122" s="987"/>
      <c r="CA122" s="987">
        <v>34254213</v>
      </c>
      <c r="CB122" s="987"/>
      <c r="CC122" s="987"/>
      <c r="CD122" s="987"/>
      <c r="CE122" s="987"/>
      <c r="CF122" s="1004">
        <v>261.8</v>
      </c>
      <c r="CG122" s="1005"/>
      <c r="CH122" s="1005"/>
      <c r="CI122" s="1005"/>
      <c r="CJ122" s="1005"/>
      <c r="CK122" s="996"/>
      <c r="CL122" s="997"/>
      <c r="CM122" s="997"/>
      <c r="CN122" s="997"/>
      <c r="CO122" s="998"/>
      <c r="CP122" s="1006" t="s">
        <v>391</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440</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454</v>
      </c>
      <c r="BP123" s="992"/>
      <c r="BQ123" s="1050">
        <v>51503417</v>
      </c>
      <c r="BR123" s="1051"/>
      <c r="BS123" s="1051"/>
      <c r="BT123" s="1051"/>
      <c r="BU123" s="1051"/>
      <c r="BV123" s="1051">
        <v>53033167</v>
      </c>
      <c r="BW123" s="1051"/>
      <c r="BX123" s="1051"/>
      <c r="BY123" s="1051"/>
      <c r="BZ123" s="1051"/>
      <c r="CA123" s="1051">
        <v>51705886</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443</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455</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74.5</v>
      </c>
      <c r="BR124" s="1014"/>
      <c r="BS124" s="1014"/>
      <c r="BT124" s="1014"/>
      <c r="BU124" s="1014"/>
      <c r="BV124" s="1014">
        <v>55.6</v>
      </c>
      <c r="BW124" s="1014"/>
      <c r="BX124" s="1014"/>
      <c r="BY124" s="1014"/>
      <c r="BZ124" s="1014"/>
      <c r="CA124" s="1014">
        <v>36.700000000000003</v>
      </c>
      <c r="CB124" s="1014"/>
      <c r="CC124" s="1014"/>
      <c r="CD124" s="1014"/>
      <c r="CE124" s="1014"/>
      <c r="CF124" s="1015"/>
      <c r="CG124" s="1016"/>
      <c r="CH124" s="1016"/>
      <c r="CI124" s="1016"/>
      <c r="CJ124" s="1017"/>
      <c r="CK124" s="999"/>
      <c r="CL124" s="999"/>
      <c r="CM124" s="999"/>
      <c r="CN124" s="999"/>
      <c r="CO124" s="1000"/>
      <c r="CP124" s="1006" t="s">
        <v>456</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445</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457</v>
      </c>
      <c r="CL125" s="994"/>
      <c r="CM125" s="994"/>
      <c r="CN125" s="994"/>
      <c r="CO125" s="995"/>
      <c r="CP125" s="916" t="s">
        <v>458</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447</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459</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460</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461</v>
      </c>
      <c r="AY127" s="1019"/>
      <c r="AZ127" s="1019"/>
      <c r="BA127" s="1019"/>
      <c r="BB127" s="1019"/>
      <c r="BC127" s="1019"/>
      <c r="BD127" s="1019"/>
      <c r="BE127" s="1020"/>
      <c r="BF127" s="1021" t="s">
        <v>462</v>
      </c>
      <c r="BG127" s="1019"/>
      <c r="BH127" s="1019"/>
      <c r="BI127" s="1019"/>
      <c r="BJ127" s="1019"/>
      <c r="BK127" s="1019"/>
      <c r="BL127" s="1020"/>
      <c r="BM127" s="1021" t="s">
        <v>463</v>
      </c>
      <c r="BN127" s="1019"/>
      <c r="BO127" s="1019"/>
      <c r="BP127" s="1019"/>
      <c r="BQ127" s="1019"/>
      <c r="BR127" s="1019"/>
      <c r="BS127" s="1020"/>
      <c r="BT127" s="1021" t="s">
        <v>464</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465</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466</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467</v>
      </c>
      <c r="X128" s="1030"/>
      <c r="Y128" s="1030"/>
      <c r="Z128" s="1031"/>
      <c r="AA128" s="1032">
        <v>324905</v>
      </c>
      <c r="AB128" s="1033"/>
      <c r="AC128" s="1033"/>
      <c r="AD128" s="1033"/>
      <c r="AE128" s="1034"/>
      <c r="AF128" s="1035">
        <v>290708</v>
      </c>
      <c r="AG128" s="1033"/>
      <c r="AH128" s="1033"/>
      <c r="AI128" s="1033"/>
      <c r="AJ128" s="1034"/>
      <c r="AK128" s="1035">
        <v>272239</v>
      </c>
      <c r="AL128" s="1033"/>
      <c r="AM128" s="1033"/>
      <c r="AN128" s="1033"/>
      <c r="AO128" s="1034"/>
      <c r="AP128" s="1036"/>
      <c r="AQ128" s="1037"/>
      <c r="AR128" s="1037"/>
      <c r="AS128" s="1037"/>
      <c r="AT128" s="1038"/>
      <c r="AU128" s="214"/>
      <c r="AV128" s="214"/>
      <c r="AW128" s="214"/>
      <c r="AX128" s="883" t="s">
        <v>468</v>
      </c>
      <c r="AY128" s="884"/>
      <c r="AZ128" s="884"/>
      <c r="BA128" s="884"/>
      <c r="BB128" s="884"/>
      <c r="BC128" s="884"/>
      <c r="BD128" s="884"/>
      <c r="BE128" s="885"/>
      <c r="BF128" s="1039" t="s">
        <v>122</v>
      </c>
      <c r="BG128" s="1040"/>
      <c r="BH128" s="1040"/>
      <c r="BI128" s="1040"/>
      <c r="BJ128" s="1040"/>
      <c r="BK128" s="1040"/>
      <c r="BL128" s="1041"/>
      <c r="BM128" s="1039">
        <v>12.66</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469</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470</v>
      </c>
      <c r="X129" s="1058"/>
      <c r="Y129" s="1058"/>
      <c r="Z129" s="1059"/>
      <c r="AA129" s="945">
        <v>16830992</v>
      </c>
      <c r="AB129" s="946"/>
      <c r="AC129" s="946"/>
      <c r="AD129" s="946"/>
      <c r="AE129" s="947"/>
      <c r="AF129" s="948">
        <v>16324428</v>
      </c>
      <c r="AG129" s="946"/>
      <c r="AH129" s="946"/>
      <c r="AI129" s="946"/>
      <c r="AJ129" s="947"/>
      <c r="AK129" s="948">
        <v>16715754</v>
      </c>
      <c r="AL129" s="946"/>
      <c r="AM129" s="946"/>
      <c r="AN129" s="946"/>
      <c r="AO129" s="947"/>
      <c r="AP129" s="1060"/>
      <c r="AQ129" s="1061"/>
      <c r="AR129" s="1061"/>
      <c r="AS129" s="1061"/>
      <c r="AT129" s="1062"/>
      <c r="AU129" s="215"/>
      <c r="AV129" s="215"/>
      <c r="AW129" s="215"/>
      <c r="AX129" s="1052" t="s">
        <v>471</v>
      </c>
      <c r="AY129" s="910"/>
      <c r="AZ129" s="910"/>
      <c r="BA129" s="910"/>
      <c r="BB129" s="910"/>
      <c r="BC129" s="910"/>
      <c r="BD129" s="910"/>
      <c r="BE129" s="911"/>
      <c r="BF129" s="1053" t="s">
        <v>122</v>
      </c>
      <c r="BG129" s="1054"/>
      <c r="BH129" s="1054"/>
      <c r="BI129" s="1054"/>
      <c r="BJ129" s="1054"/>
      <c r="BK129" s="1054"/>
      <c r="BL129" s="1055"/>
      <c r="BM129" s="1053">
        <v>17.66</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473</v>
      </c>
      <c r="X130" s="1058"/>
      <c r="Y130" s="1058"/>
      <c r="Z130" s="1059"/>
      <c r="AA130" s="945">
        <v>3791098</v>
      </c>
      <c r="AB130" s="946"/>
      <c r="AC130" s="946"/>
      <c r="AD130" s="946"/>
      <c r="AE130" s="947"/>
      <c r="AF130" s="948">
        <v>3470276</v>
      </c>
      <c r="AG130" s="946"/>
      <c r="AH130" s="946"/>
      <c r="AI130" s="946"/>
      <c r="AJ130" s="947"/>
      <c r="AK130" s="948">
        <v>3629497</v>
      </c>
      <c r="AL130" s="946"/>
      <c r="AM130" s="946"/>
      <c r="AN130" s="946"/>
      <c r="AO130" s="947"/>
      <c r="AP130" s="1060"/>
      <c r="AQ130" s="1061"/>
      <c r="AR130" s="1061"/>
      <c r="AS130" s="1061"/>
      <c r="AT130" s="1062"/>
      <c r="AU130" s="215"/>
      <c r="AV130" s="215"/>
      <c r="AW130" s="215"/>
      <c r="AX130" s="1052" t="s">
        <v>474</v>
      </c>
      <c r="AY130" s="910"/>
      <c r="AZ130" s="910"/>
      <c r="BA130" s="910"/>
      <c r="BB130" s="910"/>
      <c r="BC130" s="910"/>
      <c r="BD130" s="910"/>
      <c r="BE130" s="911"/>
      <c r="BF130" s="1088">
        <v>13.2</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475</v>
      </c>
      <c r="X131" s="1095"/>
      <c r="Y131" s="1095"/>
      <c r="Z131" s="1096"/>
      <c r="AA131" s="991">
        <v>13039894</v>
      </c>
      <c r="AB131" s="973"/>
      <c r="AC131" s="973"/>
      <c r="AD131" s="973"/>
      <c r="AE131" s="974"/>
      <c r="AF131" s="972">
        <v>12854152</v>
      </c>
      <c r="AG131" s="973"/>
      <c r="AH131" s="973"/>
      <c r="AI131" s="973"/>
      <c r="AJ131" s="974"/>
      <c r="AK131" s="972">
        <v>13086257</v>
      </c>
      <c r="AL131" s="973"/>
      <c r="AM131" s="973"/>
      <c r="AN131" s="973"/>
      <c r="AO131" s="974"/>
      <c r="AP131" s="1097"/>
      <c r="AQ131" s="1098"/>
      <c r="AR131" s="1098"/>
      <c r="AS131" s="1098"/>
      <c r="AT131" s="1099"/>
      <c r="AU131" s="215"/>
      <c r="AV131" s="215"/>
      <c r="AW131" s="215"/>
      <c r="AX131" s="1070" t="s">
        <v>476</v>
      </c>
      <c r="AY131" s="713"/>
      <c r="AZ131" s="713"/>
      <c r="BA131" s="713"/>
      <c r="BB131" s="713"/>
      <c r="BC131" s="713"/>
      <c r="BD131" s="713"/>
      <c r="BE131" s="1023"/>
      <c r="BF131" s="1071">
        <v>36.700000000000003</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477</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478</v>
      </c>
      <c r="W132" s="1081"/>
      <c r="X132" s="1081"/>
      <c r="Y132" s="1081"/>
      <c r="Z132" s="1082"/>
      <c r="AA132" s="1083">
        <v>13.77656904</v>
      </c>
      <c r="AB132" s="1084"/>
      <c r="AC132" s="1084"/>
      <c r="AD132" s="1084"/>
      <c r="AE132" s="1085"/>
      <c r="AF132" s="1086">
        <v>14.456815199999999</v>
      </c>
      <c r="AG132" s="1084"/>
      <c r="AH132" s="1084"/>
      <c r="AI132" s="1084"/>
      <c r="AJ132" s="1085"/>
      <c r="AK132" s="1086">
        <v>11.450883170000001</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479</v>
      </c>
      <c r="W133" s="1064"/>
      <c r="X133" s="1064"/>
      <c r="Y133" s="1064"/>
      <c r="Z133" s="1065"/>
      <c r="AA133" s="1066">
        <v>13.8</v>
      </c>
      <c r="AB133" s="1067"/>
      <c r="AC133" s="1067"/>
      <c r="AD133" s="1067"/>
      <c r="AE133" s="1068"/>
      <c r="AF133" s="1066">
        <v>13.6</v>
      </c>
      <c r="AG133" s="1067"/>
      <c r="AH133" s="1067"/>
      <c r="AI133" s="1067"/>
      <c r="AJ133" s="1068"/>
      <c r="AK133" s="1066">
        <v>13.2</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NmE7suFWGWYOu85+5qh78ZCktPb6ch/RrSmYco21vPWQb0dX67II8ch+2lJrex0v8+AG7ehuoh5TTGbJqeZpw==" saltValue="wm7yz1NmaUb2lNPq7q+3F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Kf3mQrr5O995T9ajVk2/GqN5aVW+6gLPXFm5qntMeZ+CMeDiBlGN0Im8DMEWNTmny3NrMVkQnOLxgov9AiURQ==" saltValue="9LneTlRwQ4UzBogzX/6D8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AS2" sqref="AS2"/>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prsX5ybLzpCJyMfkXNBk3KY0z2oqnMftpGl5/W6PRjTjNUK6ypXHzim2/Ah1NkwaKfTO7q9fBOe5/ByPqGrXw==" saltValue="njnSBup0spzIRZ8dLetMz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01" t="s">
        <v>483</v>
      </c>
      <c r="AP7" s="253"/>
      <c r="AQ7" s="254" t="s">
        <v>484</v>
      </c>
      <c r="AR7" s="255"/>
    </row>
    <row r="8" spans="1:46" ht="13.2" x14ac:dyDescent="0.2">
      <c r="A8" s="247"/>
      <c r="AK8" s="256"/>
      <c r="AL8" s="257"/>
      <c r="AM8" s="257"/>
      <c r="AN8" s="258"/>
      <c r="AO8" s="1102"/>
      <c r="AP8" s="259" t="s">
        <v>485</v>
      </c>
      <c r="AQ8" s="260" t="s">
        <v>486</v>
      </c>
      <c r="AR8" s="261" t="s">
        <v>487</v>
      </c>
    </row>
    <row r="9" spans="1:46" ht="13.2" x14ac:dyDescent="0.2">
      <c r="A9" s="247"/>
      <c r="AK9" s="1103" t="s">
        <v>488</v>
      </c>
      <c r="AL9" s="1104"/>
      <c r="AM9" s="1104"/>
      <c r="AN9" s="1105"/>
      <c r="AO9" s="262">
        <v>5007738</v>
      </c>
      <c r="AP9" s="262">
        <v>121065</v>
      </c>
      <c r="AQ9" s="263">
        <v>117270</v>
      </c>
      <c r="AR9" s="264">
        <v>3.2</v>
      </c>
    </row>
    <row r="10" spans="1:46" ht="13.5" customHeight="1" x14ac:dyDescent="0.2">
      <c r="A10" s="247"/>
      <c r="AK10" s="1103" t="s">
        <v>489</v>
      </c>
      <c r="AL10" s="1104"/>
      <c r="AM10" s="1104"/>
      <c r="AN10" s="1105"/>
      <c r="AO10" s="265">
        <v>512415</v>
      </c>
      <c r="AP10" s="265">
        <v>12388</v>
      </c>
      <c r="AQ10" s="266">
        <v>10490</v>
      </c>
      <c r="AR10" s="267">
        <v>18.100000000000001</v>
      </c>
    </row>
    <row r="11" spans="1:46" ht="13.5" customHeight="1" x14ac:dyDescent="0.2">
      <c r="A11" s="247"/>
      <c r="AK11" s="1103" t="s">
        <v>490</v>
      </c>
      <c r="AL11" s="1104"/>
      <c r="AM11" s="1104"/>
      <c r="AN11" s="1105"/>
      <c r="AO11" s="265" t="s">
        <v>491</v>
      </c>
      <c r="AP11" s="265" t="s">
        <v>491</v>
      </c>
      <c r="AQ11" s="266">
        <v>1802</v>
      </c>
      <c r="AR11" s="267" t="s">
        <v>491</v>
      </c>
    </row>
    <row r="12" spans="1:46" ht="13.5" customHeight="1" x14ac:dyDescent="0.2">
      <c r="A12" s="247"/>
      <c r="AK12" s="1103" t="s">
        <v>492</v>
      </c>
      <c r="AL12" s="1104"/>
      <c r="AM12" s="1104"/>
      <c r="AN12" s="1105"/>
      <c r="AO12" s="265" t="s">
        <v>491</v>
      </c>
      <c r="AP12" s="265" t="s">
        <v>491</v>
      </c>
      <c r="AQ12" s="266">
        <v>3</v>
      </c>
      <c r="AR12" s="267" t="s">
        <v>491</v>
      </c>
    </row>
    <row r="13" spans="1:46" ht="13.5" customHeight="1" x14ac:dyDescent="0.2">
      <c r="A13" s="247"/>
      <c r="AK13" s="1103" t="s">
        <v>493</v>
      </c>
      <c r="AL13" s="1104"/>
      <c r="AM13" s="1104"/>
      <c r="AN13" s="1105"/>
      <c r="AO13" s="265" t="s">
        <v>491</v>
      </c>
      <c r="AP13" s="265" t="s">
        <v>491</v>
      </c>
      <c r="AQ13" s="266">
        <v>4482</v>
      </c>
      <c r="AR13" s="267" t="s">
        <v>491</v>
      </c>
    </row>
    <row r="14" spans="1:46" ht="13.5" customHeight="1" x14ac:dyDescent="0.2">
      <c r="A14" s="247"/>
      <c r="AK14" s="1103" t="s">
        <v>494</v>
      </c>
      <c r="AL14" s="1104"/>
      <c r="AM14" s="1104"/>
      <c r="AN14" s="1105"/>
      <c r="AO14" s="265">
        <v>160747</v>
      </c>
      <c r="AP14" s="265">
        <v>3886</v>
      </c>
      <c r="AQ14" s="266">
        <v>2749</v>
      </c>
      <c r="AR14" s="267">
        <v>41.4</v>
      </c>
    </row>
    <row r="15" spans="1:46" ht="13.5" customHeight="1" x14ac:dyDescent="0.2">
      <c r="A15" s="247"/>
      <c r="AK15" s="1106" t="s">
        <v>495</v>
      </c>
      <c r="AL15" s="1107"/>
      <c r="AM15" s="1107"/>
      <c r="AN15" s="1108"/>
      <c r="AO15" s="265">
        <v>-435844</v>
      </c>
      <c r="AP15" s="265">
        <v>-10537</v>
      </c>
      <c r="AQ15" s="266">
        <v>-7399</v>
      </c>
      <c r="AR15" s="267">
        <v>42.4</v>
      </c>
    </row>
    <row r="16" spans="1:46" ht="13.2" x14ac:dyDescent="0.2">
      <c r="A16" s="247"/>
      <c r="AK16" s="1106" t="s">
        <v>177</v>
      </c>
      <c r="AL16" s="1107"/>
      <c r="AM16" s="1107"/>
      <c r="AN16" s="1108"/>
      <c r="AO16" s="265">
        <v>5245056</v>
      </c>
      <c r="AP16" s="265">
        <v>126802</v>
      </c>
      <c r="AQ16" s="266">
        <v>129397</v>
      </c>
      <c r="AR16" s="267">
        <v>-2</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09" t="s">
        <v>500</v>
      </c>
      <c r="AL21" s="1110"/>
      <c r="AM21" s="1110"/>
      <c r="AN21" s="1111"/>
      <c r="AO21" s="277">
        <v>9.5</v>
      </c>
      <c r="AP21" s="278">
        <v>11.07</v>
      </c>
      <c r="AQ21" s="279">
        <v>-1.57</v>
      </c>
      <c r="AS21" s="280"/>
      <c r="AT21" s="276"/>
    </row>
    <row r="22" spans="1:46" s="248" customFormat="1" ht="13.2" x14ac:dyDescent="0.2">
      <c r="A22" s="276"/>
      <c r="AK22" s="1109" t="s">
        <v>501</v>
      </c>
      <c r="AL22" s="1110"/>
      <c r="AM22" s="1110"/>
      <c r="AN22" s="1111"/>
      <c r="AO22" s="281">
        <v>98</v>
      </c>
      <c r="AP22" s="282">
        <v>97.2</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502</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01" t="s">
        <v>483</v>
      </c>
      <c r="AP30" s="253"/>
      <c r="AQ30" s="254" t="s">
        <v>484</v>
      </c>
      <c r="AR30" s="255"/>
    </row>
    <row r="31" spans="1:46" ht="13.2" x14ac:dyDescent="0.2">
      <c r="A31" s="247"/>
      <c r="AK31" s="256"/>
      <c r="AL31" s="257"/>
      <c r="AM31" s="257"/>
      <c r="AN31" s="258"/>
      <c r="AO31" s="1102"/>
      <c r="AP31" s="259" t="s">
        <v>485</v>
      </c>
      <c r="AQ31" s="260" t="s">
        <v>486</v>
      </c>
      <c r="AR31" s="261" t="s">
        <v>487</v>
      </c>
    </row>
    <row r="32" spans="1:46" ht="27" customHeight="1" x14ac:dyDescent="0.2">
      <c r="A32" s="247"/>
      <c r="AK32" s="1117" t="s">
        <v>505</v>
      </c>
      <c r="AL32" s="1118"/>
      <c r="AM32" s="1118"/>
      <c r="AN32" s="1119"/>
      <c r="AO32" s="291">
        <v>3723394</v>
      </c>
      <c r="AP32" s="291">
        <v>90015</v>
      </c>
      <c r="AQ32" s="292">
        <v>74841</v>
      </c>
      <c r="AR32" s="293">
        <v>20.3</v>
      </c>
    </row>
    <row r="33" spans="1:46" ht="13.5" customHeight="1" x14ac:dyDescent="0.2">
      <c r="A33" s="247"/>
      <c r="AK33" s="1117" t="s">
        <v>506</v>
      </c>
      <c r="AL33" s="1118"/>
      <c r="AM33" s="1118"/>
      <c r="AN33" s="1119"/>
      <c r="AO33" s="291" t="s">
        <v>491</v>
      </c>
      <c r="AP33" s="291" t="s">
        <v>491</v>
      </c>
      <c r="AQ33" s="292" t="s">
        <v>491</v>
      </c>
      <c r="AR33" s="293" t="s">
        <v>491</v>
      </c>
    </row>
    <row r="34" spans="1:46" ht="27" customHeight="1" x14ac:dyDescent="0.2">
      <c r="A34" s="247"/>
      <c r="AK34" s="1117" t="s">
        <v>507</v>
      </c>
      <c r="AL34" s="1118"/>
      <c r="AM34" s="1118"/>
      <c r="AN34" s="1119"/>
      <c r="AO34" s="291" t="s">
        <v>491</v>
      </c>
      <c r="AP34" s="291" t="s">
        <v>491</v>
      </c>
      <c r="AQ34" s="292">
        <v>1</v>
      </c>
      <c r="AR34" s="293" t="s">
        <v>491</v>
      </c>
    </row>
    <row r="35" spans="1:46" ht="27" customHeight="1" x14ac:dyDescent="0.2">
      <c r="A35" s="247"/>
      <c r="AK35" s="1117" t="s">
        <v>508</v>
      </c>
      <c r="AL35" s="1118"/>
      <c r="AM35" s="1118"/>
      <c r="AN35" s="1119"/>
      <c r="AO35" s="291">
        <v>986625</v>
      </c>
      <c r="AP35" s="291">
        <v>23852</v>
      </c>
      <c r="AQ35" s="292">
        <v>16683</v>
      </c>
      <c r="AR35" s="293">
        <v>43</v>
      </c>
    </row>
    <row r="36" spans="1:46" ht="27" customHeight="1" x14ac:dyDescent="0.2">
      <c r="A36" s="247"/>
      <c r="AK36" s="1117" t="s">
        <v>509</v>
      </c>
      <c r="AL36" s="1118"/>
      <c r="AM36" s="1118"/>
      <c r="AN36" s="1119"/>
      <c r="AO36" s="291">
        <v>685497</v>
      </c>
      <c r="AP36" s="291">
        <v>16572</v>
      </c>
      <c r="AQ36" s="292">
        <v>2411</v>
      </c>
      <c r="AR36" s="293">
        <v>587.29999999999995</v>
      </c>
    </row>
    <row r="37" spans="1:46" ht="13.5" customHeight="1" x14ac:dyDescent="0.2">
      <c r="A37" s="247"/>
      <c r="AK37" s="1117" t="s">
        <v>510</v>
      </c>
      <c r="AL37" s="1118"/>
      <c r="AM37" s="1118"/>
      <c r="AN37" s="1119"/>
      <c r="AO37" s="291" t="s">
        <v>491</v>
      </c>
      <c r="AP37" s="291" t="s">
        <v>491</v>
      </c>
      <c r="AQ37" s="292">
        <v>548</v>
      </c>
      <c r="AR37" s="293" t="s">
        <v>491</v>
      </c>
    </row>
    <row r="38" spans="1:46" ht="27" customHeight="1" x14ac:dyDescent="0.2">
      <c r="A38" s="247"/>
      <c r="AK38" s="1120" t="s">
        <v>511</v>
      </c>
      <c r="AL38" s="1121"/>
      <c r="AM38" s="1121"/>
      <c r="AN38" s="1122"/>
      <c r="AO38" s="294">
        <v>4712</v>
      </c>
      <c r="AP38" s="294">
        <v>114</v>
      </c>
      <c r="AQ38" s="295">
        <v>7</v>
      </c>
      <c r="AR38" s="283">
        <v>1528.6</v>
      </c>
      <c r="AS38" s="290"/>
    </row>
    <row r="39" spans="1:46" ht="13.2" x14ac:dyDescent="0.2">
      <c r="A39" s="247"/>
      <c r="AK39" s="1120" t="s">
        <v>512</v>
      </c>
      <c r="AL39" s="1121"/>
      <c r="AM39" s="1121"/>
      <c r="AN39" s="1122"/>
      <c r="AO39" s="291">
        <v>-272239</v>
      </c>
      <c r="AP39" s="291">
        <v>-6582</v>
      </c>
      <c r="AQ39" s="292">
        <v>-3756</v>
      </c>
      <c r="AR39" s="293">
        <v>75.2</v>
      </c>
      <c r="AS39" s="290"/>
    </row>
    <row r="40" spans="1:46" ht="27" customHeight="1" x14ac:dyDescent="0.2">
      <c r="A40" s="247"/>
      <c r="AK40" s="1117" t="s">
        <v>513</v>
      </c>
      <c r="AL40" s="1118"/>
      <c r="AM40" s="1118"/>
      <c r="AN40" s="1119"/>
      <c r="AO40" s="291">
        <v>-3629497</v>
      </c>
      <c r="AP40" s="291">
        <v>-87745</v>
      </c>
      <c r="AQ40" s="292">
        <v>-63247</v>
      </c>
      <c r="AR40" s="293">
        <v>38.700000000000003</v>
      </c>
      <c r="AS40" s="290"/>
    </row>
    <row r="41" spans="1:46" ht="13.2" x14ac:dyDescent="0.2">
      <c r="A41" s="247"/>
      <c r="AK41" s="1123" t="s">
        <v>287</v>
      </c>
      <c r="AL41" s="1124"/>
      <c r="AM41" s="1124"/>
      <c r="AN41" s="1125"/>
      <c r="AO41" s="291">
        <v>1498492</v>
      </c>
      <c r="AP41" s="291">
        <v>36227</v>
      </c>
      <c r="AQ41" s="292">
        <v>27488</v>
      </c>
      <c r="AR41" s="293">
        <v>31.8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12" t="s">
        <v>483</v>
      </c>
      <c r="AN49" s="1114" t="s">
        <v>516</v>
      </c>
      <c r="AO49" s="1115"/>
      <c r="AP49" s="1115"/>
      <c r="AQ49" s="1115"/>
      <c r="AR49" s="1116"/>
    </row>
    <row r="50" spans="1:44" ht="13.2" x14ac:dyDescent="0.2">
      <c r="A50" s="247"/>
      <c r="AK50" s="305"/>
      <c r="AL50" s="306"/>
      <c r="AM50" s="1113"/>
      <c r="AN50" s="307" t="s">
        <v>517</v>
      </c>
      <c r="AO50" s="308" t="s">
        <v>518</v>
      </c>
      <c r="AP50" s="309" t="s">
        <v>519</v>
      </c>
      <c r="AQ50" s="310" t="s">
        <v>520</v>
      </c>
      <c r="AR50" s="311" t="s">
        <v>521</v>
      </c>
    </row>
    <row r="51" spans="1:44" ht="13.2" x14ac:dyDescent="0.2">
      <c r="A51" s="247"/>
      <c r="AK51" s="303" t="s">
        <v>522</v>
      </c>
      <c r="AL51" s="304"/>
      <c r="AM51" s="312">
        <v>3645012</v>
      </c>
      <c r="AN51" s="313">
        <v>84510</v>
      </c>
      <c r="AO51" s="314">
        <v>0.5</v>
      </c>
      <c r="AP51" s="315">
        <v>92632</v>
      </c>
      <c r="AQ51" s="316">
        <v>-1.5</v>
      </c>
      <c r="AR51" s="317">
        <v>2</v>
      </c>
    </row>
    <row r="52" spans="1:44" ht="13.2" x14ac:dyDescent="0.2">
      <c r="A52" s="247"/>
      <c r="AK52" s="318"/>
      <c r="AL52" s="319" t="s">
        <v>523</v>
      </c>
      <c r="AM52" s="320">
        <v>2777314</v>
      </c>
      <c r="AN52" s="321">
        <v>64393</v>
      </c>
      <c r="AO52" s="322">
        <v>3.9</v>
      </c>
      <c r="AP52" s="323">
        <v>47978</v>
      </c>
      <c r="AQ52" s="324">
        <v>-2</v>
      </c>
      <c r="AR52" s="325">
        <v>5.9</v>
      </c>
    </row>
    <row r="53" spans="1:44" ht="13.2" x14ac:dyDescent="0.2">
      <c r="A53" s="247"/>
      <c r="AK53" s="303" t="s">
        <v>524</v>
      </c>
      <c r="AL53" s="304"/>
      <c r="AM53" s="312">
        <v>3429254</v>
      </c>
      <c r="AN53" s="313">
        <v>80271</v>
      </c>
      <c r="AO53" s="314">
        <v>-5</v>
      </c>
      <c r="AP53" s="315">
        <v>96469</v>
      </c>
      <c r="AQ53" s="316">
        <v>4.0999999999999996</v>
      </c>
      <c r="AR53" s="317">
        <v>-9.1</v>
      </c>
    </row>
    <row r="54" spans="1:44" ht="13.2" x14ac:dyDescent="0.2">
      <c r="A54" s="247"/>
      <c r="AK54" s="318"/>
      <c r="AL54" s="319" t="s">
        <v>523</v>
      </c>
      <c r="AM54" s="320">
        <v>2379952</v>
      </c>
      <c r="AN54" s="321">
        <v>55709</v>
      </c>
      <c r="AO54" s="322">
        <v>-13.5</v>
      </c>
      <c r="AP54" s="323">
        <v>49775</v>
      </c>
      <c r="AQ54" s="324">
        <v>3.7</v>
      </c>
      <c r="AR54" s="325">
        <v>-17.2</v>
      </c>
    </row>
    <row r="55" spans="1:44" ht="13.2" x14ac:dyDescent="0.2">
      <c r="A55" s="247"/>
      <c r="AK55" s="303" t="s">
        <v>525</v>
      </c>
      <c r="AL55" s="304"/>
      <c r="AM55" s="312">
        <v>4150095</v>
      </c>
      <c r="AN55" s="313">
        <v>97794</v>
      </c>
      <c r="AO55" s="314">
        <v>21.8</v>
      </c>
      <c r="AP55" s="315">
        <v>85743</v>
      </c>
      <c r="AQ55" s="316">
        <v>-11.1</v>
      </c>
      <c r="AR55" s="317">
        <v>32.9</v>
      </c>
    </row>
    <row r="56" spans="1:44" ht="13.2" x14ac:dyDescent="0.2">
      <c r="A56" s="247"/>
      <c r="AK56" s="318"/>
      <c r="AL56" s="319" t="s">
        <v>523</v>
      </c>
      <c r="AM56" s="320">
        <v>1953593</v>
      </c>
      <c r="AN56" s="321">
        <v>46035</v>
      </c>
      <c r="AO56" s="322">
        <v>-17.399999999999999</v>
      </c>
      <c r="AP56" s="323">
        <v>45231</v>
      </c>
      <c r="AQ56" s="324">
        <v>-9.1</v>
      </c>
      <c r="AR56" s="325">
        <v>-8.3000000000000007</v>
      </c>
    </row>
    <row r="57" spans="1:44" ht="13.2" x14ac:dyDescent="0.2">
      <c r="A57" s="247"/>
      <c r="AK57" s="303" t="s">
        <v>526</v>
      </c>
      <c r="AL57" s="304"/>
      <c r="AM57" s="312">
        <v>6556092</v>
      </c>
      <c r="AN57" s="313">
        <v>156213</v>
      </c>
      <c r="AO57" s="314">
        <v>59.7</v>
      </c>
      <c r="AP57" s="315">
        <v>92509</v>
      </c>
      <c r="AQ57" s="316">
        <v>7.9</v>
      </c>
      <c r="AR57" s="317">
        <v>51.8</v>
      </c>
    </row>
    <row r="58" spans="1:44" ht="13.2" x14ac:dyDescent="0.2">
      <c r="A58" s="247"/>
      <c r="AK58" s="318"/>
      <c r="AL58" s="319" t="s">
        <v>523</v>
      </c>
      <c r="AM58" s="320">
        <v>3626653</v>
      </c>
      <c r="AN58" s="321">
        <v>86413</v>
      </c>
      <c r="AO58" s="322">
        <v>87.7</v>
      </c>
      <c r="AP58" s="323">
        <v>52274</v>
      </c>
      <c r="AQ58" s="324">
        <v>15.6</v>
      </c>
      <c r="AR58" s="325">
        <v>72.099999999999994</v>
      </c>
    </row>
    <row r="59" spans="1:44" ht="13.2" x14ac:dyDescent="0.2">
      <c r="A59" s="247"/>
      <c r="AK59" s="303" t="s">
        <v>527</v>
      </c>
      <c r="AL59" s="304"/>
      <c r="AM59" s="312">
        <v>3943275</v>
      </c>
      <c r="AN59" s="313">
        <v>95331</v>
      </c>
      <c r="AO59" s="314">
        <v>-39</v>
      </c>
      <c r="AP59" s="315">
        <v>98544</v>
      </c>
      <c r="AQ59" s="316">
        <v>6.5</v>
      </c>
      <c r="AR59" s="317">
        <v>-45.5</v>
      </c>
    </row>
    <row r="60" spans="1:44" ht="13.2" x14ac:dyDescent="0.2">
      <c r="A60" s="247"/>
      <c r="AK60" s="318"/>
      <c r="AL60" s="319" t="s">
        <v>523</v>
      </c>
      <c r="AM60" s="320">
        <v>2576513</v>
      </c>
      <c r="AN60" s="321">
        <v>62289</v>
      </c>
      <c r="AO60" s="322">
        <v>-27.9</v>
      </c>
      <c r="AP60" s="323">
        <v>55816</v>
      </c>
      <c r="AQ60" s="324">
        <v>6.8</v>
      </c>
      <c r="AR60" s="325">
        <v>-34.700000000000003</v>
      </c>
    </row>
    <row r="61" spans="1:44" ht="13.2" x14ac:dyDescent="0.2">
      <c r="A61" s="247"/>
      <c r="AK61" s="303" t="s">
        <v>528</v>
      </c>
      <c r="AL61" s="326"/>
      <c r="AM61" s="312">
        <v>4344746</v>
      </c>
      <c r="AN61" s="313">
        <v>102824</v>
      </c>
      <c r="AO61" s="314">
        <v>7.6</v>
      </c>
      <c r="AP61" s="315">
        <v>93179</v>
      </c>
      <c r="AQ61" s="327">
        <v>1.2</v>
      </c>
      <c r="AR61" s="317">
        <v>6.4</v>
      </c>
    </row>
    <row r="62" spans="1:44" ht="13.2" x14ac:dyDescent="0.2">
      <c r="A62" s="247"/>
      <c r="AK62" s="318"/>
      <c r="AL62" s="319" t="s">
        <v>523</v>
      </c>
      <c r="AM62" s="320">
        <v>2662805</v>
      </c>
      <c r="AN62" s="321">
        <v>62968</v>
      </c>
      <c r="AO62" s="322">
        <v>6.6</v>
      </c>
      <c r="AP62" s="323">
        <v>50215</v>
      </c>
      <c r="AQ62" s="324">
        <v>3</v>
      </c>
      <c r="AR62" s="325">
        <v>3.6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dDpUSo340pUFLL6l/Dk0DTpq9Z0Ieysv2VYesXIQMnZDpqV8yL3TzpioZfThJmc3VLYO/clqKWDwjiBDf57PQ==" saltValue="E8iLJcJkbjDq9mEF0KgE5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62dF2J3AUyNMO3qzx2WHeanIFf6Xfvm4q1yPA5z+hMrkFQIOx34QYdImeojTwBRBLZOxIDX0p0w100TetSOYzQ==" saltValue="9a0mUx0oMhvlDSVZ//1p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KYANrQd7U+kwKKvzy8lZfuYokbUMyPgBbqyp2kQOF/TL38GHROZu4wH7P3cttF7KgExB6CsDDZvIgg2L6INdJA==" saltValue="o54HRL86iFOtBbBZeMUpQ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17.03</v>
      </c>
      <c r="G47" s="12">
        <v>17.04</v>
      </c>
      <c r="H47" s="12">
        <v>20.37</v>
      </c>
      <c r="I47" s="12">
        <v>18.89</v>
      </c>
      <c r="J47" s="13">
        <v>18.04</v>
      </c>
    </row>
    <row r="48" spans="2:10" ht="57.75" customHeight="1" x14ac:dyDescent="0.2">
      <c r="B48" s="14"/>
      <c r="C48" s="1128" t="s">
        <v>4</v>
      </c>
      <c r="D48" s="1128"/>
      <c r="E48" s="1129"/>
      <c r="F48" s="15">
        <v>1.3</v>
      </c>
      <c r="G48" s="16">
        <v>5.14</v>
      </c>
      <c r="H48" s="16">
        <v>0.52</v>
      </c>
      <c r="I48" s="16">
        <v>1.56</v>
      </c>
      <c r="J48" s="17">
        <v>0.79</v>
      </c>
    </row>
    <row r="49" spans="2:10" ht="57.75" customHeight="1" thickBot="1" x14ac:dyDescent="0.25">
      <c r="B49" s="18"/>
      <c r="C49" s="1130" t="s">
        <v>5</v>
      </c>
      <c r="D49" s="1130"/>
      <c r="E49" s="1131"/>
      <c r="F49" s="19">
        <v>3.25</v>
      </c>
      <c r="G49" s="20">
        <v>4.55</v>
      </c>
      <c r="H49" s="20">
        <v>5.82</v>
      </c>
      <c r="I49" s="20">
        <v>1.6</v>
      </c>
      <c r="J49" s="21">
        <v>5.88</v>
      </c>
    </row>
    <row r="50" spans="2:10" ht="13.2" x14ac:dyDescent="0.2"/>
  </sheetData>
  <sheetProtection algorithmName="SHA-512" hashValue="oySIfr8+Pav6aD6v7tkQU8c6w/e1hW9TrMvnk0MBtPkI4G7BLLLjYdw6HNiOW5pT9AUBcowYZcwCt3j+8OV65Q==" saltValue="Tzde5GMw1ULMU59Hxe3E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535</v>
      </c>
      <c r="D34" s="1136"/>
      <c r="E34" s="1137"/>
      <c r="F34" s="32">
        <v>0.6</v>
      </c>
      <c r="G34" s="33">
        <v>0.62</v>
      </c>
      <c r="H34" s="33">
        <v>0.85</v>
      </c>
      <c r="I34" s="33">
        <v>1.74</v>
      </c>
      <c r="J34" s="34">
        <v>2.48</v>
      </c>
      <c r="K34" s="22"/>
      <c r="L34" s="22"/>
      <c r="M34" s="22"/>
      <c r="N34" s="22"/>
      <c r="O34" s="22"/>
      <c r="P34" s="22"/>
    </row>
    <row r="35" spans="1:16" ht="39" customHeight="1" x14ac:dyDescent="0.2">
      <c r="A35" s="22"/>
      <c r="B35" s="35"/>
      <c r="C35" s="1132" t="s">
        <v>536</v>
      </c>
      <c r="D35" s="1132"/>
      <c r="E35" s="1133"/>
      <c r="F35" s="36">
        <v>1.29</v>
      </c>
      <c r="G35" s="37">
        <v>5.14</v>
      </c>
      <c r="H35" s="37">
        <v>0.51</v>
      </c>
      <c r="I35" s="37">
        <v>1.56</v>
      </c>
      <c r="J35" s="38">
        <v>0.78</v>
      </c>
      <c r="K35" s="22"/>
      <c r="L35" s="22"/>
      <c r="M35" s="22"/>
      <c r="N35" s="22"/>
      <c r="O35" s="22"/>
      <c r="P35" s="22"/>
    </row>
    <row r="36" spans="1:16" ht="39" customHeight="1" x14ac:dyDescent="0.2">
      <c r="A36" s="22"/>
      <c r="B36" s="35"/>
      <c r="C36" s="1132" t="s">
        <v>537</v>
      </c>
      <c r="D36" s="1132"/>
      <c r="E36" s="1133"/>
      <c r="F36" s="36">
        <v>0.81</v>
      </c>
      <c r="G36" s="37">
        <v>1.25</v>
      </c>
      <c r="H36" s="37">
        <v>1.77</v>
      </c>
      <c r="I36" s="37">
        <v>1.04</v>
      </c>
      <c r="J36" s="38">
        <v>0.55000000000000004</v>
      </c>
      <c r="K36" s="22"/>
      <c r="L36" s="22"/>
      <c r="M36" s="22"/>
      <c r="N36" s="22"/>
      <c r="O36" s="22"/>
      <c r="P36" s="22"/>
    </row>
    <row r="37" spans="1:16" ht="39" customHeight="1" x14ac:dyDescent="0.2">
      <c r="A37" s="22"/>
      <c r="B37" s="35"/>
      <c r="C37" s="1132" t="s">
        <v>538</v>
      </c>
      <c r="D37" s="1132"/>
      <c r="E37" s="1133"/>
      <c r="F37" s="36">
        <v>0.14000000000000001</v>
      </c>
      <c r="G37" s="37">
        <v>0.15</v>
      </c>
      <c r="H37" s="37">
        <v>0.18</v>
      </c>
      <c r="I37" s="37">
        <v>0.22</v>
      </c>
      <c r="J37" s="38">
        <v>0.33</v>
      </c>
      <c r="K37" s="22"/>
      <c r="L37" s="22"/>
      <c r="M37" s="22"/>
      <c r="N37" s="22"/>
      <c r="O37" s="22"/>
      <c r="P37" s="22"/>
    </row>
    <row r="38" spans="1:16" ht="39" customHeight="1" x14ac:dyDescent="0.2">
      <c r="A38" s="22"/>
      <c r="B38" s="35"/>
      <c r="C38" s="1132" t="s">
        <v>539</v>
      </c>
      <c r="D38" s="1132"/>
      <c r="E38" s="1133"/>
      <c r="F38" s="36">
        <v>0.03</v>
      </c>
      <c r="G38" s="37">
        <v>0.02</v>
      </c>
      <c r="H38" s="37">
        <v>0.03</v>
      </c>
      <c r="I38" s="37">
        <v>0.01</v>
      </c>
      <c r="J38" s="38">
        <v>0.06</v>
      </c>
      <c r="K38" s="22"/>
      <c r="L38" s="22"/>
      <c r="M38" s="22"/>
      <c r="N38" s="22"/>
      <c r="O38" s="22"/>
      <c r="P38" s="22"/>
    </row>
    <row r="39" spans="1:16" ht="39" customHeight="1" x14ac:dyDescent="0.2">
      <c r="A39" s="22"/>
      <c r="B39" s="35"/>
      <c r="C39" s="1132" t="s">
        <v>540</v>
      </c>
      <c r="D39" s="1132"/>
      <c r="E39" s="1133"/>
      <c r="F39" s="36">
        <v>0</v>
      </c>
      <c r="G39" s="37">
        <v>0.12</v>
      </c>
      <c r="H39" s="37">
        <v>0.04</v>
      </c>
      <c r="I39" s="37">
        <v>0.03</v>
      </c>
      <c r="J39" s="38">
        <v>0.01</v>
      </c>
      <c r="K39" s="22"/>
      <c r="L39" s="22"/>
      <c r="M39" s="22"/>
      <c r="N39" s="22"/>
      <c r="O39" s="22"/>
      <c r="P39" s="22"/>
    </row>
    <row r="40" spans="1:16" ht="39" customHeight="1" x14ac:dyDescent="0.2">
      <c r="A40" s="22"/>
      <c r="B40" s="35"/>
      <c r="C40" s="1132" t="s">
        <v>541</v>
      </c>
      <c r="D40" s="1132"/>
      <c r="E40" s="1133"/>
      <c r="F40" s="36">
        <v>0</v>
      </c>
      <c r="G40" s="37">
        <v>0</v>
      </c>
      <c r="H40" s="37">
        <v>0</v>
      </c>
      <c r="I40" s="37">
        <v>0</v>
      </c>
      <c r="J40" s="38">
        <v>0</v>
      </c>
      <c r="K40" s="22"/>
      <c r="L40" s="22"/>
      <c r="M40" s="22"/>
      <c r="N40" s="22"/>
      <c r="O40" s="22"/>
      <c r="P40" s="22"/>
    </row>
    <row r="41" spans="1:16" ht="39" customHeight="1" x14ac:dyDescent="0.2">
      <c r="A41" s="22"/>
      <c r="B41" s="35"/>
      <c r="C41" s="1132" t="s">
        <v>542</v>
      </c>
      <c r="D41" s="1132"/>
      <c r="E41" s="1133"/>
      <c r="F41" s="36">
        <v>0</v>
      </c>
      <c r="G41" s="37">
        <v>0</v>
      </c>
      <c r="H41" s="37">
        <v>0</v>
      </c>
      <c r="I41" s="37">
        <v>0</v>
      </c>
      <c r="J41" s="38">
        <v>0</v>
      </c>
      <c r="K41" s="22"/>
      <c r="L41" s="22"/>
      <c r="M41" s="22"/>
      <c r="N41" s="22"/>
      <c r="O41" s="22"/>
      <c r="P41" s="22"/>
    </row>
    <row r="42" spans="1:16" ht="39" customHeight="1" x14ac:dyDescent="0.2">
      <c r="A42" s="22"/>
      <c r="B42" s="39"/>
      <c r="C42" s="1132" t="s">
        <v>543</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544</v>
      </c>
      <c r="D43" s="1134"/>
      <c r="E43" s="1135"/>
      <c r="F43" s="41">
        <v>0.02</v>
      </c>
      <c r="G43" s="42">
        <v>0.01</v>
      </c>
      <c r="H43" s="42">
        <v>0.01</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tIJbAYHiGAEDt/zmrQ1M+WDj7c6LTjYU6uUXDayuIGLBQr0iavR2B5uK2yLN5VhaowKSlD6pKXkXB3RreP7Wg==" saltValue="9J1GZEduq/+6fhD2f12C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4148</v>
      </c>
      <c r="L45" s="58">
        <v>4185</v>
      </c>
      <c r="M45" s="58">
        <v>4082</v>
      </c>
      <c r="N45" s="58">
        <v>3841</v>
      </c>
      <c r="O45" s="59">
        <v>3723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2">
      <c r="A48" s="46"/>
      <c r="B48" s="1140"/>
      <c r="C48" s="1141"/>
      <c r="D48" s="60"/>
      <c r="E48" s="1146" t="s">
        <v>13</v>
      </c>
      <c r="F48" s="1146"/>
      <c r="G48" s="1146"/>
      <c r="H48" s="1146"/>
      <c r="I48" s="1146"/>
      <c r="J48" s="1147"/>
      <c r="K48" s="61">
        <v>1202</v>
      </c>
      <c r="L48" s="62">
        <v>1091</v>
      </c>
      <c r="M48" s="62">
        <v>1056</v>
      </c>
      <c r="N48" s="62">
        <v>1034</v>
      </c>
      <c r="O48" s="63">
        <v>987</v>
      </c>
      <c r="P48" s="46"/>
      <c r="Q48" s="46"/>
      <c r="R48" s="46"/>
      <c r="S48" s="46"/>
      <c r="T48" s="46"/>
      <c r="U48" s="46"/>
    </row>
    <row r="49" spans="1:21" ht="30.75" customHeight="1" x14ac:dyDescent="0.2">
      <c r="A49" s="46"/>
      <c r="B49" s="1140"/>
      <c r="C49" s="1141"/>
      <c r="D49" s="60"/>
      <c r="E49" s="1146" t="s">
        <v>14</v>
      </c>
      <c r="F49" s="1146"/>
      <c r="G49" s="1146"/>
      <c r="H49" s="1146"/>
      <c r="I49" s="1146"/>
      <c r="J49" s="1147"/>
      <c r="K49" s="61">
        <v>915</v>
      </c>
      <c r="L49" s="62">
        <v>828</v>
      </c>
      <c r="M49" s="62">
        <v>774</v>
      </c>
      <c r="N49" s="62">
        <v>743</v>
      </c>
      <c r="O49" s="63">
        <v>685</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491</v>
      </c>
      <c r="L50" s="62" t="s">
        <v>491</v>
      </c>
      <c r="M50" s="62" t="s">
        <v>491</v>
      </c>
      <c r="N50" s="62" t="s">
        <v>491</v>
      </c>
      <c r="O50" s="63" t="s">
        <v>491</v>
      </c>
      <c r="P50" s="46"/>
      <c r="Q50" s="46"/>
      <c r="R50" s="46"/>
      <c r="S50" s="46"/>
      <c r="T50" s="46"/>
      <c r="U50" s="46"/>
    </row>
    <row r="51" spans="1:21" ht="30.75" customHeight="1" x14ac:dyDescent="0.2">
      <c r="A51" s="46"/>
      <c r="B51" s="1142"/>
      <c r="C51" s="1143"/>
      <c r="D51" s="64"/>
      <c r="E51" s="1146" t="s">
        <v>16</v>
      </c>
      <c r="F51" s="1146"/>
      <c r="G51" s="1146"/>
      <c r="H51" s="1146"/>
      <c r="I51" s="1146"/>
      <c r="J51" s="1147"/>
      <c r="K51" s="61">
        <v>0</v>
      </c>
      <c r="L51" s="62">
        <v>1</v>
      </c>
      <c r="M51" s="62">
        <v>0</v>
      </c>
      <c r="N51" s="62">
        <v>1</v>
      </c>
      <c r="O51" s="63">
        <v>5</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4319</v>
      </c>
      <c r="L52" s="62">
        <v>4408</v>
      </c>
      <c r="M52" s="62">
        <v>4117</v>
      </c>
      <c r="N52" s="62">
        <v>3761</v>
      </c>
      <c r="O52" s="63">
        <v>3902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1946</v>
      </c>
      <c r="L53" s="67">
        <v>1697</v>
      </c>
      <c r="M53" s="67">
        <v>1795</v>
      </c>
      <c r="N53" s="67">
        <v>1858</v>
      </c>
      <c r="O53" s="68">
        <v>1498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qyVu6XWsqyDR/elpQxGCgenHnpWcqrUqFiQjaRP9cVerteMuAX8oxjHiXz7q8DGviGICeMkszoRR9dKApJYPQ==" saltValue="srC6Cq5rv1vOoAUmtjP2M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69" t="s">
        <v>30</v>
      </c>
      <c r="C41" s="1170"/>
      <c r="D41" s="103"/>
      <c r="E41" s="1175" t="s">
        <v>31</v>
      </c>
      <c r="F41" s="1175"/>
      <c r="G41" s="1175"/>
      <c r="H41" s="1176"/>
      <c r="I41" s="330">
        <v>38517</v>
      </c>
      <c r="J41" s="331">
        <v>37531</v>
      </c>
      <c r="K41" s="331">
        <v>34538</v>
      </c>
      <c r="L41" s="331">
        <v>35291</v>
      </c>
      <c r="M41" s="332">
        <v>32773</v>
      </c>
    </row>
    <row r="42" spans="2:13" ht="27.75" customHeight="1" x14ac:dyDescent="0.2">
      <c r="B42" s="1171"/>
      <c r="C42" s="1172"/>
      <c r="D42" s="104"/>
      <c r="E42" s="1177" t="s">
        <v>32</v>
      </c>
      <c r="F42" s="1177"/>
      <c r="G42" s="1177"/>
      <c r="H42" s="1178"/>
      <c r="I42" s="333" t="s">
        <v>491</v>
      </c>
      <c r="J42" s="334" t="s">
        <v>491</v>
      </c>
      <c r="K42" s="334" t="s">
        <v>491</v>
      </c>
      <c r="L42" s="334" t="s">
        <v>491</v>
      </c>
      <c r="M42" s="335" t="s">
        <v>491</v>
      </c>
    </row>
    <row r="43" spans="2:13" ht="27.75" customHeight="1" x14ac:dyDescent="0.2">
      <c r="B43" s="1171"/>
      <c r="C43" s="1172"/>
      <c r="D43" s="104"/>
      <c r="E43" s="1177" t="s">
        <v>33</v>
      </c>
      <c r="F43" s="1177"/>
      <c r="G43" s="1177"/>
      <c r="H43" s="1178"/>
      <c r="I43" s="333">
        <v>18453</v>
      </c>
      <c r="J43" s="334">
        <v>16631</v>
      </c>
      <c r="K43" s="334">
        <v>15421</v>
      </c>
      <c r="L43" s="334">
        <v>14371</v>
      </c>
      <c r="M43" s="335">
        <v>13591</v>
      </c>
    </row>
    <row r="44" spans="2:13" ht="27.75" customHeight="1" x14ac:dyDescent="0.2">
      <c r="B44" s="1171"/>
      <c r="C44" s="1172"/>
      <c r="D44" s="104"/>
      <c r="E44" s="1177" t="s">
        <v>34</v>
      </c>
      <c r="F44" s="1177"/>
      <c r="G44" s="1177"/>
      <c r="H44" s="1178"/>
      <c r="I44" s="333">
        <v>8371</v>
      </c>
      <c r="J44" s="334">
        <v>7740</v>
      </c>
      <c r="K44" s="334">
        <v>7124</v>
      </c>
      <c r="L44" s="334">
        <v>6577</v>
      </c>
      <c r="M44" s="335">
        <v>6279</v>
      </c>
    </row>
    <row r="45" spans="2:13" ht="27.75" customHeight="1" x14ac:dyDescent="0.2">
      <c r="B45" s="1171"/>
      <c r="C45" s="1172"/>
      <c r="D45" s="104"/>
      <c r="E45" s="1177" t="s">
        <v>35</v>
      </c>
      <c r="F45" s="1177"/>
      <c r="G45" s="1177"/>
      <c r="H45" s="1178"/>
      <c r="I45" s="333">
        <v>4538</v>
      </c>
      <c r="J45" s="334">
        <v>4301</v>
      </c>
      <c r="K45" s="334">
        <v>4144</v>
      </c>
      <c r="L45" s="334">
        <v>3952</v>
      </c>
      <c r="M45" s="335">
        <v>3871</v>
      </c>
    </row>
    <row r="46" spans="2:13" ht="27.75" customHeight="1" x14ac:dyDescent="0.2">
      <c r="B46" s="1171"/>
      <c r="C46" s="1172"/>
      <c r="D46" s="105"/>
      <c r="E46" s="1177" t="s">
        <v>36</v>
      </c>
      <c r="F46" s="1177"/>
      <c r="G46" s="1177"/>
      <c r="H46" s="1178"/>
      <c r="I46" s="333" t="s">
        <v>491</v>
      </c>
      <c r="J46" s="334" t="s">
        <v>491</v>
      </c>
      <c r="K46" s="334" t="s">
        <v>491</v>
      </c>
      <c r="L46" s="334" t="s">
        <v>491</v>
      </c>
      <c r="M46" s="335" t="s">
        <v>491</v>
      </c>
    </row>
    <row r="47" spans="2:13" ht="27.75" customHeight="1" x14ac:dyDescent="0.2">
      <c r="B47" s="1171"/>
      <c r="C47" s="1172"/>
      <c r="D47" s="106"/>
      <c r="E47" s="1179" t="s">
        <v>37</v>
      </c>
      <c r="F47" s="1180"/>
      <c r="G47" s="1180"/>
      <c r="H47" s="1181"/>
      <c r="I47" s="333" t="s">
        <v>491</v>
      </c>
      <c r="J47" s="334" t="s">
        <v>491</v>
      </c>
      <c r="K47" s="334" t="s">
        <v>491</v>
      </c>
      <c r="L47" s="334" t="s">
        <v>491</v>
      </c>
      <c r="M47" s="335" t="s">
        <v>491</v>
      </c>
    </row>
    <row r="48" spans="2:13" ht="27.75" customHeight="1" x14ac:dyDescent="0.2">
      <c r="B48" s="1171"/>
      <c r="C48" s="1172"/>
      <c r="D48" s="104"/>
      <c r="E48" s="1177" t="s">
        <v>38</v>
      </c>
      <c r="F48" s="1177"/>
      <c r="G48" s="1177"/>
      <c r="H48" s="1178"/>
      <c r="I48" s="333" t="s">
        <v>491</v>
      </c>
      <c r="J48" s="334" t="s">
        <v>491</v>
      </c>
      <c r="K48" s="334" t="s">
        <v>491</v>
      </c>
      <c r="L48" s="334" t="s">
        <v>491</v>
      </c>
      <c r="M48" s="335" t="s">
        <v>491</v>
      </c>
    </row>
    <row r="49" spans="2:13" ht="27.75" customHeight="1" x14ac:dyDescent="0.2">
      <c r="B49" s="1173"/>
      <c r="C49" s="1174"/>
      <c r="D49" s="104"/>
      <c r="E49" s="1177" t="s">
        <v>39</v>
      </c>
      <c r="F49" s="1177"/>
      <c r="G49" s="1177"/>
      <c r="H49" s="1178"/>
      <c r="I49" s="333" t="s">
        <v>491</v>
      </c>
      <c r="J49" s="334" t="s">
        <v>491</v>
      </c>
      <c r="K49" s="334" t="s">
        <v>491</v>
      </c>
      <c r="L49" s="334" t="s">
        <v>491</v>
      </c>
      <c r="M49" s="335" t="s">
        <v>491</v>
      </c>
    </row>
    <row r="50" spans="2:13" ht="27.75" customHeight="1" x14ac:dyDescent="0.2">
      <c r="B50" s="1182" t="s">
        <v>40</v>
      </c>
      <c r="C50" s="1183"/>
      <c r="D50" s="107"/>
      <c r="E50" s="1177" t="s">
        <v>41</v>
      </c>
      <c r="F50" s="1177"/>
      <c r="G50" s="1177"/>
      <c r="H50" s="1178"/>
      <c r="I50" s="333">
        <v>9955</v>
      </c>
      <c r="J50" s="334">
        <v>12792</v>
      </c>
      <c r="K50" s="334">
        <v>14754</v>
      </c>
      <c r="L50" s="334">
        <v>15932</v>
      </c>
      <c r="M50" s="335">
        <v>16631</v>
      </c>
    </row>
    <row r="51" spans="2:13" ht="27.75" customHeight="1" x14ac:dyDescent="0.2">
      <c r="B51" s="1171"/>
      <c r="C51" s="1172"/>
      <c r="D51" s="104"/>
      <c r="E51" s="1177" t="s">
        <v>42</v>
      </c>
      <c r="F51" s="1177"/>
      <c r="G51" s="1177"/>
      <c r="H51" s="1178"/>
      <c r="I51" s="333">
        <v>2653</v>
      </c>
      <c r="J51" s="334">
        <v>2255</v>
      </c>
      <c r="K51" s="334">
        <v>1167</v>
      </c>
      <c r="L51" s="334">
        <v>1005</v>
      </c>
      <c r="M51" s="335">
        <v>820</v>
      </c>
    </row>
    <row r="52" spans="2:13" ht="27.75" customHeight="1" x14ac:dyDescent="0.2">
      <c r="B52" s="1173"/>
      <c r="C52" s="1174"/>
      <c r="D52" s="104"/>
      <c r="E52" s="1177" t="s">
        <v>43</v>
      </c>
      <c r="F52" s="1177"/>
      <c r="G52" s="1177"/>
      <c r="H52" s="1178"/>
      <c r="I52" s="333">
        <v>39076</v>
      </c>
      <c r="J52" s="334">
        <v>37496</v>
      </c>
      <c r="K52" s="334">
        <v>35583</v>
      </c>
      <c r="L52" s="334">
        <v>36096</v>
      </c>
      <c r="M52" s="335">
        <v>34254</v>
      </c>
    </row>
    <row r="53" spans="2:13" ht="27.75" customHeight="1" thickBot="1" x14ac:dyDescent="0.25">
      <c r="B53" s="1184" t="s">
        <v>19</v>
      </c>
      <c r="C53" s="1185"/>
      <c r="D53" s="108"/>
      <c r="E53" s="1186" t="s">
        <v>44</v>
      </c>
      <c r="F53" s="1186"/>
      <c r="G53" s="1186"/>
      <c r="H53" s="1187"/>
      <c r="I53" s="336">
        <v>18195</v>
      </c>
      <c r="J53" s="337">
        <v>13660</v>
      </c>
      <c r="K53" s="337">
        <v>9724</v>
      </c>
      <c r="L53" s="337">
        <v>7158</v>
      </c>
      <c r="M53" s="338">
        <v>4808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9+u3LHhHfWv5klqek1HChLQ+Bsqr3EM5mC+Xveg++7aJ+MEnSa5eqohYxDavnyqPR7bhMLDl+7PQ9wpHskQZg==" saltValue="vmLPNTOezpFVrzKFk8xh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2"/>
  <sheetViews>
    <sheetView showGridLines="0" zoomScale="70" zoomScaleNormal="70" zoomScaleSheetLayoutView="100" workbookViewId="0">
      <selection activeCell="C1" sqref="C1:C104857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196" t="s">
        <v>46</v>
      </c>
      <c r="D55" s="1196"/>
      <c r="E55" s="1197"/>
      <c r="F55" s="339">
        <v>3428</v>
      </c>
      <c r="G55" s="339">
        <v>3084</v>
      </c>
      <c r="H55" s="340">
        <v>3016</v>
      </c>
    </row>
    <row r="56" spans="2:8" ht="52.5" customHeight="1" x14ac:dyDescent="0.2">
      <c r="B56" s="120"/>
      <c r="C56" s="1198" t="s">
        <v>47</v>
      </c>
      <c r="D56" s="1198"/>
      <c r="E56" s="1199"/>
      <c r="F56" s="341">
        <v>2847</v>
      </c>
      <c r="G56" s="341">
        <v>2893</v>
      </c>
      <c r="H56" s="342">
        <v>2497</v>
      </c>
    </row>
    <row r="57" spans="2:8" ht="53.25" customHeight="1" x14ac:dyDescent="0.2">
      <c r="B57" s="120"/>
      <c r="C57" s="1200" t="s">
        <v>48</v>
      </c>
      <c r="D57" s="1200"/>
      <c r="E57" s="1201"/>
      <c r="F57" s="343">
        <v>10626</v>
      </c>
      <c r="G57" s="343">
        <v>11877</v>
      </c>
      <c r="H57" s="344">
        <v>12475</v>
      </c>
    </row>
    <row r="58" spans="2:8" ht="45.75" customHeight="1" x14ac:dyDescent="0.2">
      <c r="B58" s="121"/>
      <c r="C58" s="1188" t="s">
        <v>550</v>
      </c>
      <c r="D58" s="1189"/>
      <c r="E58" s="1190"/>
      <c r="F58" s="345">
        <v>1981</v>
      </c>
      <c r="G58" s="345">
        <v>3358</v>
      </c>
      <c r="H58" s="346">
        <v>4835</v>
      </c>
    </row>
    <row r="59" spans="2:8" ht="45.75" customHeight="1" x14ac:dyDescent="0.2">
      <c r="B59" s="121"/>
      <c r="C59" s="1188" t="s">
        <v>551</v>
      </c>
      <c r="D59" s="1189"/>
      <c r="E59" s="1190"/>
      <c r="F59" s="345">
        <v>4924</v>
      </c>
      <c r="G59" s="345">
        <v>5065</v>
      </c>
      <c r="H59" s="346">
        <v>4663</v>
      </c>
    </row>
    <row r="60" spans="2:8" ht="45.75" customHeight="1" x14ac:dyDescent="0.2">
      <c r="B60" s="121"/>
      <c r="C60" s="1188" t="s">
        <v>552</v>
      </c>
      <c r="D60" s="1189"/>
      <c r="E60" s="1190"/>
      <c r="F60" s="345">
        <v>2023</v>
      </c>
      <c r="G60" s="345">
        <v>1940</v>
      </c>
      <c r="H60" s="346">
        <v>1480</v>
      </c>
    </row>
    <row r="61" spans="2:8" ht="45.75" customHeight="1" x14ac:dyDescent="0.2">
      <c r="B61" s="121"/>
      <c r="C61" s="1188" t="s">
        <v>553</v>
      </c>
      <c r="D61" s="1189"/>
      <c r="E61" s="1190"/>
      <c r="F61" s="345">
        <v>1421</v>
      </c>
      <c r="G61" s="345">
        <v>1454</v>
      </c>
      <c r="H61" s="346">
        <v>1434</v>
      </c>
    </row>
    <row r="62" spans="2:8" ht="45.75" customHeight="1" thickBot="1" x14ac:dyDescent="0.25">
      <c r="B62" s="122"/>
      <c r="C62" s="1191" t="s">
        <v>554</v>
      </c>
      <c r="D62" s="1192"/>
      <c r="E62" s="1193"/>
      <c r="F62" s="347">
        <v>47</v>
      </c>
      <c r="G62" s="347">
        <v>46</v>
      </c>
      <c r="H62" s="348">
        <v>44</v>
      </c>
    </row>
    <row r="63" spans="2:8" ht="52.5" customHeight="1" thickBot="1" x14ac:dyDescent="0.25">
      <c r="B63" s="123"/>
      <c r="C63" s="1194" t="s">
        <v>49</v>
      </c>
      <c r="D63" s="1194"/>
      <c r="E63" s="1195"/>
      <c r="F63" s="349">
        <v>16902</v>
      </c>
      <c r="G63" s="349">
        <v>17855</v>
      </c>
      <c r="H63" s="350">
        <v>17988</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sheetData>
  <sheetProtection algorithmName="SHA-512" hashValue="z9WOlpKaCXyCAGocmqvJhzFMo5G38D0xGo5UE5hMp9Zlj0xqbCmF05qE+uS5d2j9GteFz+d8HRY61ae91kwliw==" saltValue="CZTUlnJJDc0l1yNfhjA4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8062-E441-45E8-BC93-8C405CF4B21C}">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570</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571</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572</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573</v>
      </c>
      <c r="AO51" s="1230"/>
      <c r="AP51" s="1230"/>
      <c r="AQ51" s="1230"/>
      <c r="AR51" s="1230"/>
      <c r="AS51" s="1230"/>
      <c r="AT51" s="1230"/>
      <c r="AU51" s="1230"/>
      <c r="AV51" s="1230"/>
      <c r="AW51" s="1230"/>
      <c r="AX51" s="1230"/>
      <c r="AY51" s="1230"/>
      <c r="AZ51" s="1230"/>
      <c r="BA51" s="1230"/>
      <c r="BB51" s="1230" t="s">
        <v>574</v>
      </c>
      <c r="BC51" s="1230"/>
      <c r="BD51" s="1230"/>
      <c r="BE51" s="1230"/>
      <c r="BF51" s="1230"/>
      <c r="BG51" s="1230"/>
      <c r="BH51" s="1230"/>
      <c r="BI51" s="1230"/>
      <c r="BJ51" s="1230"/>
      <c r="BK51" s="1230"/>
      <c r="BL51" s="1230"/>
      <c r="BM51" s="1230"/>
      <c r="BN51" s="1230"/>
      <c r="BO51" s="1230"/>
      <c r="BP51" s="1231">
        <v>140.9</v>
      </c>
      <c r="BQ51" s="1231"/>
      <c r="BR51" s="1231"/>
      <c r="BS51" s="1231"/>
      <c r="BT51" s="1231"/>
      <c r="BU51" s="1231"/>
      <c r="BV51" s="1231"/>
      <c r="BW51" s="1231"/>
      <c r="BX51" s="1231">
        <v>101.2</v>
      </c>
      <c r="BY51" s="1231"/>
      <c r="BZ51" s="1231"/>
      <c r="CA51" s="1231"/>
      <c r="CB51" s="1231"/>
      <c r="CC51" s="1231"/>
      <c r="CD51" s="1231"/>
      <c r="CE51" s="1231"/>
      <c r="CF51" s="1231">
        <v>74.5</v>
      </c>
      <c r="CG51" s="1231"/>
      <c r="CH51" s="1231"/>
      <c r="CI51" s="1231"/>
      <c r="CJ51" s="1231"/>
      <c r="CK51" s="1231"/>
      <c r="CL51" s="1231"/>
      <c r="CM51" s="1231"/>
      <c r="CN51" s="1231">
        <v>55.6</v>
      </c>
      <c r="CO51" s="1231"/>
      <c r="CP51" s="1231"/>
      <c r="CQ51" s="1231"/>
      <c r="CR51" s="1231"/>
      <c r="CS51" s="1231"/>
      <c r="CT51" s="1231"/>
      <c r="CU51" s="1231"/>
      <c r="CV51" s="1231">
        <v>36.700000000000003</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575</v>
      </c>
      <c r="BC53" s="1230"/>
      <c r="BD53" s="1230"/>
      <c r="BE53" s="1230"/>
      <c r="BF53" s="1230"/>
      <c r="BG53" s="1230"/>
      <c r="BH53" s="1230"/>
      <c r="BI53" s="1230"/>
      <c r="BJ53" s="1230"/>
      <c r="BK53" s="1230"/>
      <c r="BL53" s="1230"/>
      <c r="BM53" s="1230"/>
      <c r="BN53" s="1230"/>
      <c r="BO53" s="1230"/>
      <c r="BP53" s="1231">
        <v>90.3</v>
      </c>
      <c r="BQ53" s="1231"/>
      <c r="BR53" s="1231"/>
      <c r="BS53" s="1231"/>
      <c r="BT53" s="1231"/>
      <c r="BU53" s="1231"/>
      <c r="BV53" s="1231"/>
      <c r="BW53" s="1231"/>
      <c r="BX53" s="1231">
        <v>90.3</v>
      </c>
      <c r="BY53" s="1231"/>
      <c r="BZ53" s="1231"/>
      <c r="CA53" s="1231"/>
      <c r="CB53" s="1231"/>
      <c r="CC53" s="1231"/>
      <c r="CD53" s="1231"/>
      <c r="CE53" s="1231"/>
      <c r="CF53" s="1231">
        <v>90.7</v>
      </c>
      <c r="CG53" s="1231"/>
      <c r="CH53" s="1231"/>
      <c r="CI53" s="1231"/>
      <c r="CJ53" s="1231"/>
      <c r="CK53" s="1231"/>
      <c r="CL53" s="1231"/>
      <c r="CM53" s="1231"/>
      <c r="CN53" s="1231">
        <v>67.7</v>
      </c>
      <c r="CO53" s="1231"/>
      <c r="CP53" s="1231"/>
      <c r="CQ53" s="1231"/>
      <c r="CR53" s="1231"/>
      <c r="CS53" s="1231"/>
      <c r="CT53" s="1231"/>
      <c r="CU53" s="1231"/>
      <c r="CV53" s="1231">
        <v>68.8</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576</v>
      </c>
      <c r="AO55" s="1226"/>
      <c r="AP55" s="1226"/>
      <c r="AQ55" s="1226"/>
      <c r="AR55" s="1226"/>
      <c r="AS55" s="1226"/>
      <c r="AT55" s="1226"/>
      <c r="AU55" s="1226"/>
      <c r="AV55" s="1226"/>
      <c r="AW55" s="1226"/>
      <c r="AX55" s="1226"/>
      <c r="AY55" s="1226"/>
      <c r="AZ55" s="1226"/>
      <c r="BA55" s="1226"/>
      <c r="BB55" s="1230" t="s">
        <v>574</v>
      </c>
      <c r="BC55" s="1230"/>
      <c r="BD55" s="1230"/>
      <c r="BE55" s="1230"/>
      <c r="BF55" s="1230"/>
      <c r="BG55" s="1230"/>
      <c r="BH55" s="1230"/>
      <c r="BI55" s="1230"/>
      <c r="BJ55" s="1230"/>
      <c r="BK55" s="1230"/>
      <c r="BL55" s="1230"/>
      <c r="BM55" s="1230"/>
      <c r="BN55" s="1230"/>
      <c r="BO55" s="1230"/>
      <c r="BP55" s="1231">
        <v>41.5</v>
      </c>
      <c r="BQ55" s="1231"/>
      <c r="BR55" s="1231"/>
      <c r="BS55" s="1231"/>
      <c r="BT55" s="1231"/>
      <c r="BU55" s="1231"/>
      <c r="BV55" s="1231"/>
      <c r="BW55" s="1231"/>
      <c r="BX55" s="1231">
        <v>25.2</v>
      </c>
      <c r="BY55" s="1231"/>
      <c r="BZ55" s="1231"/>
      <c r="CA55" s="1231"/>
      <c r="CB55" s="1231"/>
      <c r="CC55" s="1231"/>
      <c r="CD55" s="1231"/>
      <c r="CE55" s="1231"/>
      <c r="CF55" s="1231">
        <v>15.7</v>
      </c>
      <c r="CG55" s="1231"/>
      <c r="CH55" s="1231"/>
      <c r="CI55" s="1231"/>
      <c r="CJ55" s="1231"/>
      <c r="CK55" s="1231"/>
      <c r="CL55" s="1231"/>
      <c r="CM55" s="1231"/>
      <c r="CN55" s="1231">
        <v>10.199999999999999</v>
      </c>
      <c r="CO55" s="1231"/>
      <c r="CP55" s="1231"/>
      <c r="CQ55" s="1231"/>
      <c r="CR55" s="1231"/>
      <c r="CS55" s="1231"/>
      <c r="CT55" s="1231"/>
      <c r="CU55" s="1231"/>
      <c r="CV55" s="1231">
        <v>10.5</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575</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62.5</v>
      </c>
      <c r="BY57" s="1231"/>
      <c r="BZ57" s="1231"/>
      <c r="CA57" s="1231"/>
      <c r="CB57" s="1231"/>
      <c r="CC57" s="1231"/>
      <c r="CD57" s="1231"/>
      <c r="CE57" s="1231"/>
      <c r="CF57" s="1231">
        <v>64.3</v>
      </c>
      <c r="CG57" s="1231"/>
      <c r="CH57" s="1231"/>
      <c r="CI57" s="1231"/>
      <c r="CJ57" s="1231"/>
      <c r="CK57" s="1231"/>
      <c r="CL57" s="1231"/>
      <c r="CM57" s="1231"/>
      <c r="CN57" s="1231">
        <v>64.7</v>
      </c>
      <c r="CO57" s="1231"/>
      <c r="CP57" s="1231"/>
      <c r="CQ57" s="1231"/>
      <c r="CR57" s="1231"/>
      <c r="CS57" s="1231"/>
      <c r="CT57" s="1231"/>
      <c r="CU57" s="1231"/>
      <c r="CV57" s="1231">
        <v>65.7</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577</v>
      </c>
    </row>
    <row r="64" spans="1:109" ht="13.2" x14ac:dyDescent="0.2">
      <c r="B64" s="247"/>
      <c r="G64" s="1208"/>
      <c r="I64" s="1240"/>
      <c r="J64" s="1240"/>
      <c r="K64" s="1240"/>
      <c r="L64" s="1240"/>
      <c r="M64" s="1240"/>
      <c r="N64" s="1241"/>
      <c r="AM64" s="1208"/>
      <c r="AN64" s="1208" t="s">
        <v>570</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customHeight="1" x14ac:dyDescent="0.2">
      <c r="B65" s="247"/>
      <c r="AN65" s="1210" t="s">
        <v>578</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572</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573</v>
      </c>
      <c r="AO73" s="1230"/>
      <c r="AP73" s="1230"/>
      <c r="AQ73" s="1230"/>
      <c r="AR73" s="1230"/>
      <c r="AS73" s="1230"/>
      <c r="AT73" s="1230"/>
      <c r="AU73" s="1230"/>
      <c r="AV73" s="1230"/>
      <c r="AW73" s="1230"/>
      <c r="AX73" s="1230"/>
      <c r="AY73" s="1230"/>
      <c r="AZ73" s="1230"/>
      <c r="BA73" s="1230"/>
      <c r="BB73" s="1230" t="s">
        <v>574</v>
      </c>
      <c r="BC73" s="1230"/>
      <c r="BD73" s="1230"/>
      <c r="BE73" s="1230"/>
      <c r="BF73" s="1230"/>
      <c r="BG73" s="1230"/>
      <c r="BH73" s="1230"/>
      <c r="BI73" s="1230"/>
      <c r="BJ73" s="1230"/>
      <c r="BK73" s="1230"/>
      <c r="BL73" s="1230"/>
      <c r="BM73" s="1230"/>
      <c r="BN73" s="1230"/>
      <c r="BO73" s="1230"/>
      <c r="BP73" s="1231">
        <v>140.9</v>
      </c>
      <c r="BQ73" s="1231"/>
      <c r="BR73" s="1231"/>
      <c r="BS73" s="1231"/>
      <c r="BT73" s="1231"/>
      <c r="BU73" s="1231"/>
      <c r="BV73" s="1231"/>
      <c r="BW73" s="1231"/>
      <c r="BX73" s="1231">
        <v>101.2</v>
      </c>
      <c r="BY73" s="1231"/>
      <c r="BZ73" s="1231"/>
      <c r="CA73" s="1231"/>
      <c r="CB73" s="1231"/>
      <c r="CC73" s="1231"/>
      <c r="CD73" s="1231"/>
      <c r="CE73" s="1231"/>
      <c r="CF73" s="1231">
        <v>74.5</v>
      </c>
      <c r="CG73" s="1231"/>
      <c r="CH73" s="1231"/>
      <c r="CI73" s="1231"/>
      <c r="CJ73" s="1231"/>
      <c r="CK73" s="1231"/>
      <c r="CL73" s="1231"/>
      <c r="CM73" s="1231"/>
      <c r="CN73" s="1231">
        <v>55.6</v>
      </c>
      <c r="CO73" s="1231"/>
      <c r="CP73" s="1231"/>
      <c r="CQ73" s="1231"/>
      <c r="CR73" s="1231"/>
      <c r="CS73" s="1231"/>
      <c r="CT73" s="1231"/>
      <c r="CU73" s="1231"/>
      <c r="CV73" s="1231">
        <v>36.700000000000003</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579</v>
      </c>
      <c r="BC75" s="1230"/>
      <c r="BD75" s="1230"/>
      <c r="BE75" s="1230"/>
      <c r="BF75" s="1230"/>
      <c r="BG75" s="1230"/>
      <c r="BH75" s="1230"/>
      <c r="BI75" s="1230"/>
      <c r="BJ75" s="1230"/>
      <c r="BK75" s="1230"/>
      <c r="BL75" s="1230"/>
      <c r="BM75" s="1230"/>
      <c r="BN75" s="1230"/>
      <c r="BO75" s="1230"/>
      <c r="BP75" s="1231">
        <v>14.9</v>
      </c>
      <c r="BQ75" s="1231"/>
      <c r="BR75" s="1231"/>
      <c r="BS75" s="1231"/>
      <c r="BT75" s="1231"/>
      <c r="BU75" s="1231"/>
      <c r="BV75" s="1231"/>
      <c r="BW75" s="1231"/>
      <c r="BX75" s="1231">
        <v>14.2</v>
      </c>
      <c r="BY75" s="1231"/>
      <c r="BZ75" s="1231"/>
      <c r="CA75" s="1231"/>
      <c r="CB75" s="1231"/>
      <c r="CC75" s="1231"/>
      <c r="CD75" s="1231"/>
      <c r="CE75" s="1231"/>
      <c r="CF75" s="1231">
        <v>13.8</v>
      </c>
      <c r="CG75" s="1231"/>
      <c r="CH75" s="1231"/>
      <c r="CI75" s="1231"/>
      <c r="CJ75" s="1231"/>
      <c r="CK75" s="1231"/>
      <c r="CL75" s="1231"/>
      <c r="CM75" s="1231"/>
      <c r="CN75" s="1231">
        <v>13.6</v>
      </c>
      <c r="CO75" s="1231"/>
      <c r="CP75" s="1231"/>
      <c r="CQ75" s="1231"/>
      <c r="CR75" s="1231"/>
      <c r="CS75" s="1231"/>
      <c r="CT75" s="1231"/>
      <c r="CU75" s="1231"/>
      <c r="CV75" s="1231">
        <v>13.2</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576</v>
      </c>
      <c r="AO77" s="1226"/>
      <c r="AP77" s="1226"/>
      <c r="AQ77" s="1226"/>
      <c r="AR77" s="1226"/>
      <c r="AS77" s="1226"/>
      <c r="AT77" s="1226"/>
      <c r="AU77" s="1226"/>
      <c r="AV77" s="1226"/>
      <c r="AW77" s="1226"/>
      <c r="AX77" s="1226"/>
      <c r="AY77" s="1226"/>
      <c r="AZ77" s="1226"/>
      <c r="BA77" s="1226"/>
      <c r="BB77" s="1230" t="s">
        <v>574</v>
      </c>
      <c r="BC77" s="1230"/>
      <c r="BD77" s="1230"/>
      <c r="BE77" s="1230"/>
      <c r="BF77" s="1230"/>
      <c r="BG77" s="1230"/>
      <c r="BH77" s="1230"/>
      <c r="BI77" s="1230"/>
      <c r="BJ77" s="1230"/>
      <c r="BK77" s="1230"/>
      <c r="BL77" s="1230"/>
      <c r="BM77" s="1230"/>
      <c r="BN77" s="1230"/>
      <c r="BO77" s="1230"/>
      <c r="BP77" s="1231">
        <v>41.5</v>
      </c>
      <c r="BQ77" s="1231"/>
      <c r="BR77" s="1231"/>
      <c r="BS77" s="1231"/>
      <c r="BT77" s="1231"/>
      <c r="BU77" s="1231"/>
      <c r="BV77" s="1231"/>
      <c r="BW77" s="1231"/>
      <c r="BX77" s="1231">
        <v>25.2</v>
      </c>
      <c r="BY77" s="1231"/>
      <c r="BZ77" s="1231"/>
      <c r="CA77" s="1231"/>
      <c r="CB77" s="1231"/>
      <c r="CC77" s="1231"/>
      <c r="CD77" s="1231"/>
      <c r="CE77" s="1231"/>
      <c r="CF77" s="1231">
        <v>15.7</v>
      </c>
      <c r="CG77" s="1231"/>
      <c r="CH77" s="1231"/>
      <c r="CI77" s="1231"/>
      <c r="CJ77" s="1231"/>
      <c r="CK77" s="1231"/>
      <c r="CL77" s="1231"/>
      <c r="CM77" s="1231"/>
      <c r="CN77" s="1231">
        <v>10.199999999999999</v>
      </c>
      <c r="CO77" s="1231"/>
      <c r="CP77" s="1231"/>
      <c r="CQ77" s="1231"/>
      <c r="CR77" s="1231"/>
      <c r="CS77" s="1231"/>
      <c r="CT77" s="1231"/>
      <c r="CU77" s="1231"/>
      <c r="CV77" s="1231">
        <v>10.5</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579</v>
      </c>
      <c r="BC79" s="1230"/>
      <c r="BD79" s="1230"/>
      <c r="BE79" s="1230"/>
      <c r="BF79" s="1230"/>
      <c r="BG79" s="1230"/>
      <c r="BH79" s="1230"/>
      <c r="BI79" s="1230"/>
      <c r="BJ79" s="1230"/>
      <c r="BK79" s="1230"/>
      <c r="BL79" s="1230"/>
      <c r="BM79" s="1230"/>
      <c r="BN79" s="1230"/>
      <c r="BO79" s="1230"/>
      <c r="BP79" s="1231">
        <v>9.1999999999999993</v>
      </c>
      <c r="BQ79" s="1231"/>
      <c r="BR79" s="1231"/>
      <c r="BS79" s="1231"/>
      <c r="BT79" s="1231"/>
      <c r="BU79" s="1231"/>
      <c r="BV79" s="1231"/>
      <c r="BW79" s="1231"/>
      <c r="BX79" s="1231">
        <v>8.9</v>
      </c>
      <c r="BY79" s="1231"/>
      <c r="BZ79" s="1231"/>
      <c r="CA79" s="1231"/>
      <c r="CB79" s="1231"/>
      <c r="CC79" s="1231"/>
      <c r="CD79" s="1231"/>
      <c r="CE79" s="1231"/>
      <c r="CF79" s="1231">
        <v>8.9</v>
      </c>
      <c r="CG79" s="1231"/>
      <c r="CH79" s="1231"/>
      <c r="CI79" s="1231"/>
      <c r="CJ79" s="1231"/>
      <c r="CK79" s="1231"/>
      <c r="CL79" s="1231"/>
      <c r="CM79" s="1231"/>
      <c r="CN79" s="1231">
        <v>9</v>
      </c>
      <c r="CO79" s="1231"/>
      <c r="CP79" s="1231"/>
      <c r="CQ79" s="1231"/>
      <c r="CR79" s="1231"/>
      <c r="CS79" s="1231"/>
      <c r="CT79" s="1231"/>
      <c r="CU79" s="1231"/>
      <c r="CV79" s="1231">
        <v>8.9</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eRS1CCRMREKgctb+6npbjZLIcluUquPWSXRDfa7eQzOfFxI3VbKaAf9R2ZGUWMeRyuu/LlxQZC1VA0XbDzKrw==" saltValue="4Y6TpkgqXBeLiKje+sTFl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E4D5D-79BB-41BE-B51D-F622452A55C6}">
  <sheetPr>
    <pageSetUpPr fitToPage="1"/>
  </sheetPr>
  <dimension ref="A1:DR125"/>
  <sheetViews>
    <sheetView showGridLines="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wqp4ByLPWszOmMXcYPNlV2UUGmpqzpO/Lzye01ZNsGiG54mEGzusZ6qeqwCEbztsBu1a7UOJwC61pl5U8AlfVw==" saltValue="7r2+Jl6fgVR2EPCzwnTI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4BB62-921E-4EB1-834C-55DAABB82503}">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2M4Ky233Feq18xUOIee9Lhlgc1QCwqh6arY4FY9o7r7vehpTct7edEoIsg3GCdH0o1Ub2LClZEG9+oy1YDw27Q==" saltValue="DIUowaj+VpsP+bXn+C4hU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84510</v>
      </c>
      <c r="E3" s="142"/>
      <c r="F3" s="143">
        <v>92632</v>
      </c>
      <c r="G3" s="144"/>
      <c r="H3" s="145"/>
    </row>
    <row r="4" spans="1:8" x14ac:dyDescent="0.2">
      <c r="A4" s="146"/>
      <c r="B4" s="147"/>
      <c r="C4" s="148"/>
      <c r="D4" s="149">
        <v>64393</v>
      </c>
      <c r="E4" s="150"/>
      <c r="F4" s="151">
        <v>47978</v>
      </c>
      <c r="G4" s="152"/>
      <c r="H4" s="153"/>
    </row>
    <row r="5" spans="1:8" x14ac:dyDescent="0.2">
      <c r="A5" s="134" t="s">
        <v>524</v>
      </c>
      <c r="B5" s="139"/>
      <c r="C5" s="140"/>
      <c r="D5" s="141">
        <v>80271</v>
      </c>
      <c r="E5" s="142"/>
      <c r="F5" s="143">
        <v>96469</v>
      </c>
      <c r="G5" s="144"/>
      <c r="H5" s="145"/>
    </row>
    <row r="6" spans="1:8" x14ac:dyDescent="0.2">
      <c r="A6" s="146"/>
      <c r="B6" s="147"/>
      <c r="C6" s="148"/>
      <c r="D6" s="149">
        <v>55709</v>
      </c>
      <c r="E6" s="150"/>
      <c r="F6" s="151">
        <v>49775</v>
      </c>
      <c r="G6" s="152"/>
      <c r="H6" s="153"/>
    </row>
    <row r="7" spans="1:8" x14ac:dyDescent="0.2">
      <c r="A7" s="134" t="s">
        <v>525</v>
      </c>
      <c r="B7" s="139"/>
      <c r="C7" s="140"/>
      <c r="D7" s="141">
        <v>97794</v>
      </c>
      <c r="E7" s="142"/>
      <c r="F7" s="143">
        <v>85743</v>
      </c>
      <c r="G7" s="144"/>
      <c r="H7" s="145"/>
    </row>
    <row r="8" spans="1:8" x14ac:dyDescent="0.2">
      <c r="A8" s="146"/>
      <c r="B8" s="147"/>
      <c r="C8" s="148"/>
      <c r="D8" s="149">
        <v>46035</v>
      </c>
      <c r="E8" s="150"/>
      <c r="F8" s="151">
        <v>45231</v>
      </c>
      <c r="G8" s="152"/>
      <c r="H8" s="153"/>
    </row>
    <row r="9" spans="1:8" x14ac:dyDescent="0.2">
      <c r="A9" s="134" t="s">
        <v>526</v>
      </c>
      <c r="B9" s="139"/>
      <c r="C9" s="140"/>
      <c r="D9" s="141">
        <v>156213</v>
      </c>
      <c r="E9" s="142"/>
      <c r="F9" s="143">
        <v>92509</v>
      </c>
      <c r="G9" s="144"/>
      <c r="H9" s="145"/>
    </row>
    <row r="10" spans="1:8" x14ac:dyDescent="0.2">
      <c r="A10" s="146"/>
      <c r="B10" s="147"/>
      <c r="C10" s="148"/>
      <c r="D10" s="149">
        <v>86413</v>
      </c>
      <c r="E10" s="150"/>
      <c r="F10" s="151">
        <v>52274</v>
      </c>
      <c r="G10" s="152"/>
      <c r="H10" s="153"/>
    </row>
    <row r="11" spans="1:8" x14ac:dyDescent="0.2">
      <c r="A11" s="134" t="s">
        <v>527</v>
      </c>
      <c r="B11" s="139"/>
      <c r="C11" s="140"/>
      <c r="D11" s="141">
        <v>95331</v>
      </c>
      <c r="E11" s="142"/>
      <c r="F11" s="143">
        <v>98544</v>
      </c>
      <c r="G11" s="144"/>
      <c r="H11" s="145"/>
    </row>
    <row r="12" spans="1:8" x14ac:dyDescent="0.2">
      <c r="A12" s="146"/>
      <c r="B12" s="147"/>
      <c r="C12" s="154"/>
      <c r="D12" s="149">
        <v>62289</v>
      </c>
      <c r="E12" s="150"/>
      <c r="F12" s="151">
        <v>55816</v>
      </c>
      <c r="G12" s="152"/>
      <c r="H12" s="153"/>
    </row>
    <row r="13" spans="1:8" x14ac:dyDescent="0.2">
      <c r="A13" s="134"/>
      <c r="B13" s="139"/>
      <c r="C13" s="140"/>
      <c r="D13" s="141">
        <v>102824</v>
      </c>
      <c r="E13" s="142"/>
      <c r="F13" s="143">
        <v>93179</v>
      </c>
      <c r="G13" s="155"/>
      <c r="H13" s="145"/>
    </row>
    <row r="14" spans="1:8" x14ac:dyDescent="0.2">
      <c r="A14" s="146"/>
      <c r="B14" s="147"/>
      <c r="C14" s="148"/>
      <c r="D14" s="149">
        <v>62968</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1.3</v>
      </c>
      <c r="C19" s="156">
        <f>ROUND(VALUE(SUBSTITUTE(実質収支比率等に係る経年分析!G$48,"▲","-")),2)</f>
        <v>5.14</v>
      </c>
      <c r="D19" s="156">
        <f>ROUND(VALUE(SUBSTITUTE(実質収支比率等に係る経年分析!H$48,"▲","-")),2)</f>
        <v>0.52</v>
      </c>
      <c r="E19" s="156">
        <f>ROUND(VALUE(SUBSTITUTE(実質収支比率等に係る経年分析!I$48,"▲","-")),2)</f>
        <v>1.56</v>
      </c>
      <c r="F19" s="156">
        <f>ROUND(VALUE(SUBSTITUTE(実質収支比率等に係る経年分析!J$48,"▲","-")),2)</f>
        <v>0.79</v>
      </c>
    </row>
    <row r="20" spans="1:11" x14ac:dyDescent="0.2">
      <c r="A20" s="156" t="s">
        <v>53</v>
      </c>
      <c r="B20" s="156">
        <f>ROUND(VALUE(SUBSTITUTE(実質収支比率等に係る経年分析!F$47,"▲","-")),2)</f>
        <v>17.03</v>
      </c>
      <c r="C20" s="156">
        <f>ROUND(VALUE(SUBSTITUTE(実質収支比率等に係る経年分析!G$47,"▲","-")),2)</f>
        <v>17.04</v>
      </c>
      <c r="D20" s="156">
        <f>ROUND(VALUE(SUBSTITUTE(実質収支比率等に係る経年分析!H$47,"▲","-")),2)</f>
        <v>20.37</v>
      </c>
      <c r="E20" s="156">
        <f>ROUND(VALUE(SUBSTITUTE(実質収支比率等に係る経年分析!I$47,"▲","-")),2)</f>
        <v>18.89</v>
      </c>
      <c r="F20" s="156">
        <f>ROUND(VALUE(SUBSTITUTE(実質収支比率等に係る経年分析!J$47,"▲","-")),2)</f>
        <v>18.04</v>
      </c>
    </row>
    <row r="21" spans="1:11" x14ac:dyDescent="0.2">
      <c r="A21" s="156" t="s">
        <v>54</v>
      </c>
      <c r="B21" s="156">
        <f>IF(ISNUMBER(VALUE(SUBSTITUTE(実質収支比率等に係る経年分析!F$49,"▲","-"))),ROUND(VALUE(SUBSTITUTE(実質収支比率等に係る経年分析!F$49,"▲","-")),2),NA())</f>
        <v>3.25</v>
      </c>
      <c r="C21" s="156">
        <f>IF(ISNUMBER(VALUE(SUBSTITUTE(実質収支比率等に係る経年分析!G$49,"▲","-"))),ROUND(VALUE(SUBSTITUTE(実質収支比率等に係る経年分析!G$49,"▲","-")),2),NA())</f>
        <v>4.55</v>
      </c>
      <c r="D21" s="156">
        <f>IF(ISNUMBER(VALUE(SUBSTITUTE(実質収支比率等に係る経年分析!H$49,"▲","-"))),ROUND(VALUE(SUBSTITUTE(実質収支比率等に係る経年分析!H$49,"▲","-")),2),NA())</f>
        <v>5.82</v>
      </c>
      <c r="E21" s="156">
        <f>IF(ISNUMBER(VALUE(SUBSTITUTE(実質収支比率等に係る経年分析!I$49,"▲","-"))),ROUND(VALUE(SUBSTITUTE(実質収支比率等に係る経年分析!I$49,"▲","-")),2),NA())</f>
        <v>1.6</v>
      </c>
      <c r="F21" s="156">
        <f>IF(ISNUMBER(VALUE(SUBSTITUTE(実質収支比率等に係る経年分析!J$49,"▲","-"))),ROUND(VALUE(SUBSTITUTE(実質収支比率等に係る経年分析!J$49,"▲","-")),2),NA())</f>
        <v>5.88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国民健康保険特別会計（直営診療施設勘定）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温泉事業特別会計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産地直売所事業特別会計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0.06</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0.14000000000000001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0.33</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0.55000000000000004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1.29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5.14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0.51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1.56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0.78</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0.62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0.85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2.48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4319</v>
      </c>
      <c r="E42" s="158"/>
      <c r="F42" s="158"/>
      <c r="G42" s="158">
        <f>'実質公債費比率（分子）の構造'!L$52</f>
        <v>4408</v>
      </c>
      <c r="H42" s="158"/>
      <c r="I42" s="158"/>
      <c r="J42" s="158">
        <f>'実質公債費比率（分子）の構造'!M$52</f>
        <v>4117</v>
      </c>
      <c r="K42" s="158"/>
      <c r="L42" s="158"/>
      <c r="M42" s="158">
        <f>'実質公債費比率（分子）の構造'!N$52</f>
        <v>3761</v>
      </c>
      <c r="N42" s="158"/>
      <c r="O42" s="158"/>
      <c r="P42" s="158">
        <f>'実質公債費比率（分子）の構造'!O$52</f>
        <v>3902</v>
      </c>
    </row>
    <row r="43" spans="1:16" x14ac:dyDescent="0.2">
      <c r="A43" s="158" t="s">
        <v>16</v>
      </c>
      <c r="B43" s="158">
        <f>'実質公債費比率（分子）の構造'!K$51</f>
        <v>0</v>
      </c>
      <c r="C43" s="158"/>
      <c r="D43" s="158"/>
      <c r="E43" s="158">
        <f>'実質公債費比率（分子）の構造'!L$51</f>
        <v>1</v>
      </c>
      <c r="F43" s="158"/>
      <c r="G43" s="158"/>
      <c r="H43" s="158">
        <f>'実質公債費比率（分子）の構造'!M$51</f>
        <v>0</v>
      </c>
      <c r="I43" s="158"/>
      <c r="J43" s="158"/>
      <c r="K43" s="158">
        <f>'実質公債費比率（分子）の構造'!N$51</f>
        <v>1</v>
      </c>
      <c r="L43" s="158"/>
      <c r="M43" s="158"/>
      <c r="N43" s="158">
        <f>'実質公債費比率（分子）の構造'!O$51</f>
        <v>5</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915</v>
      </c>
      <c r="C45" s="158"/>
      <c r="D45" s="158"/>
      <c r="E45" s="158">
        <f>'実質公債費比率（分子）の構造'!L$49</f>
        <v>828</v>
      </c>
      <c r="F45" s="158"/>
      <c r="G45" s="158"/>
      <c r="H45" s="158">
        <f>'実質公債費比率（分子）の構造'!M$49</f>
        <v>774</v>
      </c>
      <c r="I45" s="158"/>
      <c r="J45" s="158"/>
      <c r="K45" s="158">
        <f>'実質公債費比率（分子）の構造'!N$49</f>
        <v>743</v>
      </c>
      <c r="L45" s="158"/>
      <c r="M45" s="158"/>
      <c r="N45" s="158">
        <f>'実質公債費比率（分子）の構造'!O$49</f>
        <v>685</v>
      </c>
      <c r="O45" s="158"/>
      <c r="P45" s="158"/>
    </row>
    <row r="46" spans="1:16" x14ac:dyDescent="0.2">
      <c r="A46" s="158" t="s">
        <v>64</v>
      </c>
      <c r="B46" s="158">
        <f>'実質公債費比率（分子）の構造'!K$48</f>
        <v>1202</v>
      </c>
      <c r="C46" s="158"/>
      <c r="D46" s="158"/>
      <c r="E46" s="158">
        <f>'実質公債費比率（分子）の構造'!L$48</f>
        <v>1091</v>
      </c>
      <c r="F46" s="158"/>
      <c r="G46" s="158"/>
      <c r="H46" s="158">
        <f>'実質公債費比率（分子）の構造'!M$48</f>
        <v>1056</v>
      </c>
      <c r="I46" s="158"/>
      <c r="J46" s="158"/>
      <c r="K46" s="158">
        <f>'実質公債費比率（分子）の構造'!N$48</f>
        <v>1034</v>
      </c>
      <c r="L46" s="158"/>
      <c r="M46" s="158"/>
      <c r="N46" s="158">
        <f>'実質公債費比率（分子）の構造'!O$48</f>
        <v>987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4148</v>
      </c>
      <c r="C49" s="158"/>
      <c r="D49" s="158"/>
      <c r="E49" s="158">
        <f>'実質公債費比率（分子）の構造'!L$45</f>
        <v>4185</v>
      </c>
      <c r="F49" s="158"/>
      <c r="G49" s="158"/>
      <c r="H49" s="158">
        <f>'実質公債費比率（分子）の構造'!M$45</f>
        <v>4082</v>
      </c>
      <c r="I49" s="158"/>
      <c r="J49" s="158"/>
      <c r="K49" s="158">
        <f>'実質公債費比率（分子）の構造'!N$45</f>
        <v>3841</v>
      </c>
      <c r="L49" s="158"/>
      <c r="M49" s="158"/>
      <c r="N49" s="158">
        <f>'実質公債費比率（分子）の構造'!O$45</f>
        <v>3723</v>
      </c>
      <c r="O49" s="158"/>
      <c r="P49" s="158"/>
    </row>
    <row r="50" spans="1:16" x14ac:dyDescent="0.2">
      <c r="A50" s="158" t="s">
        <v>67</v>
      </c>
      <c r="B50" s="158" t="e">
        <f>NA()</f>
        <v>#N/A</v>
      </c>
      <c r="C50" s="158">
        <f>IF(ISNUMBER('実質公債費比率（分子）の構造'!K$53),'実質公債費比率（分子）の構造'!K$53,NA())</f>
        <v>1946</v>
      </c>
      <c r="D50" s="158" t="e">
        <f>NA()</f>
        <v>#N/A</v>
      </c>
      <c r="E50" s="158" t="e">
        <f>NA()</f>
        <v>#N/A</v>
      </c>
      <c r="F50" s="158">
        <f>IF(ISNUMBER('実質公債費比率（分子）の構造'!L$53),'実質公債費比率（分子）の構造'!L$53,NA())</f>
        <v>1697</v>
      </c>
      <c r="G50" s="158" t="e">
        <f>NA()</f>
        <v>#N/A</v>
      </c>
      <c r="H50" s="158" t="e">
        <f>NA()</f>
        <v>#N/A</v>
      </c>
      <c r="I50" s="158">
        <f>IF(ISNUMBER('実質公債費比率（分子）の構造'!M$53),'実質公債費比率（分子）の構造'!M$53,NA())</f>
        <v>1795</v>
      </c>
      <c r="J50" s="158" t="e">
        <f>NA()</f>
        <v>#N/A</v>
      </c>
      <c r="K50" s="158" t="e">
        <f>NA()</f>
        <v>#N/A</v>
      </c>
      <c r="L50" s="158">
        <f>IF(ISNUMBER('実質公債費比率（分子）の構造'!N$53),'実質公債費比率（分子）の構造'!N$53,NA())</f>
        <v>1858</v>
      </c>
      <c r="M50" s="158" t="e">
        <f>NA()</f>
        <v>#N/A</v>
      </c>
      <c r="N50" s="158" t="e">
        <f>NA()</f>
        <v>#N/A</v>
      </c>
      <c r="O50" s="158">
        <f>IF(ISNUMBER('実質公債費比率（分子）の構造'!O$53),'実質公債費比率（分子）の構造'!O$53,NA())</f>
        <v>1498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39076</v>
      </c>
      <c r="E56" s="157"/>
      <c r="F56" s="157"/>
      <c r="G56" s="157">
        <f>'将来負担比率（分子）の構造'!J$52</f>
        <v>37496</v>
      </c>
      <c r="H56" s="157"/>
      <c r="I56" s="157"/>
      <c r="J56" s="157">
        <f>'将来負担比率（分子）の構造'!K$52</f>
        <v>35583</v>
      </c>
      <c r="K56" s="157"/>
      <c r="L56" s="157"/>
      <c r="M56" s="157">
        <f>'将来負担比率（分子）の構造'!L$52</f>
        <v>36096</v>
      </c>
      <c r="N56" s="157"/>
      <c r="O56" s="157"/>
      <c r="P56" s="157">
        <f>'将来負担比率（分子）の構造'!M$52</f>
        <v>34254</v>
      </c>
    </row>
    <row r="57" spans="1:16" x14ac:dyDescent="0.2">
      <c r="A57" s="157" t="s">
        <v>42</v>
      </c>
      <c r="B57" s="157"/>
      <c r="C57" s="157"/>
      <c r="D57" s="157">
        <f>'将来負担比率（分子）の構造'!I$51</f>
        <v>2653</v>
      </c>
      <c r="E57" s="157"/>
      <c r="F57" s="157"/>
      <c r="G57" s="157">
        <f>'将来負担比率（分子）の構造'!J$51</f>
        <v>2255</v>
      </c>
      <c r="H57" s="157"/>
      <c r="I57" s="157"/>
      <c r="J57" s="157">
        <f>'将来負担比率（分子）の構造'!K$51</f>
        <v>1167</v>
      </c>
      <c r="K57" s="157"/>
      <c r="L57" s="157"/>
      <c r="M57" s="157">
        <f>'将来負担比率（分子）の構造'!L$51</f>
        <v>1005</v>
      </c>
      <c r="N57" s="157"/>
      <c r="O57" s="157"/>
      <c r="P57" s="157">
        <f>'将来負担比率（分子）の構造'!M$51</f>
        <v>820</v>
      </c>
    </row>
    <row r="58" spans="1:16" x14ac:dyDescent="0.2">
      <c r="A58" s="157" t="s">
        <v>41</v>
      </c>
      <c r="B58" s="157"/>
      <c r="C58" s="157"/>
      <c r="D58" s="157">
        <f>'将来負担比率（分子）の構造'!I$50</f>
        <v>9955</v>
      </c>
      <c r="E58" s="157"/>
      <c r="F58" s="157"/>
      <c r="G58" s="157">
        <f>'将来負担比率（分子）の構造'!J$50</f>
        <v>12792</v>
      </c>
      <c r="H58" s="157"/>
      <c r="I58" s="157"/>
      <c r="J58" s="157">
        <f>'将来負担比率（分子）の構造'!K$50</f>
        <v>14754</v>
      </c>
      <c r="K58" s="157"/>
      <c r="L58" s="157"/>
      <c r="M58" s="157">
        <f>'将来負担比率（分子）の構造'!L$50</f>
        <v>15932</v>
      </c>
      <c r="N58" s="157"/>
      <c r="O58" s="157"/>
      <c r="P58" s="157">
        <f>'将来負担比率（分子）の構造'!M$50</f>
        <v>16631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4538</v>
      </c>
      <c r="C62" s="157"/>
      <c r="D62" s="157"/>
      <c r="E62" s="157">
        <f>'将来負担比率（分子）の構造'!J$45</f>
        <v>4301</v>
      </c>
      <c r="F62" s="157"/>
      <c r="G62" s="157"/>
      <c r="H62" s="157">
        <f>'将来負担比率（分子）の構造'!K$45</f>
        <v>4144</v>
      </c>
      <c r="I62" s="157"/>
      <c r="J62" s="157"/>
      <c r="K62" s="157">
        <f>'将来負担比率（分子）の構造'!L$45</f>
        <v>3952</v>
      </c>
      <c r="L62" s="157"/>
      <c r="M62" s="157"/>
      <c r="N62" s="157">
        <f>'将来負担比率（分子）の構造'!M$45</f>
        <v>3871</v>
      </c>
      <c r="O62" s="157"/>
      <c r="P62" s="157"/>
    </row>
    <row r="63" spans="1:16" x14ac:dyDescent="0.2">
      <c r="A63" s="157" t="s">
        <v>34</v>
      </c>
      <c r="B63" s="157">
        <f>'将来負担比率（分子）の構造'!I$44</f>
        <v>8371</v>
      </c>
      <c r="C63" s="157"/>
      <c r="D63" s="157"/>
      <c r="E63" s="157">
        <f>'将来負担比率（分子）の構造'!J$44</f>
        <v>7740</v>
      </c>
      <c r="F63" s="157"/>
      <c r="G63" s="157"/>
      <c r="H63" s="157">
        <f>'将来負担比率（分子）の構造'!K$44</f>
        <v>7124</v>
      </c>
      <c r="I63" s="157"/>
      <c r="J63" s="157"/>
      <c r="K63" s="157">
        <f>'将来負担比率（分子）の構造'!L$44</f>
        <v>6577</v>
      </c>
      <c r="L63" s="157"/>
      <c r="M63" s="157"/>
      <c r="N63" s="157">
        <f>'将来負担比率（分子）の構造'!M$44</f>
        <v>6279</v>
      </c>
      <c r="O63" s="157"/>
      <c r="P63" s="157"/>
    </row>
    <row r="64" spans="1:16" x14ac:dyDescent="0.2">
      <c r="A64" s="157" t="s">
        <v>33</v>
      </c>
      <c r="B64" s="157">
        <f>'将来負担比率（分子）の構造'!I$43</f>
        <v>18453</v>
      </c>
      <c r="C64" s="157"/>
      <c r="D64" s="157"/>
      <c r="E64" s="157">
        <f>'将来負担比率（分子）の構造'!J$43</f>
        <v>16631</v>
      </c>
      <c r="F64" s="157"/>
      <c r="G64" s="157"/>
      <c r="H64" s="157">
        <f>'将来負担比率（分子）の構造'!K$43</f>
        <v>15421</v>
      </c>
      <c r="I64" s="157"/>
      <c r="J64" s="157"/>
      <c r="K64" s="157">
        <f>'将来負担比率（分子）の構造'!L$43</f>
        <v>14371</v>
      </c>
      <c r="L64" s="157"/>
      <c r="M64" s="157"/>
      <c r="N64" s="157">
        <f>'将来負担比率（分子）の構造'!M$43</f>
        <v>13591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38517</v>
      </c>
      <c r="C66" s="157"/>
      <c r="D66" s="157"/>
      <c r="E66" s="157">
        <f>'将来負担比率（分子）の構造'!J$41</f>
        <v>37531</v>
      </c>
      <c r="F66" s="157"/>
      <c r="G66" s="157"/>
      <c r="H66" s="157">
        <f>'将来負担比率（分子）の構造'!K$41</f>
        <v>34538</v>
      </c>
      <c r="I66" s="157"/>
      <c r="J66" s="157"/>
      <c r="K66" s="157">
        <f>'将来負担比率（分子）の構造'!L$41</f>
        <v>35291</v>
      </c>
      <c r="L66" s="157"/>
      <c r="M66" s="157"/>
      <c r="N66" s="157">
        <f>'将来負担比率（分子）の構造'!M$41</f>
        <v>32773</v>
      </c>
      <c r="O66" s="157"/>
      <c r="P66" s="157"/>
    </row>
    <row r="67" spans="1:16" x14ac:dyDescent="0.2">
      <c r="A67" s="157" t="s">
        <v>71</v>
      </c>
      <c r="B67" s="157" t="e">
        <f>NA()</f>
        <v>#N/A</v>
      </c>
      <c r="C67" s="157">
        <f>IF(ISNUMBER('将来負担比率（分子）の構造'!I$53), IF('将来負担比率（分子）の構造'!I$53 &lt; 0, 0, '将来負担比率（分子）の構造'!I$53), NA())</f>
        <v>18195</v>
      </c>
      <c r="D67" s="157" t="e">
        <f>NA()</f>
        <v>#N/A</v>
      </c>
      <c r="E67" s="157" t="e">
        <f>NA()</f>
        <v>#N/A</v>
      </c>
      <c r="F67" s="157">
        <f>IF(ISNUMBER('将来負担比率（分子）の構造'!J$53), IF('将来負担比率（分子）の構造'!J$53 &lt; 0, 0, '将来負担比率（分子）の構造'!J$53), NA())</f>
        <v>13660</v>
      </c>
      <c r="G67" s="157" t="e">
        <f>NA()</f>
        <v>#N/A</v>
      </c>
      <c r="H67" s="157" t="e">
        <f>NA()</f>
        <v>#N/A</v>
      </c>
      <c r="I67" s="157">
        <f>IF(ISNUMBER('将来負担比率（分子）の構造'!K$53), IF('将来負担比率（分子）の構造'!K$53 &lt; 0, 0, '将来負担比率（分子）の構造'!K$53), NA())</f>
        <v>9724</v>
      </c>
      <c r="J67" s="157" t="e">
        <f>NA()</f>
        <v>#N/A</v>
      </c>
      <c r="K67" s="157" t="e">
        <f>NA()</f>
        <v>#N/A</v>
      </c>
      <c r="L67" s="157">
        <f>IF(ISNUMBER('将来負担比率（分子）の構造'!L$53), IF('将来負担比率（分子）の構造'!L$53 &lt; 0, 0, '将来負担比率（分子）の構造'!L$53), NA())</f>
        <v>7158</v>
      </c>
      <c r="M67" s="157" t="e">
        <f>NA()</f>
        <v>#N/A</v>
      </c>
      <c r="N67" s="157" t="e">
        <f>NA()</f>
        <v>#N/A</v>
      </c>
      <c r="O67" s="157">
        <f>IF(ISNUMBER('将来負担比率（分子）の構造'!M$53), IF('将来負担比率（分子）の構造'!M$53 &lt; 0, 0, '将来負担比率（分子）の構造'!M$53), NA())</f>
        <v>4808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3428</v>
      </c>
      <c r="C72" s="161">
        <f>基金残高に係る経年分析!G55</f>
        <v>3084</v>
      </c>
      <c r="D72" s="161">
        <f>基金残高に係る経年分析!H55</f>
        <v>3016</v>
      </c>
    </row>
    <row r="73" spans="1:16" x14ac:dyDescent="0.2">
      <c r="A73" s="160" t="s">
        <v>74</v>
      </c>
      <c r="B73" s="161">
        <f>基金残高に係る経年分析!F56</f>
        <v>2847</v>
      </c>
      <c r="C73" s="161">
        <f>基金残高に係る経年分析!G56</f>
        <v>2893</v>
      </c>
      <c r="D73" s="161">
        <f>基金残高に係る経年分析!H56</f>
        <v>2497</v>
      </c>
    </row>
    <row r="74" spans="1:16" x14ac:dyDescent="0.2">
      <c r="A74" s="160" t="s">
        <v>75</v>
      </c>
      <c r="B74" s="161">
        <f>基金残高に係る経年分析!F57</f>
        <v>10626</v>
      </c>
      <c r="C74" s="161">
        <f>基金残高に係る経年分析!G57</f>
        <v>11877</v>
      </c>
      <c r="D74" s="161">
        <f>基金残高に係る経年分析!H57</f>
        <v>12475</v>
      </c>
    </row>
  </sheetData>
  <sheetProtection algorithmName="SHA-512" hashValue="8lSaVTE1vpyCCMU4CVBhIybObOUOK4t8ioSMQjErm0Mf6DiURFEow+24ZfxFP30b1EWS+Dvt6PlTRZqfTVHdpQ==" saltValue="p2xJOv+NuwpPKUu/jOkxy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2026-03-11T06:38:22Z</cp:lastPrinted>
  <dcterms:created xsi:type="dcterms:W3CDTF">2026-02-23T07:51:58Z</dcterms:created>
  <dcterms:modified xsi:type="dcterms:W3CDTF">2026-09-24T07:21:03Z</dcterms:modified>
  <cp:category/>
</cp:coreProperties>
</file>