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4 南あわじ市\"/>
    </mc:Choice>
  </mc:AlternateContent>
  <xr:revisionPtr revIDLastSave="0" documentId="13_ncr:1_{D189E032-A286-4DEE-ADD0-1DA664EF7DE3}"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C37" i="10"/>
  <c r="BE36" i="10"/>
  <c r="AM36" i="10"/>
  <c r="C36" i="10"/>
  <c r="AM35" i="10"/>
  <c r="BW34" i="10"/>
  <c r="BW35" i="10" s="1"/>
  <c r="BW36" i="10" s="1"/>
  <c r="BW37" i="10" s="1"/>
  <c r="BW38" i="10" s="1"/>
  <c r="BW39" i="10" s="1"/>
  <c r="BW40" i="10" s="1"/>
  <c r="BW41" i="10" s="1"/>
  <c r="BW42" i="10" s="1"/>
  <c r="BW43" i="10" s="1"/>
  <c r="C34" i="10"/>
  <c r="CO34" i="10" l="1"/>
  <c r="CO35" i="10" s="1"/>
  <c r="CO36" i="10" s="1"/>
  <c r="CO37"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BE34" i="10" l="1"/>
  <c r="BE35" i="10" s="1"/>
  <c r="AM34" i="10"/>
</calcChain>
</file>

<file path=xl/sharedStrings.xml><?xml version="1.0" encoding="utf-8"?>
<sst xmlns="http://schemas.openxmlformats.org/spreadsheetml/2006/main" count="1144" uniqueCount="584">
  <si>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</si>
  <si>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</si>
  <si>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</si>
  <si>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</si>
  <si>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</si>
  <si>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</si>
  <si>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</si>
  <si>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</si>
  <si>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</si>
  <si>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</si>
  <si>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</si>
  <si>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</si>
  <si>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</si>
  <si>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</si>
  <si>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</si>
  <si>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</si>
  <si>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</si>
  <si>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</si>
  <si>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</si>
  <si>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</si>
  <si>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</si>
  <si>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</si>
  <si>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</si>
  <si>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</si>
  <si>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</si>
  <si>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</si>
  <si>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</si>
  <si>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</si>
  <si>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</si>
  <si>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</si>
  <si>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</si>
  <si>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</si>
  <si>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</si>
  <si>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</si>
  <si>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</si>
  <si>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</si>
  <si>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</si>
  <si>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</si>
  <si>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</si>
  <si>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</si>
  <si>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</si>
  <si>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</si>
  <si>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</si>
  <si>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</si>
  <si>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</si>
  <si>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</si>
  <si>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</si>
  <si>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</si>
  <si>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</si>
  <si>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</si>
  <si>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</si>
  <si>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</si>
  <si>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</si>
  <si>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</si>
  <si>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</si>
  <si>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</si>
  <si>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</si>
  <si>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</si>
  <si>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</si>
  <si>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</si>
  <si>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</si>
  <si>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</si>
  <si>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</si>
  <si>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</si>
  <si>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</si>
  <si>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</si>
  <si>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</si>
  <si>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</si>
  <si>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</si>
  <si>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</si>
  <si>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</si>
  <si>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</si>
  <si>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</si>
  <si>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</si>
  <si>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</si>
  <si>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</si>
  <si>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</si>
  <si>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</si>
  <si>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</si>
  <si>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</si>
  <si>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</si>
  <si>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</si>
  <si>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</si>
  <si>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</si>
  <si>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</si>
  <si>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</si>
  <si>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</si>
  <si>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</si>
  <si>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</si>
  <si>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</si>
  <si>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</si>
  <si>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</si>
  <si>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</si>
  <si>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</si>
  <si>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南あわじ市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</si>
  <si>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</si>
  <si>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</si>
  <si>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</si>
  <si>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</si>
  <si>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</si>
  <si>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</si>
  <si>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</si>
  <si>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</si>
  <si>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</si>
  <si>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</si>
  <si>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</si>
  <si>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</si>
  <si>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</si>
  <si>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</si>
  <si>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</si>
  <si>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</si>
  <si>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</si>
  <si>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</si>
  <si>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</si>
  <si>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</si>
  <si>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</si>
  <si>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</si>
  <si>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</si>
  <si>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</si>
  <si>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</si>
  <si>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</si>
  <si>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</si>
  <si>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</si>
  <si>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</si>
  <si>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</si>
  <si>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</si>
  <si>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</si>
  <si>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</si>
  <si>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</si>
  <si>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</si>
  <si>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</si>
  <si>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</si>
  <si>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</si>
  <si>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</si>
  <si>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</si>
  <si>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</si>
  <si>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</si>
  <si>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</si>
  <si>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</si>
  <si>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</si>
  <si>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</si>
  <si>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</si>
  <si>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</si>
  <si>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</si>
  <si>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</si>
  <si>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</si>
  <si>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</si>
  <si>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</si>
  <si>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</si>
  <si>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</si>
  <si>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</si>
  <si>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</si>
  <si>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</si>
  <si>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</si>
  <si>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</si>
  <si>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</si>
  <si>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</si>
  <si>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</si>
  <si>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</si>
  <si>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</si>
  <si>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</si>
  <si>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</si>
  <si>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</si>
  <si>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</si>
  <si>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</si>
  <si>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</si>
  <si>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</si>
  <si>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</si>
  <si>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</si>
  <si>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</si>
  <si>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</si>
  <si>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</si>
  <si>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</si>
  <si>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</si>
  <si>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</si>
  <si>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</si>
  <si>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</si>
  <si>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</si>
  <si>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</si>
  <si>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</si>
  <si>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</si>
  <si>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</si>
  <si>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</si>
  <si>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</si>
  <si>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</si>
  <si>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</si>
  <si>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</si>
  <si>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</si>
  <si>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</si>
  <si>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</si>
  <si>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</si>
  <si>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</si>
  <si>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</si>
  <si>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</si>
  <si>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</si>
  <si>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</si>
  <si>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</si>
  <si>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</si>
  <si>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</si>
  <si>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</si>
  <si>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</si>
  <si>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</si>
  <si>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</si>
  <si>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兵庫県南あわじ市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</si>
  <si>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</si>
  <si>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</si>
  <si>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</si>
  <si>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</si>
  <si>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</si>
  <si>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</si>
  <si>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</si>
  <si>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</si>
  <si>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</si>
  <si>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</si>
  <si>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</si>
  <si>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</si>
  <si>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</si>
  <si>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</si>
  <si>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</si>
  <si>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</si>
  <si>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</si>
  <si>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</si>
  <si>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</si>
  <si>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</si>
  <si>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</si>
  <si>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</si>
  <si>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</si>
  <si>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</si>
  <si>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</si>
  <si>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</si>
  <si>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</si>
  <si>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</si>
  <si>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</si>
  <si>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</si>
  <si>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</si>
  <si>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</si>
  <si>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</si>
  <si>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</si>
  <si>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</si>
  <si>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</si>
  <si>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</si>
  <si>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</si>
  <si>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</si>
  <si>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</si>
  <si>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</si>
  <si>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</si>
  <si>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</si>
  <si>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</si>
  <si>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</si>
  <si>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</si>
  <si>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</si>
  <si>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</si>
  <si>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</si>
  <si>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</si>
  <si>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</si>
  <si>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</si>
  <si>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</si>
  <si>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</si>
  <si>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</si>
  <si>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</si>
  <si>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</si>
  <si>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</si>
  <si>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</si>
  <si>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</si>
  <si>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</si>
  <si>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</si>
  <si>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</si>
  <si>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</si>
  <si>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</si>
  <si>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</si>
  <si>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</si>
  <si>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</si>
  <si>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</si>
  <si>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</si>
  <si>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</si>
  <si>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</si>
  <si>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</si>
  <si>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</si>
  <si>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</si>
  <si>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</si>
  <si>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</si>
  <si>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</si>
  <si>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</si>
  <si>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</si>
  <si>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</si>
  <si>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</si>
  <si>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</si>
  <si>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</si>
  <si>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</si>
  <si>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</si>
  <si>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</si>
  <si>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</si>
  <si>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</si>
  <si>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</si>
  <si>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</si>
  <si>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</si>
  <si>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</si>
  <si>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</si>
  <si>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</si>
  <si>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</si>
  <si>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</si>
  <si>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</si>
  <si>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</si>
  <si>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</si>
  <si>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</si>
  <si>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</si>
  <si>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</si>
  <si>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</si>
  <si>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</si>
  <si>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</si>
  <si>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</si>
  <si>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</si>
  <si>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</si>
  <si>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</si>
  <si>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</si>
  <si>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</si>
  <si>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</si>
  <si>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</si>
  <si>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</si>
  <si>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</si>
  <si>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</si>
  <si>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</si>
  <si>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</si>
  <si>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</si>
  <si>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</si>
  <si>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</si>
  <si>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</si>
  <si>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</si>
  <si>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</si>
  <si>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</si>
  <si>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</si>
  <si>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</si>
  <si>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</si>
  <si>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</si>
  <si>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</si>
  <si>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</si>
  <si>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</si>
  <si>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</si>
  <si>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</si>
  <si>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</si>
  <si>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</si>
  <si>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</si>
  <si>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</si>
  <si>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</si>
  <si>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</si>
  <si>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</si>
  <si>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</si>
  <si>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</si>
  <si>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</si>
  <si>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</si>
  <si>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</si>
  <si>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</si>
  <si>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</si>
  <si>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</si>
  <si>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兵庫県南あわじ市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</si>
  <si>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</si>
  <si>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</si>
  <si>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</si>
  <si>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</si>
  <si>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</si>
  <si>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</si>
  <si>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</si>
  <si>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</si>
  <si>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</si>
  <si>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</si>
  <si>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</si>
  <si>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</si>
  <si>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</si>
  <si>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</si>
  <si>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</si>
  <si>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</si>
  <si>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</si>
  <si>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</si>
  <si>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</si>
  <si>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</si>
  <si>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産業廃棄物最終処分事業特別会計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</si>
  <si>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</si>
  <si>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</si>
  <si>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</si>
  <si>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</si>
  <si>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</si>
  <si>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</si>
  <si>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</si>
  <si>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</si>
  <si>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</si>
  <si>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</si>
  <si>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</si>
  <si>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</si>
  <si>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</si>
  <si>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　保険事業勘定</t>
    <phoneticPr fontId="5"/>
  </si>
  <si>
    <t>国民健康保険特別会計　直営診療所勘定</t>
    <phoneticPr fontId="5"/>
  </si>
  <si>
    <t>後期高齢者医療特別会計</t>
    <phoneticPr fontId="5"/>
  </si>
  <si>
    <t>介護保険特別会計保険事業勘定</t>
    <phoneticPr fontId="5"/>
  </si>
  <si>
    <t>介護保険特別会計介護サービス事業勘定</t>
    <phoneticPr fontId="5"/>
  </si>
  <si>
    <t>下水道事業会計</t>
    <phoneticPr fontId="5"/>
  </si>
  <si>
    <t>法適用企業</t>
    <phoneticPr fontId="5"/>
  </si>
  <si>
    <t>国民宿舎事業特別会計</t>
    <phoneticPr fontId="5"/>
  </si>
  <si>
    <t>法非適用企業</t>
    <phoneticPr fontId="5"/>
  </si>
  <si>
    <t>土地開発事業特別会計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</si>
  <si>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</si>
  <si>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</si>
  <si>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</si>
  <si>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</si>
  <si>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</si>
  <si>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</si>
  <si>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</si>
  <si>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</si>
  <si>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</si>
  <si>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</si>
  <si>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</si>
  <si>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</si>
  <si>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</si>
  <si>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</si>
  <si>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</si>
  <si>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</si>
  <si>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</si>
  <si>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</si>
  <si>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</si>
  <si>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</si>
  <si>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</si>
  <si>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</si>
  <si>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</si>
  <si>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</si>
  <si>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</si>
  <si>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</si>
  <si>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</si>
  <si>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</si>
  <si>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</si>
  <si>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</si>
  <si>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</si>
  <si>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</si>
  <si>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</si>
  <si>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</si>
  <si>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</si>
  <si>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</si>
  <si>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</si>
  <si>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</si>
  <si>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</si>
  <si>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</si>
  <si>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</si>
  <si>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</si>
  <si>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</si>
  <si>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</si>
  <si>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</si>
  <si>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</si>
  <si>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</si>
  <si>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</si>
  <si>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</si>
  <si>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</si>
  <si>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</si>
  <si>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</si>
  <si>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</si>
  <si>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国民健康保険特別会計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</si>
  <si>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</si>
  <si>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</si>
  <si>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</si>
  <si>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</si>
  <si>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</si>
  <si>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</si>
  <si>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</si>
  <si>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</si>
  <si>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</si>
  <si>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</si>
  <si>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</si>
  <si>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</si>
  <si>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</si>
  <si>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</si>
  <si>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</si>
  <si>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</si>
  <si>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</si>
  <si>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</si>
  <si>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</si>
  <si>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</si>
  <si>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</si>
  <si>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</si>
  <si>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</si>
  <si>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</si>
  <si>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</si>
  <si>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</si>
  <si>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</si>
  <si>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</si>
  <si>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</si>
  <si>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</si>
  <si>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</si>
  <si>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</si>
  <si>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</si>
  <si>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</si>
  <si>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</si>
  <si>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</si>
  <si>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</si>
  <si>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</si>
  <si>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</si>
  <si>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</si>
  <si>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</si>
  <si>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</si>
  <si>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</si>
  <si>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</si>
  <si>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</si>
  <si>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</si>
  <si>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</si>
  <si>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</si>
  <si>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</si>
  <si>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</si>
  <si>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</si>
  <si>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</si>
  <si>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</si>
  <si>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</si>
  <si>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</si>
  <si>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</si>
  <si>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</si>
  <si>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</si>
  <si>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</si>
  <si>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</si>
  <si>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</si>
  <si>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</si>
  <si>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</si>
  <si>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</si>
  <si>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</si>
  <si>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</si>
  <si>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</si>
  <si>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</si>
  <si>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</si>
  <si>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</si>
  <si>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</si>
  <si>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</si>
  <si>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</si>
  <si>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</si>
  <si>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</si>
  <si>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</si>
  <si>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</si>
  <si>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</si>
  <si>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</si>
  <si>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</si>
  <si>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</si>
  <si>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</si>
  <si>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</si>
  <si>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t>
  </si>
  <si>
    <t>一般会計</t>
  </si>
  <si>
    <t>下水道事業会計</t>
  </si>
  <si>
    <t>介護保険特別会計保険事業勘定</t>
  </si>
  <si>
    <t>土地開発事業特別会計</t>
  </si>
  <si>
    <t>国民健康保険特別会計　保険事業勘定</t>
  </si>
  <si>
    <t>後期高齢者医療特別会計</t>
  </si>
  <si>
    <t>産業廃棄物最終処分事業特別会計</t>
  </si>
  <si>
    <t>国民宿舎事業特別会計</t>
  </si>
  <si>
    <t>その他会計（赤字）</t>
  </si>
  <si>
    <t>その他会計（黒字）</t>
  </si>
  <si>
    <t>R02</t>
    <phoneticPr fontId="5"/>
  </si>
  <si>
    <t>R03</t>
    <phoneticPr fontId="5"/>
  </si>
  <si>
    <t>R04</t>
    <phoneticPr fontId="5"/>
  </si>
  <si>
    <t>R05</t>
    <phoneticPr fontId="5"/>
  </si>
  <si>
    <t>R06</t>
    <phoneticPr fontId="5"/>
  </si>
  <si>
    <t>-</t>
    <phoneticPr fontId="2"/>
  </si>
  <si>
    <t>公益財団法人　淡路人形協会</t>
  </si>
  <si>
    <t>西淡まちつくり　株式会社</t>
  </si>
  <si>
    <t>南淡路農業公園　株式会社</t>
  </si>
  <si>
    <t>株式会社　南淡風力エネルギー開発</t>
  </si>
  <si>
    <t>淡路広域行政事務組合(普通会計）</t>
  </si>
  <si>
    <t>淡路広域行政事務組合（淡路食肉センター事業特別会計）</t>
  </si>
  <si>
    <t>淡路広域消防事務組合</t>
  </si>
  <si>
    <t>洲本市・南あわじ市衛生事務組合</t>
    <rPh sb="14" eb="15">
      <t>ア</t>
    </rPh>
    <phoneticPr fontId="2"/>
  </si>
  <si>
    <t>南あわじ市・洲本市小中学校組合</t>
  </si>
  <si>
    <t>淡路広域水道企業団</t>
  </si>
  <si>
    <t>洲本市・南あわじ市山林事務組合</t>
  </si>
  <si>
    <t>兵庫県町議会議員公務災害補償組合</t>
    <rPh sb="15" eb="16">
      <t>ア</t>
    </rPh>
    <phoneticPr fontId="2"/>
  </si>
  <si>
    <t>兵庫県市町村職員退職手当組合</t>
  </si>
  <si>
    <t>兵庫県後期高齢者医療広域連合（一般会計）</t>
  </si>
  <si>
    <t>兵庫県後期高齢者医療広域連合（特別会計）</t>
  </si>
  <si>
    <t>ふるさとまちづくり基金</t>
    <rPh sb="9" eb="11">
      <t>キキン</t>
    </rPh>
    <phoneticPr fontId="5"/>
  </si>
  <si>
    <t>地域振興基金</t>
    <rPh sb="0" eb="4">
      <t>チイキシンコウ</t>
    </rPh>
    <rPh sb="4" eb="6">
      <t>キキン</t>
    </rPh>
    <phoneticPr fontId="5"/>
  </si>
  <si>
    <t>学ぶ楽しさ日本一基金</t>
    <rPh sb="0" eb="1">
      <t>マナ</t>
    </rPh>
    <rPh sb="2" eb="3">
      <t>タノ</t>
    </rPh>
    <rPh sb="5" eb="8">
      <t>ニホンイチ</t>
    </rPh>
    <rPh sb="8" eb="10">
      <t>キキン</t>
    </rPh>
    <phoneticPr fontId="5"/>
  </si>
  <si>
    <t>公共施設等整備基金</t>
    <rPh sb="0" eb="2">
      <t>コウキョウ</t>
    </rPh>
    <rPh sb="2" eb="4">
      <t>シセツ</t>
    </rPh>
    <rPh sb="4" eb="5">
      <t>トウ</t>
    </rPh>
    <rPh sb="5" eb="7">
      <t>セイビ</t>
    </rPh>
    <rPh sb="7" eb="9">
      <t>キキン</t>
    </rPh>
    <phoneticPr fontId="5"/>
  </si>
  <si>
    <t>淡路鳴門岬開発基金</t>
    <rPh sb="0" eb="4">
      <t>アワジナルト</t>
    </rPh>
    <rPh sb="4" eb="5">
      <t>ミサキ</t>
    </rPh>
    <rPh sb="5" eb="7">
      <t>カイハツ</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</si>
  <si>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</si>
  <si>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</si>
  <si>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※令和６年度財務書類等については整備中のため、令和４年度と令和５年度を比較し分析する。
　将来負担比率は、計画的な繰上償還により地方債残高が減少したことや、一般会計から下水道事業への繰出見込額が減少していることにより改善傾向にあるが、類似団体と比較すると高い比率となっている。また、有形固定資産減価償却率については年々悪化しており、類似団体と比較すると公共施設等の老朽化が進んでいることがわかる。今後、老朽化した施設やインフラ整備のための地方債発行が想定されることから、引き続き、将来負担比率の改善を目指すために、積極的な繰上償還を行うだけでなく、公共施設等総合管理計画や橋梁長寿命化修繕計画に基づいた施設等の統廃合や長寿命化の実施など、計画的な地方債の借り入れや発行抑制に取り組む。</t>
    <rPh sb="2" eb="4">
      <t>レイワ</t>
    </rPh>
    <rPh sb="5" eb="7">
      <t>ネンド</t>
    </rPh>
    <rPh sb="7" eb="9">
      <t>ザイム</t>
    </rPh>
    <rPh sb="9" eb="12">
      <t>ショルイナド</t>
    </rPh>
    <rPh sb="17" eb="20">
      <t>セイビチュウ</t>
    </rPh>
    <rPh sb="24" eb="26">
      <t>レイワ</t>
    </rPh>
    <rPh sb="27" eb="29">
      <t>ネンド</t>
    </rPh>
    <rPh sb="30" eb="32">
      <t>レイワ</t>
    </rPh>
    <rPh sb="33" eb="35">
      <t>ネンド</t>
    </rPh>
    <rPh sb="36" eb="38">
      <t>ヒカク</t>
    </rPh>
    <rPh sb="39" eb="41">
      <t>ブンセキ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</si>
  <si>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</si>
  <si>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</si>
  <si>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</si>
  <si>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</si>
  <si>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</si>
  <si>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</si>
  <si>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率は12.8％と前年度からやや改善となり、将来負担比率は35.5％と13.1ポイント改善した。計画的な繰上償還の実施等によりどちらも改善傾向にはあるが、類似団体と比較すると比率は高いため、引き続き繰上償還の実施や地方債発行抑制など、公債費の抑制に務める。</t>
    <rPh sb="3" eb="5">
      <t>コウサイ</t>
    </rPh>
    <rPh sb="21" eb="23">
      <t>カイゼン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</si>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</sst>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FBBE2B-0D51-447A-80D5-C708AFEEFC5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6EAE-4A0D-8EB9-51688AEE58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59554</c:v>
                </c:pt>
                <c:pt idx="1">
                  <c:v>93589</c:v>
                </c:pt>
                <c:pt idx="2">
                  <c:v>136222</c:v>
                </c:pt>
                <c:pt idx="3">
                  <c:v>89452</c:v>
                </c:pt>
                <c:pt idx="4">
                  <c:v>93224</c:v>
                </c:pt>
              </c:numCache>
            </c:numRef>
          </c:val>
          <c:smooth val="0"/>
          <c:extLst>
            <c:ext xmlns:c16="http://schemas.microsoft.com/office/drawing/2014/chart" uri="{C3380CC4-5D6E-409C-BE32-E72D297353CC}">
              <c16:uniqueId val="{00000001-6EAE-4A0D-8EB9-51688AEE58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4.13</c:v>
                </c:pt>
                <c:pt idx="1">
                  <c:v>7.16</c:v>
                </c:pt>
                <c:pt idx="2">
                  <c:v>6.23</c:v>
                </c:pt>
                <c:pt idx="3">
                  <c:v>2.75</c:v>
                </c:pt>
                <c:pt idx="4">
                  <c:v>4.25</c:v>
                </c:pt>
              </c:numCache>
            </c:numRef>
          </c:val>
          <c:extLst>
            <c:ext xmlns:c16="http://schemas.microsoft.com/office/drawing/2014/chart" uri="{C3380CC4-5D6E-409C-BE32-E72D297353CC}">
              <c16:uniqueId val="{00000000-9BD9-48FA-9751-19DBAD77518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18.07</c:v>
                </c:pt>
                <c:pt idx="1">
                  <c:v>17.72</c:v>
                </c:pt>
                <c:pt idx="2">
                  <c:v>17.899999999999999</c:v>
                </c:pt>
                <c:pt idx="3">
                  <c:v>17.05</c:v>
                </c:pt>
                <c:pt idx="4">
                  <c:v>16.12</c:v>
                </c:pt>
              </c:numCache>
            </c:numRef>
          </c:val>
          <c:extLst>
            <c:ext xmlns:c16="http://schemas.microsoft.com/office/drawing/2014/chart" uri="{C3380CC4-5D6E-409C-BE32-E72D297353CC}">
              <c16:uniqueId val="{00000001-9BD9-48FA-9751-19DBAD77518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3.58</c:v>
                </c:pt>
                <c:pt idx="1">
                  <c:v>5.93</c:v>
                </c:pt>
                <c:pt idx="2">
                  <c:v>2.38</c:v>
                </c:pt>
                <c:pt idx="3">
                  <c:v>-1.27</c:v>
                </c:pt>
                <c:pt idx="4">
                  <c:v>2.08</c:v>
                </c:pt>
              </c:numCache>
            </c:numRef>
          </c:val>
          <c:smooth val="0"/>
          <c:extLst>
            <c:ext xmlns:c16="http://schemas.microsoft.com/office/drawing/2014/chart" uri="{C3380CC4-5D6E-409C-BE32-E72D297353CC}">
              <c16:uniqueId val="{00000002-9BD9-48FA-9751-19DBAD77518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716-4A70-9A27-4BABBC0C794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16-4A70-9A27-4BABBC0C794F}"/>
            </c:ext>
          </c:extLst>
        </c:ser>
        <c:ser>
          <c:idx val="2"/>
          <c:order val="2"/>
          <c:tx>
            <c:strRef>
              <c:f>データシート!$A$29</c:f>
              <c:strCache>
                <c:ptCount val="1"/>
                <c:pt idx="0">
                  <c:v>国民宿舎事業特別会計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2-E716-4A70-9A27-4BABBC0C794F}"/>
            </c:ext>
          </c:extLst>
        </c:ser>
        <c:ser>
          <c:idx val="3"/>
          <c:order val="3"/>
          <c:tx>
            <c:strRef>
              <c:f>データシート!$A$30</c:f>
              <c:strCache>
                <c:ptCount val="1"/>
                <c:pt idx="0">
                  <c:v>産業廃棄物最終処分事業特別会計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3-E716-4A70-9A27-4BABBC0C794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0.12</c:v>
                </c:pt>
                <c:pt idx="4">
                  <c:v>#N/A</c:v>
                </c:pt>
                <c:pt idx="5">
                  <c:v>0.13</c:v>
                </c:pt>
                <c:pt idx="6">
                  <c:v>#N/A</c:v>
                </c:pt>
                <c:pt idx="7">
                  <c:v>0.18</c:v>
                </c:pt>
                <c:pt idx="8">
                  <c:v>#N/A</c:v>
                </c:pt>
                <c:pt idx="9">
                  <c:v>0.16</c:v>
                </c:pt>
              </c:numCache>
            </c:numRef>
          </c:val>
          <c:extLst>
            <c:ext xmlns:c16="http://schemas.microsoft.com/office/drawing/2014/chart" uri="{C3380CC4-5D6E-409C-BE32-E72D297353CC}">
              <c16:uniqueId val="{00000004-E716-4A70-9A27-4BABBC0C794F}"/>
            </c:ext>
          </c:extLst>
        </c:ser>
        <c:ser>
          <c:idx val="5"/>
          <c:order val="5"/>
          <c:tx>
            <c:strRef>
              <c:f>データシート!$A$32</c:f>
              <c:strCache>
                <c:ptCount val="1"/>
                <c:pt idx="0">
                  <c:v>国民健康保険特別会計　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0.97</c:v>
                </c:pt>
                <c:pt idx="2">
                  <c:v>#N/A</c:v>
                </c:pt>
                <c:pt idx="3">
                  <c:v>0.53</c:v>
                </c:pt>
                <c:pt idx="4">
                  <c:v>#N/A</c:v>
                </c:pt>
                <c:pt idx="5">
                  <c:v>0.4</c:v>
                </c:pt>
                <c:pt idx="6">
                  <c:v>#N/A</c:v>
                </c:pt>
                <c:pt idx="7">
                  <c:v>0.97</c:v>
                </c:pt>
                <c:pt idx="8">
                  <c:v>#N/A</c:v>
                </c:pt>
                <c:pt idx="9">
                  <c:v>0.2</c:v>
                </c:pt>
              </c:numCache>
            </c:numRef>
          </c:val>
          <c:extLst>
            <c:ext xmlns:c16="http://schemas.microsoft.com/office/drawing/2014/chart" uri="{C3380CC4-5D6E-409C-BE32-E72D297353CC}">
              <c16:uniqueId val="{00000005-E716-4A70-9A27-4BABBC0C794F}"/>
            </c:ext>
          </c:extLst>
        </c:ser>
        <c:ser>
          <c:idx val="6"/>
          <c:order val="6"/>
          <c:tx>
            <c:strRef>
              <c:f>データシート!$A$33</c:f>
              <c:strCache>
                <c:ptCount val="1"/>
                <c:pt idx="0">
                  <c:v>土地開発事業特別会計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0.97</c:v>
                </c:pt>
                <c:pt idx="2">
                  <c:v>#N/A</c:v>
                </c:pt>
                <c:pt idx="3">
                  <c:v>0.96</c:v>
                </c:pt>
                <c:pt idx="4">
                  <c:v>#N/A</c:v>
                </c:pt>
                <c:pt idx="5">
                  <c:v>0.99</c:v>
                </c:pt>
                <c:pt idx="6">
                  <c:v>#N/A</c:v>
                </c:pt>
                <c:pt idx="7">
                  <c:v>1.01</c:v>
                </c:pt>
                <c:pt idx="8">
                  <c:v>#N/A</c:v>
                </c:pt>
                <c:pt idx="9">
                  <c:v>1.02</c:v>
                </c:pt>
              </c:numCache>
            </c:numRef>
          </c:val>
          <c:extLst>
            <c:ext xmlns:c16="http://schemas.microsoft.com/office/drawing/2014/chart" uri="{C3380CC4-5D6E-409C-BE32-E72D297353CC}">
              <c16:uniqueId val="{00000006-E716-4A70-9A27-4BABBC0C794F}"/>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c:v>
                </c:pt>
                <c:pt idx="2">
                  <c:v>#N/A</c:v>
                </c:pt>
                <c:pt idx="3">
                  <c:v>0.34</c:v>
                </c:pt>
                <c:pt idx="4">
                  <c:v>#N/A</c:v>
                </c:pt>
                <c:pt idx="5">
                  <c:v>0.82</c:v>
                </c:pt>
                <c:pt idx="6">
                  <c:v>#N/A</c:v>
                </c:pt>
                <c:pt idx="7">
                  <c:v>0.69</c:v>
                </c:pt>
                <c:pt idx="8">
                  <c:v>#N/A</c:v>
                </c:pt>
                <c:pt idx="9">
                  <c:v>1.04</c:v>
                </c:pt>
              </c:numCache>
            </c:numRef>
          </c:val>
          <c:extLst>
            <c:ext xmlns:c16="http://schemas.microsoft.com/office/drawing/2014/chart" uri="{C3380CC4-5D6E-409C-BE32-E72D297353CC}">
              <c16:uniqueId val="{00000007-E716-4A70-9A27-4BABBC0C794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c:v>
                </c:pt>
                <c:pt idx="2">
                  <c:v>#N/A</c:v>
                </c:pt>
                <c:pt idx="3">
                  <c:v>1.04</c:v>
                </c:pt>
                <c:pt idx="4">
                  <c:v>#N/A</c:v>
                </c:pt>
                <c:pt idx="5">
                  <c:v>0.89</c:v>
                </c:pt>
                <c:pt idx="6">
                  <c:v>#N/A</c:v>
                </c:pt>
                <c:pt idx="7">
                  <c:v>1.21</c:v>
                </c:pt>
                <c:pt idx="8">
                  <c:v>#N/A</c:v>
                </c:pt>
                <c:pt idx="9">
                  <c:v>1.04</c:v>
                </c:pt>
              </c:numCache>
            </c:numRef>
          </c:val>
          <c:extLst>
            <c:ext xmlns:c16="http://schemas.microsoft.com/office/drawing/2014/chart" uri="{C3380CC4-5D6E-409C-BE32-E72D297353CC}">
              <c16:uniqueId val="{00000008-E716-4A70-9A27-4BABBC0C794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4.1100000000000003</c:v>
                </c:pt>
                <c:pt idx="2">
                  <c:v>#N/A</c:v>
                </c:pt>
                <c:pt idx="3">
                  <c:v>7.13</c:v>
                </c:pt>
                <c:pt idx="4">
                  <c:v>#N/A</c:v>
                </c:pt>
                <c:pt idx="5">
                  <c:v>6.21</c:v>
                </c:pt>
                <c:pt idx="6">
                  <c:v>#N/A</c:v>
                </c:pt>
                <c:pt idx="7">
                  <c:v>2.73</c:v>
                </c:pt>
                <c:pt idx="8">
                  <c:v>#N/A</c:v>
                </c:pt>
                <c:pt idx="9">
                  <c:v>4.22</c:v>
                </c:pt>
              </c:numCache>
            </c:numRef>
          </c:val>
          <c:extLst>
            <c:ext xmlns:c16="http://schemas.microsoft.com/office/drawing/2014/chart" uri="{C3380CC4-5D6E-409C-BE32-E72D297353CC}">
              <c16:uniqueId val="{00000009-E716-4A70-9A27-4BABBC0C794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3430</c:v>
                </c:pt>
                <c:pt idx="5">
                  <c:v>3314</c:v>
                </c:pt>
                <c:pt idx="8">
                  <c:v>3266</c:v>
                </c:pt>
                <c:pt idx="11">
                  <c:v>3164</c:v>
                </c:pt>
                <c:pt idx="14">
                  <c:v>3092</c:v>
                </c:pt>
              </c:numCache>
            </c:numRef>
          </c:val>
          <c:extLst>
            <c:ext xmlns:c16="http://schemas.microsoft.com/office/drawing/2014/chart" uri="{C3380CC4-5D6E-409C-BE32-E72D297353CC}">
              <c16:uniqueId val="{00000000-11C2-4008-9ED2-2ED557D82FA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1-11C2-4008-9ED2-2ED557D82FA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1C2-4008-9ED2-2ED557D82FA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473</c:v>
                </c:pt>
                <c:pt idx="3">
                  <c:v>411</c:v>
                </c:pt>
                <c:pt idx="6">
                  <c:v>384</c:v>
                </c:pt>
                <c:pt idx="9">
                  <c:v>371</c:v>
                </c:pt>
                <c:pt idx="12">
                  <c:v>342</c:v>
                </c:pt>
              </c:numCache>
            </c:numRef>
          </c:val>
          <c:extLst>
            <c:ext xmlns:c16="http://schemas.microsoft.com/office/drawing/2014/chart" uri="{C3380CC4-5D6E-409C-BE32-E72D297353CC}">
              <c16:uniqueId val="{00000003-11C2-4008-9ED2-2ED557D82FA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1391</c:v>
                </c:pt>
                <c:pt idx="3">
                  <c:v>1318</c:v>
                </c:pt>
                <c:pt idx="6">
                  <c:v>1247</c:v>
                </c:pt>
                <c:pt idx="9">
                  <c:v>1262</c:v>
                </c:pt>
                <c:pt idx="12">
                  <c:v>1225</c:v>
                </c:pt>
              </c:numCache>
            </c:numRef>
          </c:val>
          <c:extLst>
            <c:ext xmlns:c16="http://schemas.microsoft.com/office/drawing/2014/chart" uri="{C3380CC4-5D6E-409C-BE32-E72D297353CC}">
              <c16:uniqueId val="{00000004-11C2-4008-9ED2-2ED557D82FA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C2-4008-9ED2-2ED557D82FA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C2-4008-9ED2-2ED557D82FA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3273</c:v>
                </c:pt>
                <c:pt idx="3">
                  <c:v>3281</c:v>
                </c:pt>
                <c:pt idx="6">
                  <c:v>3281</c:v>
                </c:pt>
                <c:pt idx="9">
                  <c:v>3251</c:v>
                </c:pt>
                <c:pt idx="12">
                  <c:v>3125</c:v>
                </c:pt>
              </c:numCache>
            </c:numRef>
          </c:val>
          <c:extLst>
            <c:ext xmlns:c16="http://schemas.microsoft.com/office/drawing/2014/chart" uri="{C3380CC4-5D6E-409C-BE32-E72D297353CC}">
              <c16:uniqueId val="{00000007-11C2-4008-9ED2-2ED557D82FA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1707</c:v>
                </c:pt>
                <c:pt idx="2">
                  <c:v>#N/A</c:v>
                </c:pt>
                <c:pt idx="3">
                  <c:v>#N/A</c:v>
                </c:pt>
                <c:pt idx="4">
                  <c:v>1697</c:v>
                </c:pt>
                <c:pt idx="5">
                  <c:v>#N/A</c:v>
                </c:pt>
                <c:pt idx="6">
                  <c:v>#N/A</c:v>
                </c:pt>
                <c:pt idx="7">
                  <c:v>1646</c:v>
                </c:pt>
                <c:pt idx="8">
                  <c:v>#N/A</c:v>
                </c:pt>
                <c:pt idx="9">
                  <c:v>#N/A</c:v>
                </c:pt>
                <c:pt idx="10">
                  <c:v>1720</c:v>
                </c:pt>
                <c:pt idx="11">
                  <c:v>#N/A</c:v>
                </c:pt>
                <c:pt idx="12">
                  <c:v>#N/A</c:v>
                </c:pt>
                <c:pt idx="13">
                  <c:v>1600</c:v>
                </c:pt>
                <c:pt idx="14">
                  <c:v>#N/A</c:v>
                </c:pt>
              </c:numCache>
            </c:numRef>
          </c:val>
          <c:smooth val="0"/>
          <c:extLst>
            <c:ext xmlns:c16="http://schemas.microsoft.com/office/drawing/2014/chart" uri="{C3380CC4-5D6E-409C-BE32-E72D297353CC}">
              <c16:uniqueId val="{00000008-11C2-4008-9ED2-2ED557D82FA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37136</c:v>
                </c:pt>
                <c:pt idx="5">
                  <c:v>36899</c:v>
                </c:pt>
                <c:pt idx="8">
                  <c:v>37220</c:v>
                </c:pt>
                <c:pt idx="11">
                  <c:v>36401</c:v>
                </c:pt>
                <c:pt idx="14">
                  <c:v>35916</c:v>
                </c:pt>
              </c:numCache>
            </c:numRef>
          </c:val>
          <c:extLst>
            <c:ext xmlns:c16="http://schemas.microsoft.com/office/drawing/2014/chart" uri="{C3380CC4-5D6E-409C-BE32-E72D297353CC}">
              <c16:uniqueId val="{00000000-D6C5-44C8-A0C7-2B5CC548384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555</c:v>
                </c:pt>
                <c:pt idx="5">
                  <c:v>452</c:v>
                </c:pt>
                <c:pt idx="8">
                  <c:v>356</c:v>
                </c:pt>
                <c:pt idx="11">
                  <c:v>282</c:v>
                </c:pt>
                <c:pt idx="14">
                  <c:v>341</c:v>
                </c:pt>
              </c:numCache>
            </c:numRef>
          </c:val>
          <c:extLst>
            <c:ext xmlns:c16="http://schemas.microsoft.com/office/drawing/2014/chart" uri="{C3380CC4-5D6E-409C-BE32-E72D297353CC}">
              <c16:uniqueId val="{00000001-D6C5-44C8-A0C7-2B5CC548384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9893</c:v>
                </c:pt>
                <c:pt idx="5">
                  <c:v>10798</c:v>
                </c:pt>
                <c:pt idx="8">
                  <c:v>10437</c:v>
                </c:pt>
                <c:pt idx="11">
                  <c:v>11710</c:v>
                </c:pt>
                <c:pt idx="14">
                  <c:v>11999</c:v>
                </c:pt>
              </c:numCache>
            </c:numRef>
          </c:val>
          <c:extLst>
            <c:ext xmlns:c16="http://schemas.microsoft.com/office/drawing/2014/chart" uri="{C3380CC4-5D6E-409C-BE32-E72D297353CC}">
              <c16:uniqueId val="{00000002-D6C5-44C8-A0C7-2B5CC548384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C5-44C8-A0C7-2B5CC548384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C5-44C8-A0C7-2B5CC548384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C5-44C8-A0C7-2B5CC548384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3707</c:v>
                </c:pt>
                <c:pt idx="3">
                  <c:v>3583</c:v>
                </c:pt>
                <c:pt idx="6">
                  <c:v>3460</c:v>
                </c:pt>
                <c:pt idx="9">
                  <c:v>3329</c:v>
                </c:pt>
                <c:pt idx="12">
                  <c:v>3262</c:v>
                </c:pt>
              </c:numCache>
            </c:numRef>
          </c:val>
          <c:extLst>
            <c:ext xmlns:c16="http://schemas.microsoft.com/office/drawing/2014/chart" uri="{C3380CC4-5D6E-409C-BE32-E72D297353CC}">
              <c16:uniqueId val="{00000006-D6C5-44C8-A0C7-2B5CC548384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5120</c:v>
                </c:pt>
                <c:pt idx="3">
                  <c:v>4633</c:v>
                </c:pt>
                <c:pt idx="6">
                  <c:v>4145</c:v>
                </c:pt>
                <c:pt idx="9">
                  <c:v>3771</c:v>
                </c:pt>
                <c:pt idx="12">
                  <c:v>3718</c:v>
                </c:pt>
              </c:numCache>
            </c:numRef>
          </c:val>
          <c:extLst>
            <c:ext xmlns:c16="http://schemas.microsoft.com/office/drawing/2014/chart" uri="{C3380CC4-5D6E-409C-BE32-E72D297353CC}">
              <c16:uniqueId val="{00000007-D6C5-44C8-A0C7-2B5CC548384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18172</c:v>
                </c:pt>
                <c:pt idx="3">
                  <c:v>17585</c:v>
                </c:pt>
                <c:pt idx="6">
                  <c:v>16653</c:v>
                </c:pt>
                <c:pt idx="9">
                  <c:v>15583</c:v>
                </c:pt>
                <c:pt idx="12">
                  <c:v>14475</c:v>
                </c:pt>
              </c:numCache>
            </c:numRef>
          </c:val>
          <c:extLst>
            <c:ext xmlns:c16="http://schemas.microsoft.com/office/drawing/2014/chart" uri="{C3380CC4-5D6E-409C-BE32-E72D297353CC}">
              <c16:uniqueId val="{00000008-D6C5-44C8-A0C7-2B5CC548384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6C5-44C8-A0C7-2B5CC548384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31319</c:v>
                </c:pt>
                <c:pt idx="3">
                  <c:v>31215</c:v>
                </c:pt>
                <c:pt idx="6">
                  <c:v>32538</c:v>
                </c:pt>
                <c:pt idx="9">
                  <c:v>31957</c:v>
                </c:pt>
                <c:pt idx="12">
                  <c:v>31466</c:v>
                </c:pt>
              </c:numCache>
            </c:numRef>
          </c:val>
          <c:extLst>
            <c:ext xmlns:c16="http://schemas.microsoft.com/office/drawing/2014/chart" uri="{C3380CC4-5D6E-409C-BE32-E72D297353CC}">
              <c16:uniqueId val="{0000000A-D6C5-44C8-A0C7-2B5CC548384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10735</c:v>
                </c:pt>
                <c:pt idx="2">
                  <c:v>#N/A</c:v>
                </c:pt>
                <c:pt idx="3">
                  <c:v>#N/A</c:v>
                </c:pt>
                <c:pt idx="4">
                  <c:v>8866</c:v>
                </c:pt>
                <c:pt idx="5">
                  <c:v>#N/A</c:v>
                </c:pt>
                <c:pt idx="6">
                  <c:v>#N/A</c:v>
                </c:pt>
                <c:pt idx="7">
                  <c:v>8784</c:v>
                </c:pt>
                <c:pt idx="8">
                  <c:v>#N/A</c:v>
                </c:pt>
                <c:pt idx="9">
                  <c:v>#N/A</c:v>
                </c:pt>
                <c:pt idx="10">
                  <c:v>6246</c:v>
                </c:pt>
                <c:pt idx="11">
                  <c:v>#N/A</c:v>
                </c:pt>
                <c:pt idx="12">
                  <c:v>#N/A</c:v>
                </c:pt>
                <c:pt idx="13">
                  <c:v>4663</c:v>
                </c:pt>
                <c:pt idx="14">
                  <c:v>#N/A</c:v>
                </c:pt>
              </c:numCache>
            </c:numRef>
          </c:val>
          <c:smooth val="0"/>
          <c:extLst>
            <c:ext xmlns:c16="http://schemas.microsoft.com/office/drawing/2014/chart" uri="{C3380CC4-5D6E-409C-BE32-E72D297353CC}">
              <c16:uniqueId val="{0000000B-D6C5-44C8-A0C7-2B5CC548384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2855</c:v>
                </c:pt>
                <c:pt idx="1">
                  <c:v>2713</c:v>
                </c:pt>
                <c:pt idx="2">
                  <c:v>2597</c:v>
                </c:pt>
              </c:numCache>
            </c:numRef>
          </c:val>
          <c:extLst>
            <c:ext xmlns:c16="http://schemas.microsoft.com/office/drawing/2014/chart" uri="{C3380CC4-5D6E-409C-BE32-E72D297353CC}">
              <c16:uniqueId val="{00000000-9498-4089-9FFF-DFF00BC077A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729</c:v>
                </c:pt>
                <c:pt idx="1">
                  <c:v>807</c:v>
                </c:pt>
                <c:pt idx="2">
                  <c:v>611</c:v>
                </c:pt>
              </c:numCache>
            </c:numRef>
          </c:val>
          <c:extLst>
            <c:ext xmlns:c16="http://schemas.microsoft.com/office/drawing/2014/chart" uri="{C3380CC4-5D6E-409C-BE32-E72D297353CC}">
              <c16:uniqueId val="{00000001-9498-4089-9FFF-DFF00BC077A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9818</c:v>
                </c:pt>
                <c:pt idx="1">
                  <c:v>10502</c:v>
                </c:pt>
                <c:pt idx="2">
                  <c:v>10597</c:v>
                </c:pt>
              </c:numCache>
            </c:numRef>
          </c:val>
          <c:extLst>
            <c:ext xmlns:c16="http://schemas.microsoft.com/office/drawing/2014/chart" uri="{C3380CC4-5D6E-409C-BE32-E72D297353CC}">
              <c16:uniqueId val="{00000002-9498-4089-9FFF-DFF00BC077A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{3A6C212F-0D18-4F5F-8A96-2358C94F014C}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020-4D31-BDB7-6C951C2DDE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{BFFBCB9C-0E3D-40EA-A168-2B45D56590D3}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20-4D31-BDB7-6C951C2DDE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{344A5CAE-1997-4E87-BE47-FF2347154F95}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20-4D31-BDB7-6C951C2DDE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{B679F5CB-0F26-42E9-AE2D-F6494AF65D44}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20-4D31-BDB7-6C951C2DDE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{2173F258-0AB9-4024-9DAC-C864D0C7C16E}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20-4D31-BDB7-6C951C2DDE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{C2AEA8C9-4D02-4367-877C-AA2628784A30}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020-4D31-BDB7-6C951C2DDE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{C6C7F9F3-D8FA-4289-94C0-603DBF2D92A1}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020-4D31-BDB7-6C951C2DDE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{5C40257A-B947-4177-ABC9-D441891AACD7}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020-4D31-BDB7-6C951C2DDE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{6E508747-1EB4-4C77-9B9F-C38B9CA51B2E}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020-4D31-BDB7-6C951C2DDE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69</c:v>
                </c:pt>
                <c:pt idx="16">
                  <c:v>70.400000000000006</c:v>
                </c:pt>
                <c:pt idx="24">
                  <c:v>71.599999999999994</c:v>
                </c:pt>
              </c:numCache>
            </c:numRef>
          </c:xVal>
          <c:yVal>
            <c:numRef>
              <c:f>公会計指標分析・財政指標組合せ分析表!$BP$51:$DC$51</c:f>
              <c:numCache>
                <c:formatCode>#,##0.0;"▲ "#,##0.0</c:formatCode>
                <c:ptCount val="40"/>
                <c:pt idx="8">
                  <c:v>67.3</c:v>
                </c:pt>
                <c:pt idx="16">
                  <c:v>68.599999999999994</c:v>
                </c:pt>
                <c:pt idx="24">
                  <c:v>48.6</c:v>
                </c:pt>
              </c:numCache>
            </c:numRef>
          </c:yVal>
          <c:smooth val="0"/>
          <c:extLst>
            <c:ext xmlns:c16="http://schemas.microsoft.com/office/drawing/2014/chart" uri="{C3380CC4-5D6E-409C-BE32-E72D297353CC}">
              <c16:uniqueId val="{00000009-9020-4D31-BDB7-6C951C2DDE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{8489C82B-A693-4860-89F2-B5404A5A1785}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020-4D31-BDB7-6C951C2DDEC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{446918C3-33BD-4266-BBF1-5A73D79A2D39}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20-4D31-BDB7-6C951C2DDE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{11BECA81-C939-4FF5-B8F2-918A577749FA}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20-4D31-BDB7-6C951C2DDE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{41D217A7-D424-45D7-BD12-2149181B160D}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20-4D31-BDB7-6C951C2DDE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{FB796950-66DA-4B7B-B781-529EAAF27667}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20-4D31-BDB7-6C951C2DDE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{A6735EA4-57A2-4C24-B64A-96EAD8AFDDD7}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020-4D31-BDB7-6C951C2DDE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{9F7C5932-5191-46DC-9A6D-631C65A67EBC}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020-4D31-BDB7-6C951C2DDE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{51940883-F97F-4B50-844A-AA873AF2BF7E}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020-4D31-BDB7-6C951C2DDE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{895FF5BA-78E9-4AF5-98E5-CBA7B5FECA8D}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020-4D31-BDB7-6C951C2DDE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61.5</c:v>
                </c:pt>
                <c:pt idx="16">
                  <c:v>62.8</c:v>
                </c:pt>
                <c:pt idx="24">
                  <c:v>64.099999999999994</c:v>
                </c:pt>
              </c:numCache>
            </c:numRef>
          </c:xVal>
          <c:yVal>
            <c:numRef>
              <c:f>公会計指標分析・財政指標組合せ分析表!$BP$55:$DC$55</c:f>
              <c:numCache>
                <c:formatCode>#,##0.0;"▲ "#,##0.0</c:formatCode>
                <c:ptCount val="40"/>
                <c:pt idx="8">
                  <c:v>13.3</c:v>
                </c:pt>
                <c:pt idx="16">
                  <c:v>5.4</c:v>
                </c:pt>
                <c:pt idx="24">
                  <c:v>0</c:v>
                </c:pt>
              </c:numCache>
            </c:numRef>
          </c:yVal>
          <c:smooth val="0"/>
          <c:extLst>
            <c:ext xmlns:c16="http://schemas.microsoft.com/office/drawing/2014/chart" uri="{C3380CC4-5D6E-409C-BE32-E72D297353CC}">
              <c16:uniqueId val="{00000013-9020-4D31-BDB7-6C951C2DDECD}"/>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{C182DFF6-DFFB-475E-8B8B-5011322A6308}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E45-42CC-A733-4214DFDE31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{1D7BE852-B316-4ED2-8E20-9DBB2B4AF440}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45-42CC-A733-4214DFDE31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{438027B2-B14A-4B59-92A6-AC2C54B60DAA}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45-42CC-A733-4214DFDE31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{1F63772D-D25A-44CF-A78E-E2ADE0332AA3}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45-42CC-A733-4214DFDE31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{37506C9A-CBF1-40C2-98F6-8FD44E364D93}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45-42CC-A733-4214DFDE317B}"/>
                </c:ext>
              </c:extLst>
            </c:dLbl>
            <c:dLbl>
              <c:idx val="8"/>
              <c:layout>
                <c:manualLayout>
                  <c:x val="0"/>
                  <c:y val="-1.470059394194287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{396DBD49-9455-4CC8-A789-811458EABC01}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E45-42CC-A733-4214DFDE317B}"/>
                </c:ext>
              </c:extLst>
            </c:dLbl>
            <c:dLbl>
              <c:idx val="16"/>
              <c:layout>
                <c:manualLayout>
                  <c:x val="0"/>
                  <c:y val="1.47002514543733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{8DBA2689-B7F3-4361-8C61-735DC77FD225}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E45-42CC-A733-4214DFDE317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{E214EE7D-ADAA-4DF2-BE77-27DA7AD0E4F3}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E45-42CC-A733-4214DFDE317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{FFBBE66A-8C5F-4373-9EC7-4790030A2301}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E45-42CC-A733-4214DFDE31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13.6</c:v>
                </c:pt>
                <c:pt idx="8">
                  <c:v>13.1</c:v>
                </c:pt>
                <c:pt idx="16">
                  <c:v>13</c:v>
                </c:pt>
                <c:pt idx="24">
                  <c:v>13</c:v>
                </c:pt>
                <c:pt idx="32">
                  <c:v>12.8</c:v>
                </c:pt>
              </c:numCache>
            </c:numRef>
          </c:xVal>
          <c:yVal>
            <c:numRef>
              <c:f>公会計指標分析・財政指標組合せ分析表!$BP$73:$DC$73</c:f>
              <c:numCache>
                <c:formatCode>#,##0.0;"▲ "#,##0.0</c:formatCode>
                <c:ptCount val="40"/>
                <c:pt idx="0">
                  <c:v>84.4</c:v>
                </c:pt>
                <c:pt idx="8">
                  <c:v>67.3</c:v>
                </c:pt>
                <c:pt idx="16">
                  <c:v>68.599999999999994</c:v>
                </c:pt>
                <c:pt idx="24">
                  <c:v>48.6</c:v>
                </c:pt>
                <c:pt idx="32">
                  <c:v>35.5</c:v>
                </c:pt>
              </c:numCache>
            </c:numRef>
          </c:yVal>
          <c:smooth val="0"/>
          <c:extLst>
            <c:ext xmlns:c16="http://schemas.microsoft.com/office/drawing/2014/chart" uri="{C3380CC4-5D6E-409C-BE32-E72D297353CC}">
              <c16:uniqueId val="{00000009-4E45-42CC-A733-4214DFDE317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5418619131218633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{FBB4A089-D17E-4306-B057-2C656B4398FC}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E45-42CC-A733-4214DFDE317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{8C57650A-BEB7-4823-8987-080C8D9502A7}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45-42CC-A733-4214DFDE31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{594B89DB-2557-4BD8-B0D0-B0429B2FD7EB}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45-42CC-A733-4214DFDE31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{AC81269F-24AC-4000-8C60-B4C1B97A28BB}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45-42CC-A733-4214DFDE31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{F699C1B9-7A1B-488B-A168-20077D4983F5}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45-42CC-A733-4214DFDE317B}"/>
                </c:ext>
              </c:extLst>
            </c:dLbl>
            <c:dLbl>
              <c:idx val="8"/>
              <c:layout>
                <c:manualLayout>
                  <c:x val="0"/>
                  <c:y val="-1.354332844489413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{E79CF8DE-E91B-4571-B7B6-A8B2FD83273B}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E45-42CC-A733-4214DFDE317B}"/>
                </c:ext>
              </c:extLst>
            </c:dLbl>
            <c:dLbl>
              <c:idx val="16"/>
              <c:layout>
                <c:manualLayout>
                  <c:x val="0"/>
                  <c:y val="-9.1444181033449395E-5"/>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{631367BD-7328-4C61-AF55-0A8B58F8630F}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E45-42CC-A733-4214DFDE317B}"/>
                </c:ext>
              </c:extLst>
            </c:dLbl>
            <c:dLbl>
              <c:idx val="24"/>
              <c:layout>
                <c:manualLayout>
                  <c:x val="0"/>
                  <c:y val="-1.98125634030112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{0CB04570-A880-4FF0-9213-2366149CA0D7}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E45-42CC-A733-4214DFDE317B}"/>
                </c:ext>
              </c:extLst>
            </c:dLbl>
            <c:dLbl>
              <c:idx val="32"/>
              <c:layout>
                <c:manualLayout>
                  <c:x val="0"/>
                  <c:y val="1.802888814150488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{D1D90BFF-0457-4386-8F36-A362618C23B5}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E45-42CC-A733-4214DFDE31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4E45-42CC-A733-4214DFDE317B}"/>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a:t>
          </a:r>
          <a:r>
            <a:rPr kumimoji="1" lang="en-US" altLang="ja-JP" sz="1300">
              <a:latin typeface="ＭＳ Ｐゴシック" panose="020B0600070205080204" pitchFamily="50" charset="-128"/>
              <a:ea typeface="ＭＳ Ｐゴシック" panose="020B0600070205080204" pitchFamily="50" charset="-128"/>
            </a:rPr>
            <a:t>0.40</a:t>
          </a:r>
          <a:r>
            <a:rPr kumimoji="1" lang="ja-JP" altLang="en-US" sz="1300">
              <a:latin typeface="ＭＳ Ｐゴシック" panose="020B0600070205080204" pitchFamily="50" charset="-128"/>
              <a:ea typeface="ＭＳ Ｐゴシック" panose="020B0600070205080204" pitchFamily="50" charset="-128"/>
            </a:rPr>
            <a:t>で類似団体平均程度となった。今後も少子高齢化や人口流出等により税収の大幅な増加は見込むことができず、数値を改善させるためには歳出を見直すとともに、地方への人の流れを加速させる移住・定住施策の更なる推進に取り組む必要がある。このため「南あわじ市財政計画（以下、財政計画という。）」に基づき、定員管理・給与等の適正化、補助金の整理統合、経常経費の見直し等を徹底するととともに、歳入確保のため地方税の徴収強化や使用料・手数料の定期的な見直し等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1573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162378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49184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163484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％となり、前年度より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悪化した。歳出においては、人件費の増等により経常経費が増となった。また経常一般財源においては、市税及び臨時財政対策債等が減となった一方で、普通交付税が増となった。結果として分子、分母とも増加したが、分子の増加率が大きくなったため前年度より悪化した。今後も市税や税交付金の増減を注視し、歳出面において、人件費の適正化や引き続き繰上償還実施等による公債費の低減など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111337</xdr:rowOff>
    </xdr:from>
    <xdr:to>
      <xdr:col>23</xdr:col>
      <xdr:colOff>133350</xdr:colOff>
      <xdr:row>62</xdr:row>
      <xdr:rowOff>28363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69787"/>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95250</xdr:rowOff>
    </xdr:from>
    <xdr:to>
      <xdr:col>19</xdr:col>
      <xdr:colOff>133350</xdr:colOff>
      <xdr:row>61</xdr:row>
      <xdr:rowOff>111337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537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61</xdr:row>
      <xdr:rowOff>95250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330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62</xdr:row>
      <xdr:rowOff>20320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3305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121090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79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60537</xdr:rowOff>
    </xdr:from>
    <xdr:to>
      <xdr:col>19</xdr:col>
      <xdr:colOff>184150</xdr:colOff>
      <xdr:row>61</xdr:row>
      <xdr:rowOff>162137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146914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44450</xdr:rowOff>
    </xdr:from>
    <xdr:to>
      <xdr:col>15</xdr:col>
      <xdr:colOff>133350</xdr:colOff>
      <xdr:row>61</xdr:row>
      <xdr:rowOff>146050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130827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10177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55897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[226,538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少子高齢化や人口流出による人口減少（前年比</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人減）に加え、ふるさと南あわじ応援寄附金事業の好調による事業費の増等により、一人当たりの決算額は前年度より増加した。類似団体比較では平均程度となっているものの、全国や兵庫県平均と比較すると大きな差がある。今後も移住・定住促進事業等による人口増を目指し、定員管理や給与の適正化、定期的、計画的なメンテナンスによる施設維持管理経費の適正化、</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の推進による業務効率化などにより物件費等の抑制に取り組んでいく。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33136</xdr:rowOff>
    </xdr:from>
    <xdr:to>
      <xdr:col>23</xdr:col>
      <xdr:colOff>133350</xdr:colOff>
      <xdr:row>84</xdr:row>
      <xdr:rowOff>89973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434936"/>
          <a:ext cx="838200" cy="5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14151</xdr:rowOff>
    </xdr:from>
    <xdr:to>
      <xdr:col>19</xdr:col>
      <xdr:colOff>133350</xdr:colOff>
      <xdr:row>84</xdr:row>
      <xdr:rowOff>33136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15951"/>
          <a:ext cx="889000" cy="1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121334</xdr:rowOff>
    </xdr:from>
    <xdr:to>
      <xdr:col>15</xdr:col>
      <xdr:colOff>82550</xdr:colOff>
      <xdr:row>84</xdr:row>
      <xdr:rowOff>14151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51684"/>
          <a:ext cx="889000" cy="6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52707</xdr:rowOff>
    </xdr:from>
    <xdr:to>
      <xdr:col>11</xdr:col>
      <xdr:colOff>31750</xdr:colOff>
      <xdr:row>83</xdr:row>
      <xdr:rowOff>121334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83057"/>
          <a:ext cx="889000" cy="6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107574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33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39173</xdr:rowOff>
    </xdr:from>
    <xdr:to>
      <xdr:col>23</xdr:col>
      <xdr:colOff>184150</xdr:colOff>
      <xdr:row>84</xdr:row>
      <xdr:rowOff>140773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44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11250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413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153786</xdr:rowOff>
    </xdr:from>
    <xdr:to>
      <xdr:col>19</xdr:col>
      <xdr:colOff>184150</xdr:colOff>
      <xdr:row>84</xdr:row>
      <xdr:rowOff>83936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8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68713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7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134801</xdr:rowOff>
    </xdr:from>
    <xdr:to>
      <xdr:col>15</xdr:col>
      <xdr:colOff>133350</xdr:colOff>
      <xdr:row>84</xdr:row>
      <xdr:rowOff>64951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6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49728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51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70534</xdr:rowOff>
    </xdr:from>
    <xdr:to>
      <xdr:col>11</xdr:col>
      <xdr:colOff>82550</xdr:colOff>
      <xdr:row>84</xdr:row>
      <xdr:rowOff>684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0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156911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8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1907</xdr:rowOff>
    </xdr:from>
    <xdr:to>
      <xdr:col>7</xdr:col>
      <xdr:colOff>31750</xdr:colOff>
      <xdr:row>83</xdr:row>
      <xdr:rowOff>103507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113684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0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a:t>
          </a:r>
          <a:r>
            <a:rPr kumimoji="1" lang="en-US" altLang="ja-JP" sz="1300">
              <a:latin typeface="ＭＳ Ｐゴシック" panose="020B0600070205080204" pitchFamily="50" charset="-128"/>
              <a:ea typeface="ＭＳ Ｐゴシック" panose="020B0600070205080204" pitchFamily="50" charset="-128"/>
            </a:rPr>
            <a:t>98.0</a:t>
          </a:r>
          <a:r>
            <a:rPr kumimoji="1" lang="ja-JP" altLang="en-US" sz="1300">
              <a:latin typeface="ＭＳ Ｐゴシック" panose="020B0600070205080204" pitchFamily="50" charset="-128"/>
              <a:ea typeface="ＭＳ Ｐゴシック" panose="020B0600070205080204" pitchFamily="50" charset="-128"/>
            </a:rPr>
            <a:t>となり、前年度より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ポイント増加した。類似団体と比較すると</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ポイント高い数値である。適正な人事配置により、引き続き質の高い行政サービスの提供に努めるとともに、行政効率の高い組織づくりを進めていくことで、一層の給与水準の適正化に努めていく。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125730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463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149861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4630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149861</xdr:rowOff>
    </xdr:from>
    <xdr:to>
      <xdr:col>72</xdr:col>
      <xdr:colOff>203200</xdr:colOff>
      <xdr:row>87</xdr:row>
      <xdr:rowOff>74930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94561"/>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125730</xdr:rowOff>
    </xdr:from>
    <xdr:to>
      <xdr:col>68</xdr:col>
      <xdr:colOff>152400</xdr:colOff>
      <xdr:row>87</xdr:row>
      <xdr:rowOff>74930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7043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74930</xdr:rowOff>
    </xdr:from>
    <xdr:to>
      <xdr:col>81</xdr:col>
      <xdr:colOff>95250</xdr:colOff>
      <xdr:row>87</xdr:row>
      <xdr:rowOff>5080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47007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9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99061</xdr:rowOff>
    </xdr:from>
    <xdr:to>
      <xdr:col>73</xdr:col>
      <xdr:colOff>44450</xdr:colOff>
      <xdr:row>87</xdr:row>
      <xdr:rowOff>29211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13988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110507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74930</xdr:rowOff>
    </xdr:from>
    <xdr:to>
      <xdr:col>64</xdr:col>
      <xdr:colOff>152400</xdr:colOff>
      <xdr:row>87</xdr:row>
      <xdr:rowOff>5080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161307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0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職員数は変わらず人口が減少（前年比</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人減）したため、前年度より微増となっているが、類似団体と比較すると平均的な水準を保っている。令和２年度に作成された「第２次定員管理計画」に沿って、今後も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の推進による業務効率化を図りつつ、業務内容と職員総数、職員の年齢構成等を踏まえながら、適正な定員管理に努める。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91803</xdr:rowOff>
    </xdr:from>
    <xdr:to>
      <xdr:col>81</xdr:col>
      <xdr:colOff>44450</xdr:colOff>
      <xdr:row>61</xdr:row>
      <xdr:rowOff>103868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5025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72844</xdr:rowOff>
    </xdr:from>
    <xdr:to>
      <xdr:col>77</xdr:col>
      <xdr:colOff>44450</xdr:colOff>
      <xdr:row>61</xdr:row>
      <xdr:rowOff>91803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31294"/>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50437</xdr:rowOff>
    </xdr:from>
    <xdr:to>
      <xdr:col>72</xdr:col>
      <xdr:colOff>203200</xdr:colOff>
      <xdr:row>61</xdr:row>
      <xdr:rowOff>72844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08887"/>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28031</xdr:rowOff>
    </xdr:from>
    <xdr:to>
      <xdr:col>68</xdr:col>
      <xdr:colOff>152400</xdr:colOff>
      <xdr:row>61</xdr:row>
      <xdr:rowOff>50437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86481"/>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53068</xdr:rowOff>
    </xdr:from>
    <xdr:to>
      <xdr:col>81</xdr:col>
      <xdr:colOff>95250</xdr:colOff>
      <xdr:row>61</xdr:row>
      <xdr:rowOff>154668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1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69595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5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41003</xdr:rowOff>
    </xdr:from>
    <xdr:to>
      <xdr:col>77</xdr:col>
      <xdr:colOff>95250</xdr:colOff>
      <xdr:row>61</xdr:row>
      <xdr:rowOff>142603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152780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68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22044</xdr:rowOff>
    </xdr:from>
    <xdr:to>
      <xdr:col>73</xdr:col>
      <xdr:colOff>44450</xdr:colOff>
      <xdr:row>61</xdr:row>
      <xdr:rowOff>123644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8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133821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171087</xdr:rowOff>
    </xdr:from>
    <xdr:to>
      <xdr:col>68</xdr:col>
      <xdr:colOff>203200</xdr:colOff>
      <xdr:row>61</xdr:row>
      <xdr:rowOff>101237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111414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2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148681</xdr:rowOff>
    </xdr:from>
    <xdr:to>
      <xdr:col>64</xdr:col>
      <xdr:colOff>152400</xdr:colOff>
      <xdr:row>61</xdr:row>
      <xdr:rowOff>78831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3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89008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04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％となり、前年度より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ポイント改善した。算定分母である標準財政規模は増となった。また、算定分子は、元利償還金から控除される特定財源が増加したことにより減少した。分子が減少したため単年度比率は前年度と比較して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た。今後、大型の普通建設事業の実施による公債費の増が見込まれるため、引き続き繰上償還を実施するとともに、施設の施設の統廃合や規模の縮小を進めることで、後年度の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50195</xdr:rowOff>
    </xdr:from>
    <xdr:to>
      <xdr:col>81</xdr:col>
      <xdr:colOff>44450</xdr:colOff>
      <xdr:row>44</xdr:row>
      <xdr:rowOff>73176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7593995"/>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73176</xdr:rowOff>
    </xdr:from>
    <xdr:to>
      <xdr:col>77</xdr:col>
      <xdr:colOff>44450</xdr:colOff>
      <xdr:row>44</xdr:row>
      <xdr:rowOff>73176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73176</xdr:rowOff>
    </xdr:from>
    <xdr:to>
      <xdr:col>72</xdr:col>
      <xdr:colOff>203200</xdr:colOff>
      <xdr:row>44</xdr:row>
      <xdr:rowOff>84667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401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84667</xdr:rowOff>
    </xdr:from>
    <xdr:to>
      <xdr:col>68</xdr:col>
      <xdr:colOff>152400</xdr:colOff>
      <xdr:row>44</xdr:row>
      <xdr:rowOff>142119</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62846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119942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170845</xdr:rowOff>
    </xdr:from>
    <xdr:to>
      <xdr:col>81</xdr:col>
      <xdr:colOff>95250</xdr:colOff>
      <xdr:row>44</xdr:row>
      <xdr:rowOff>100995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66722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43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22376</xdr:rowOff>
    </xdr:from>
    <xdr:to>
      <xdr:col>77</xdr:col>
      <xdr:colOff>95250</xdr:colOff>
      <xdr:row>44</xdr:row>
      <xdr:rowOff>123976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108753</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22376</xdr:rowOff>
    </xdr:from>
    <xdr:to>
      <xdr:col>73</xdr:col>
      <xdr:colOff>44450</xdr:colOff>
      <xdr:row>44</xdr:row>
      <xdr:rowOff>123976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108753</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33867</xdr:rowOff>
    </xdr:from>
    <xdr:to>
      <xdr:col>68</xdr:col>
      <xdr:colOff>203200</xdr:colOff>
      <xdr:row>44</xdr:row>
      <xdr:rowOff>135467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120244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91319</xdr:rowOff>
    </xdr:from>
    <xdr:to>
      <xdr:col>64</xdr:col>
      <xdr:colOff>152400</xdr:colOff>
      <xdr:row>45</xdr:row>
      <xdr:rowOff>21469</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6246</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将来負担比率は前年度より</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ポイント改善した。大鳴門周辺環境整備事業や灘黒岩水仙郷リニューアル事業の進捗により、地方債発行額が前年度と比較して減となったこと。また、ふるさと南あわじ応援寄附金の好調により基金残高が増加したため改善した。今後は、施設の更新等においても多用途施設の一本化や施設規模の縮小などを行い、維持管理経費や更新経費の抑制に努めるとともに、地方債現在高を減少させるため、引き続き繰上償還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103364</xdr:rowOff>
    </xdr:from>
    <xdr:to>
      <xdr:col>81</xdr:col>
      <xdr:colOff>44450</xdr:colOff>
      <xdr:row>17</xdr:row>
      <xdr:rowOff>107527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2846564"/>
          <a:ext cx="838200" cy="17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107527</xdr:rowOff>
    </xdr:from>
    <xdr:to>
      <xdr:col>77</xdr:col>
      <xdr:colOff>44450</xdr:colOff>
      <xdr:row>19</xdr:row>
      <xdr:rowOff>32738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3022177"/>
          <a:ext cx="889000" cy="2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15311</xdr:rowOff>
    </xdr:from>
    <xdr:to>
      <xdr:col>72</xdr:col>
      <xdr:colOff>203200</xdr:colOff>
      <xdr:row>19</xdr:row>
      <xdr:rowOff>32738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4401800" y="3272861"/>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15311</xdr:rowOff>
    </xdr:from>
    <xdr:to>
      <xdr:col>68</xdr:col>
      <xdr:colOff>152400</xdr:colOff>
      <xdr:row>20</xdr:row>
      <xdr:rowOff>73096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272861"/>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52564</xdr:rowOff>
    </xdr:from>
    <xdr:to>
      <xdr:col>81</xdr:col>
      <xdr:colOff>95250</xdr:colOff>
      <xdr:row>16</xdr:row>
      <xdr:rowOff>154164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79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24641</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76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56727</xdr:rowOff>
    </xdr:from>
    <xdr:to>
      <xdr:col>77</xdr:col>
      <xdr:colOff>95250</xdr:colOff>
      <xdr:row>17</xdr:row>
      <xdr:rowOff>158327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97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143104</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057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153388</xdr:rowOff>
    </xdr:from>
    <xdr:to>
      <xdr:col>73</xdr:col>
      <xdr:colOff>44450</xdr:colOff>
      <xdr:row>19</xdr:row>
      <xdr:rowOff>83538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23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68315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325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135960</xdr:rowOff>
    </xdr:from>
    <xdr:to>
      <xdr:col>68</xdr:col>
      <xdr:colOff>203200</xdr:colOff>
      <xdr:row>19</xdr:row>
      <xdr:rowOff>66111</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2220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50888</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30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22296</xdr:rowOff>
    </xdr:from>
    <xdr:to>
      <xdr:col>64</xdr:col>
      <xdr:colOff>152400</xdr:colOff>
      <xdr:row>20</xdr:row>
      <xdr:rowOff>123896</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4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108673</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53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ポイント改善したが、類似団体平均より上回った。今後も引き続き、定員管理等による給与の適正化や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の推進等による事務事業の効率化を図り、計画的な定員管理に取り組む。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30988</xdr:rowOff>
    </xdr:from>
    <xdr:to>
      <xdr:col>24</xdr:col>
      <xdr:colOff>25400</xdr:colOff>
      <xdr:row>36</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3188"/>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xdr:rowOff>
    </xdr:from>
    <xdr:to>
      <xdr:col>19</xdr:col>
      <xdr:colOff>187325</xdr:colOff>
      <xdr:row>36</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75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120142</xdr:rowOff>
    </xdr:from>
    <xdr:to>
      <xdr:col>15</xdr:col>
      <xdr:colOff>98425</xdr:colOff>
      <xdr:row>36</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208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120142</xdr:rowOff>
    </xdr:from>
    <xdr:to>
      <xdr:col>11</xdr:col>
      <xdr:colOff>9525</xdr:colOff>
      <xdr:row>35</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208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89916</xdr:rowOff>
    </xdr:from>
    <xdr:to>
      <xdr:col>24</xdr:col>
      <xdr:colOff>76200</xdr:colOff>
      <xdr:row>37</xdr:row>
      <xdr:rowOff>20066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61993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151638</xdr:rowOff>
    </xdr:from>
    <xdr:to>
      <xdr:col>20</xdr:col>
      <xdr:colOff>38100</xdr:colOff>
      <xdr:row>36</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66565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23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124206</xdr:rowOff>
    </xdr:from>
    <xdr:to>
      <xdr:col>15</xdr:col>
      <xdr:colOff>149225</xdr:colOff>
      <xdr:row>36</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21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69342</xdr:rowOff>
    </xdr:from>
    <xdr:to>
      <xdr:col>11</xdr:col>
      <xdr:colOff>60325</xdr:colOff>
      <xdr:row>35</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155719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5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115062</xdr:rowOff>
    </xdr:from>
    <xdr:to>
      <xdr:col>6</xdr:col>
      <xdr:colOff>171450</xdr:colOff>
      <xdr:row>36</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29989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悪化し、類似団体平均より下回った。経常一般財源の増があった一方で、ふるさと応援寄附金の好調による事業費等の増が上回ったため比率は悪化した。今後は、外部委託業務の精査や指定管理者制度の活用、公共施設の適正化などを図り、一層の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170543</xdr:rowOff>
    </xdr:from>
    <xdr:to>
      <xdr:col>82</xdr:col>
      <xdr:colOff>107950</xdr:colOff>
      <xdr:row>15</xdr:row>
      <xdr:rowOff>97064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70843"/>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170543</xdr:rowOff>
    </xdr:from>
    <xdr:to>
      <xdr:col>78</xdr:col>
      <xdr:colOff>69850</xdr:colOff>
      <xdr:row>15</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70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148771</xdr:rowOff>
    </xdr:from>
    <xdr:to>
      <xdr:col>73</xdr:col>
      <xdr:colOff>180975</xdr:colOff>
      <xdr:row>15</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49071"/>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148771</xdr:rowOff>
    </xdr:from>
    <xdr:to>
      <xdr:col>69</xdr:col>
      <xdr:colOff>92075</xdr:colOff>
      <xdr:row>14</xdr:row>
      <xdr:rowOff>159657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490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99984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46264</xdr:rowOff>
    </xdr:from>
    <xdr:to>
      <xdr:col>82</xdr:col>
      <xdr:colOff>158750</xdr:colOff>
      <xdr:row>15</xdr:row>
      <xdr:rowOff>147864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62791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119743</xdr:rowOff>
    </xdr:from>
    <xdr:to>
      <xdr:col>78</xdr:col>
      <xdr:colOff>120650</xdr:colOff>
      <xdr:row>15</xdr:row>
      <xdr:rowOff>49893</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60070</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88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97971</xdr:rowOff>
    </xdr:from>
    <xdr:to>
      <xdr:col>69</xdr:col>
      <xdr:colOff>142875</xdr:colOff>
      <xdr:row>15</xdr:row>
      <xdr:rowOff>28121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38298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108857</xdr:rowOff>
    </xdr:from>
    <xdr:to>
      <xdr:col>65</xdr:col>
      <xdr:colOff>53975</xdr:colOff>
      <xdr:row>15</xdr:row>
      <xdr:rowOff>39007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49184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類似団体平均より下回った。経常一般財源である市税等の減がある一方で、生活保護医療扶助費等も減したため改善した。今後も高齢者福祉の向上と、生活困窮者に対する支援や、乳幼児医療への追加助成など効果の大きい市独自施策については、類似団体平均から大きく逸脱しないよう注視しながら、引き続き諸施策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143328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3363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110672</xdr:rowOff>
    </xdr:from>
    <xdr:to>
      <xdr:col>19</xdr:col>
      <xdr:colOff>187325</xdr:colOff>
      <xdr:row>54</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68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689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83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107242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9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59872</xdr:rowOff>
    </xdr:from>
    <xdr:to>
      <xdr:col>15</xdr:col>
      <xdr:colOff>149225</xdr:colOff>
      <xdr:row>54</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たが、類似団体平均より下回っている。類似団体比較では上位にあり、全国・県平均よりも比率は低くなっている。道路橋りょうや公営住宅等の維持補修費の増により比率は悪化した。今後は公共施設の老朽化対策による維持補修費の増、高齢化社会による各特別会計への繰出金の増など楽観視はできな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135165</xdr:rowOff>
    </xdr:from>
    <xdr:to>
      <xdr:col>82</xdr:col>
      <xdr:colOff>107950</xdr:colOff>
      <xdr:row>56</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5649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37193</xdr:rowOff>
    </xdr:from>
    <xdr:to>
      <xdr:col>78</xdr:col>
      <xdr:colOff>69850</xdr:colOff>
      <xdr:row>55</xdr:row>
      <xdr:rowOff>135165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4669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20865</xdr:rowOff>
    </xdr:from>
    <xdr:to>
      <xdr:col>73</xdr:col>
      <xdr:colOff>180975</xdr:colOff>
      <xdr:row>55</xdr:row>
      <xdr:rowOff>37193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4506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20865</xdr:rowOff>
    </xdr:from>
    <xdr:to>
      <xdr:col>69</xdr:col>
      <xdr:colOff>92075</xdr:colOff>
      <xdr:row>55</xdr:row>
      <xdr:rowOff>53522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84365</xdr:rowOff>
    </xdr:from>
    <xdr:to>
      <xdr:col>78</xdr:col>
      <xdr:colOff>120650</xdr:colOff>
      <xdr:row>56</xdr:row>
      <xdr:rowOff>14515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24692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157843</xdr:rowOff>
    </xdr:from>
    <xdr:to>
      <xdr:col>74</xdr:col>
      <xdr:colOff>31750</xdr:colOff>
      <xdr:row>55</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98170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141515</xdr:rowOff>
    </xdr:from>
    <xdr:to>
      <xdr:col>69</xdr:col>
      <xdr:colOff>142875</xdr:colOff>
      <xdr:row>55</xdr:row>
      <xdr:rowOff>71665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81842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2722</xdr:rowOff>
    </xdr:from>
    <xdr:to>
      <xdr:col>65</xdr:col>
      <xdr:colOff>53975</xdr:colOff>
      <xdr:row>55</xdr:row>
      <xdr:rowOff>104322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114499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が、類似団体平均より上回った。経常一般財源の増があった一方で、補助費等の決算額は横ばいであったため比率は改善した。下水道事業会計や広域団体への補助金、負担金等が占める割合が高くなっており、類似団体と比較すると下位に位置している。今後も、単独補助金等の見直しをおこないつつ、高齢化社会や人口減少を抑制する必要な事業を実施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50800</xdr:rowOff>
    </xdr:from>
    <xdr:to>
      <xdr:col>82</xdr:col>
      <xdr:colOff>107950</xdr:colOff>
      <xdr:row>38</xdr:row>
      <xdr:rowOff>66040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5659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66040</xdr:rowOff>
    </xdr:from>
    <xdr:to>
      <xdr:col>78</xdr:col>
      <xdr:colOff>69850</xdr:colOff>
      <xdr:row>38</xdr:row>
      <xdr:rowOff>96520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5811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73660</xdr:rowOff>
    </xdr:from>
    <xdr:to>
      <xdr:col>73</xdr:col>
      <xdr:colOff>180975</xdr:colOff>
      <xdr:row>38</xdr:row>
      <xdr:rowOff>96520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58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73660</xdr:rowOff>
    </xdr:from>
    <xdr:to>
      <xdr:col>69</xdr:col>
      <xdr:colOff>92075</xdr:colOff>
      <xdr:row>39</xdr:row>
      <xdr:rowOff>1270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5887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0</xdr:rowOff>
    </xdr:from>
    <xdr:to>
      <xdr:col>82</xdr:col>
      <xdr:colOff>158750</xdr:colOff>
      <xdr:row>38</xdr:row>
      <xdr:rowOff>101600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143527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15240</xdr:rowOff>
    </xdr:from>
    <xdr:to>
      <xdr:col>78</xdr:col>
      <xdr:colOff>120650</xdr:colOff>
      <xdr:row>38</xdr:row>
      <xdr:rowOff>116840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101617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45720</xdr:rowOff>
    </xdr:from>
    <xdr:to>
      <xdr:col>74</xdr:col>
      <xdr:colOff>31750</xdr:colOff>
      <xdr:row>38</xdr:row>
      <xdr:rowOff>147320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132097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22860</xdr:rowOff>
    </xdr:from>
    <xdr:to>
      <xdr:col>69</xdr:col>
      <xdr:colOff>142875</xdr:colOff>
      <xdr:row>38</xdr:row>
      <xdr:rowOff>124460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109237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36847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したが、類似団体平均より上回った。元利償還金が前年度と比較して減少したため改善した。しかし、類似団体の中では下位にあり、引き続き地方債の発行抑制や、引き続き計画的な繰上償還の実施、償還期間の調整などによって比率の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39037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99568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4543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35561</xdr:rowOff>
    </xdr:from>
    <xdr:to>
      <xdr:col>15</xdr:col>
      <xdr:colOff>98425</xdr:colOff>
      <xdr:row>78</xdr:row>
      <xdr:rowOff>99568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408661"/>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90424</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40866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公債費以外の経常収支比率は、前年度より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改善し、類似団体平均より上回った。類似団体平均を大きく下回ったのは補助費等のみであり、その他については平均水準もしくはそれ以上を保っている。今後は比率が悪化しないよう、引き続き経費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167005</xdr:rowOff>
    </xdr:from>
    <xdr:to>
      <xdr:col>82</xdr:col>
      <xdr:colOff>107950</xdr:colOff>
      <xdr:row>75</xdr:row>
      <xdr:rowOff>98425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85430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144145</xdr:rowOff>
    </xdr:from>
    <xdr:to>
      <xdr:col>78</xdr:col>
      <xdr:colOff>69850</xdr:colOff>
      <xdr:row>74</xdr:row>
      <xdr:rowOff>167005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8314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36847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895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98425</xdr:rowOff>
    </xdr:from>
    <xdr:to>
      <xdr:col>73</xdr:col>
      <xdr:colOff>180975</xdr:colOff>
      <xdr:row>74</xdr:row>
      <xdr:rowOff>144145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857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98425</xdr:rowOff>
    </xdr:from>
    <xdr:to>
      <xdr:col>69</xdr:col>
      <xdr:colOff>92075</xdr:colOff>
      <xdr:row>75</xdr:row>
      <xdr:rowOff>46990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8572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47625</xdr:rowOff>
    </xdr:from>
    <xdr:to>
      <xdr:col>82</xdr:col>
      <xdr:colOff>158750</xdr:colOff>
      <xdr:row>75</xdr:row>
      <xdr:rowOff>149225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19702</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7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116205</xdr:rowOff>
    </xdr:from>
    <xdr:to>
      <xdr:col>78</xdr:col>
      <xdr:colOff>120650</xdr:colOff>
      <xdr:row>75</xdr:row>
      <xdr:rowOff>46355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56532</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572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93345</xdr:rowOff>
    </xdr:from>
    <xdr:to>
      <xdr:col>74</xdr:col>
      <xdr:colOff>31750</xdr:colOff>
      <xdr:row>75</xdr:row>
      <xdr:rowOff>23495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8272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67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47625</xdr:rowOff>
    </xdr:from>
    <xdr:to>
      <xdr:col>69</xdr:col>
      <xdr:colOff>142875</xdr:colOff>
      <xdr:row>74</xdr:row>
      <xdr:rowOff>149225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134002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82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82566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157954</xdr:rowOff>
    </xdr:from>
    <xdr:to>
      <xdr:col>29</xdr:col>
      <xdr:colOff>127000</xdr:colOff>
      <xdr:row>16</xdr:row>
      <xdr:rowOff>168404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77329"/>
          <a:ext cx="647700" cy="181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168404</xdr:rowOff>
    </xdr:from>
    <xdr:to>
      <xdr:col>26</xdr:col>
      <xdr:colOff>50800</xdr:colOff>
      <xdr:row>17</xdr:row>
      <xdr:rowOff>82173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59229"/>
          <a:ext cx="698500" cy="85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82173</xdr:rowOff>
    </xdr:from>
    <xdr:to>
      <xdr:col>22</xdr:col>
      <xdr:colOff>114300</xdr:colOff>
      <xdr:row>17</xdr:row>
      <xdr:rowOff>114422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44448"/>
          <a:ext cx="698500" cy="32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114422</xdr:rowOff>
    </xdr:from>
    <xdr:to>
      <xdr:col>18</xdr:col>
      <xdr:colOff>177800</xdr:colOff>
      <xdr:row>18</xdr:row>
      <xdr:rowOff>20059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76697"/>
          <a:ext cx="698500" cy="77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107154</xdr:rowOff>
    </xdr:from>
    <xdr:to>
      <xdr:col>29</xdr:col>
      <xdr:colOff>177800</xdr:colOff>
      <xdr:row>16</xdr:row>
      <xdr:rowOff>37304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26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123681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7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117604</xdr:rowOff>
    </xdr:from>
    <xdr:to>
      <xdr:col>26</xdr:col>
      <xdr:colOff>101600</xdr:colOff>
      <xdr:row>17</xdr:row>
      <xdr:rowOff>47754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08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57931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7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31373</xdr:rowOff>
    </xdr:from>
    <xdr:to>
      <xdr:col>22</xdr:col>
      <xdr:colOff>165100</xdr:colOff>
      <xdr:row>17</xdr:row>
      <xdr:rowOff>132973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93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143150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63622</xdr:rowOff>
    </xdr:from>
    <xdr:to>
      <xdr:col>19</xdr:col>
      <xdr:colOff>38100</xdr:colOff>
      <xdr:row>17</xdr:row>
      <xdr:rowOff>165222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25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3949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94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140709</xdr:rowOff>
    </xdr:from>
    <xdr:to>
      <xdr:col>15</xdr:col>
      <xdr:colOff>101600</xdr:colOff>
      <xdr:row>18</xdr:row>
      <xdr:rowOff>70859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02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81036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71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63776</xdr:rowOff>
    </xdr:from>
    <xdr:to>
      <xdr:col>29</xdr:col>
      <xdr:colOff>127000</xdr:colOff>
      <xdr:row>35</xdr:row>
      <xdr:rowOff>132029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6674126"/>
          <a:ext cx="647700" cy="68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63776</xdr:rowOff>
    </xdr:from>
    <xdr:to>
      <xdr:col>26</xdr:col>
      <xdr:colOff>50800</xdr:colOff>
      <xdr:row>35</xdr:row>
      <xdr:rowOff>137908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6674126"/>
          <a:ext cx="698500" cy="74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117268</xdr:rowOff>
    </xdr:from>
    <xdr:to>
      <xdr:col>22</xdr:col>
      <xdr:colOff>114300</xdr:colOff>
      <xdr:row>35</xdr:row>
      <xdr:rowOff>137908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3606800" y="6727618"/>
          <a:ext cx="698500" cy="20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117268</xdr:rowOff>
    </xdr:from>
    <xdr:to>
      <xdr:col>18</xdr:col>
      <xdr:colOff>177800</xdr:colOff>
      <xdr:row>35</xdr:row>
      <xdr:rowOff>127131</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6727618"/>
          <a:ext cx="698500" cy="98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2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81229</xdr:rowOff>
    </xdr:from>
    <xdr:to>
      <xdr:col>29</xdr:col>
      <xdr:colOff>177800</xdr:colOff>
      <xdr:row>35</xdr:row>
      <xdr:rowOff>182829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691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269206</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53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12976</xdr:rowOff>
    </xdr:from>
    <xdr:to>
      <xdr:col>26</xdr:col>
      <xdr:colOff>101600</xdr:colOff>
      <xdr:row>35</xdr:row>
      <xdr:rowOff>114576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623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124753</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39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87108</xdr:rowOff>
    </xdr:from>
    <xdr:to>
      <xdr:col>22</xdr:col>
      <xdr:colOff>165100</xdr:colOff>
      <xdr:row>35</xdr:row>
      <xdr:rowOff>188708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6697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198885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466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66468</xdr:rowOff>
    </xdr:from>
    <xdr:to>
      <xdr:col>19</xdr:col>
      <xdr:colOff>38100</xdr:colOff>
      <xdr:row>35</xdr:row>
      <xdr:rowOff>168068</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6676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178245</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44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76331</xdr:rowOff>
    </xdr:from>
    <xdr:to>
      <xdr:col>15</xdr:col>
      <xdr:colOff>101600</xdr:colOff>
      <xdr:row>35</xdr:row>
      <xdr:rowOff>177931</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6686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188108</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45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165417</xdr:rowOff>
    </xdr:from>
    <xdr:to>
      <xdr:col>24</xdr:col>
      <xdr:colOff>63500</xdr:colOff>
      <xdr:row>35</xdr:row>
      <xdr:rowOff>114033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94717"/>
          <a:ext cx="838200" cy="1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114033</xdr:rowOff>
    </xdr:from>
    <xdr:to>
      <xdr:col>19</xdr:col>
      <xdr:colOff>177800</xdr:colOff>
      <xdr:row>36</xdr:row>
      <xdr:rowOff>7925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14783"/>
          <a:ext cx="889000" cy="6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7925</xdr:rowOff>
    </xdr:from>
    <xdr:to>
      <xdr:col>15</xdr:col>
      <xdr:colOff>50800</xdr:colOff>
      <xdr:row>36</xdr:row>
      <xdr:rowOff>16916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0125"/>
          <a:ext cx="8890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16916</xdr:rowOff>
    </xdr:from>
    <xdr:to>
      <xdr:col>10</xdr:col>
      <xdr:colOff>114300</xdr:colOff>
      <xdr:row>36</xdr:row>
      <xdr:rowOff>50432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9116"/>
          <a:ext cx="889000" cy="3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114617</xdr:rowOff>
    </xdr:from>
    <xdr:to>
      <xdr:col>24</xdr:col>
      <xdr:colOff>114300</xdr:colOff>
      <xdr:row>35</xdr:row>
      <xdr:rowOff>44767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137494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9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63233</xdr:rowOff>
    </xdr:from>
    <xdr:to>
      <xdr:col>20</xdr:col>
      <xdr:colOff>38100</xdr:colOff>
      <xdr:row>35</xdr:row>
      <xdr:rowOff>164833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9910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128575</xdr:rowOff>
    </xdr:from>
    <xdr:to>
      <xdr:col>15</xdr:col>
      <xdr:colOff>101600</xdr:colOff>
      <xdr:row>36</xdr:row>
      <xdr:rowOff>58725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75252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0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137566</xdr:rowOff>
    </xdr:from>
    <xdr:to>
      <xdr:col>10</xdr:col>
      <xdr:colOff>165100</xdr:colOff>
      <xdr:row>36</xdr:row>
      <xdr:rowOff>67716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84243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1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171082</xdr:rowOff>
    </xdr:from>
    <xdr:to>
      <xdr:col>6</xdr:col>
      <xdr:colOff>38100</xdr:colOff>
      <xdr:row>36</xdr:row>
      <xdr:rowOff>101232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117759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4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112128</xdr:rowOff>
    </xdr:from>
    <xdr:to>
      <xdr:col>24</xdr:col>
      <xdr:colOff>63500</xdr:colOff>
      <xdr:row>55</xdr:row>
      <xdr:rowOff>136195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41878"/>
          <a:ext cx="838200" cy="2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126009</xdr:rowOff>
    </xdr:from>
    <xdr:to>
      <xdr:col>19</xdr:col>
      <xdr:colOff>177800</xdr:colOff>
      <xdr:row>55</xdr:row>
      <xdr:rowOff>136195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55759"/>
          <a:ext cx="889000" cy="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126009</xdr:rowOff>
    </xdr:from>
    <xdr:to>
      <xdr:col>15</xdr:col>
      <xdr:colOff>50800</xdr:colOff>
      <xdr:row>56</xdr:row>
      <xdr:rowOff>101168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55759"/>
          <a:ext cx="889000" cy="1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101168</xdr:rowOff>
    </xdr:from>
    <xdr:to>
      <xdr:col>10</xdr:col>
      <xdr:colOff>114300</xdr:colOff>
      <xdr:row>57</xdr:row>
      <xdr:rowOff>68008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02368"/>
          <a:ext cx="889000" cy="13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61328</xdr:rowOff>
    </xdr:from>
    <xdr:to>
      <xdr:col>24</xdr:col>
      <xdr:colOff>114300</xdr:colOff>
      <xdr:row>55</xdr:row>
      <xdr:rowOff>162928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9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84205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42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85395</xdr:rowOff>
    </xdr:from>
    <xdr:to>
      <xdr:col>20</xdr:col>
      <xdr:colOff>38100</xdr:colOff>
      <xdr:row>56</xdr:row>
      <xdr:rowOff>15545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1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32072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29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75209</xdr:rowOff>
    </xdr:from>
    <xdr:to>
      <xdr:col>15</xdr:col>
      <xdr:colOff>101600</xdr:colOff>
      <xdr:row>56</xdr:row>
      <xdr:rowOff>5359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0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21886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8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50368</xdr:rowOff>
    </xdr:from>
    <xdr:to>
      <xdr:col>10</xdr:col>
      <xdr:colOff>165100</xdr:colOff>
      <xdr:row>56</xdr:row>
      <xdr:rowOff>151968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5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168495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2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17208</xdr:rowOff>
    </xdr:from>
    <xdr:to>
      <xdr:col>6</xdr:col>
      <xdr:colOff>38100</xdr:colOff>
      <xdr:row>57</xdr:row>
      <xdr:rowOff>118808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109935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8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142120</xdr:rowOff>
    </xdr:from>
    <xdr:to>
      <xdr:col>24</xdr:col>
      <xdr:colOff>63500</xdr:colOff>
      <xdr:row>78</xdr:row>
      <xdr:rowOff>142557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15220"/>
          <a:ext cx="838200" cy="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142120</xdr:rowOff>
    </xdr:from>
    <xdr:to>
      <xdr:col>19</xdr:col>
      <xdr:colOff>177800</xdr:colOff>
      <xdr:row>78</xdr:row>
      <xdr:rowOff>146386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15220"/>
          <a:ext cx="889000" cy="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146386</xdr:rowOff>
    </xdr:from>
    <xdr:to>
      <xdr:col>15</xdr:col>
      <xdr:colOff>50800</xdr:colOff>
      <xdr:row>78</xdr:row>
      <xdr:rowOff>153302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9486"/>
          <a:ext cx="8890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134747</xdr:rowOff>
    </xdr:from>
    <xdr:to>
      <xdr:col>10</xdr:col>
      <xdr:colOff>114300</xdr:colOff>
      <xdr:row>78</xdr:row>
      <xdr:rowOff>153302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07847"/>
          <a:ext cx="8890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91757</xdr:rowOff>
    </xdr:from>
    <xdr:to>
      <xdr:col>24</xdr:col>
      <xdr:colOff>114300</xdr:colOff>
      <xdr:row>79</xdr:row>
      <xdr:rowOff>21907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6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6684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91320</xdr:rowOff>
    </xdr:from>
    <xdr:to>
      <xdr:col>20</xdr:col>
      <xdr:colOff>38100</xdr:colOff>
      <xdr:row>79</xdr:row>
      <xdr:rowOff>21470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12597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95586</xdr:rowOff>
    </xdr:from>
    <xdr:to>
      <xdr:col>15</xdr:col>
      <xdr:colOff>101600</xdr:colOff>
      <xdr:row>79</xdr:row>
      <xdr:rowOff>25736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16863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102502</xdr:rowOff>
    </xdr:from>
    <xdr:to>
      <xdr:col>10</xdr:col>
      <xdr:colOff>165100</xdr:colOff>
      <xdr:row>79</xdr:row>
      <xdr:rowOff>32652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23779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83947</xdr:rowOff>
    </xdr:from>
    <xdr:to>
      <xdr:col>6</xdr:col>
      <xdr:colOff>38100</xdr:colOff>
      <xdr:row>79</xdr:row>
      <xdr:rowOff>14097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5224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4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65570</xdr:rowOff>
    </xdr:from>
    <xdr:to>
      <xdr:col>24</xdr:col>
      <xdr:colOff>63500</xdr:colOff>
      <xdr:row>96</xdr:row>
      <xdr:rowOff>111734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524770"/>
          <a:ext cx="838200" cy="4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65570</xdr:rowOff>
    </xdr:from>
    <xdr:to>
      <xdr:col>19</xdr:col>
      <xdr:colOff>177800</xdr:colOff>
      <xdr:row>97</xdr:row>
      <xdr:rowOff>20841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24770"/>
          <a:ext cx="8890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34353</xdr:rowOff>
    </xdr:from>
    <xdr:to>
      <xdr:col>15</xdr:col>
      <xdr:colOff>50800</xdr:colOff>
      <xdr:row>97</xdr:row>
      <xdr:rowOff>20841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93553"/>
          <a:ext cx="889000" cy="15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34353</xdr:rowOff>
    </xdr:from>
    <xdr:to>
      <xdr:col>10</xdr:col>
      <xdr:colOff>114300</xdr:colOff>
      <xdr:row>98</xdr:row>
      <xdr:rowOff>48133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93553"/>
          <a:ext cx="889000" cy="35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60934</xdr:rowOff>
    </xdr:from>
    <xdr:to>
      <xdr:col>24</xdr:col>
      <xdr:colOff>114300</xdr:colOff>
      <xdr:row>96</xdr:row>
      <xdr:rowOff>162534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2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39361</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14770</xdr:rowOff>
    </xdr:from>
    <xdr:to>
      <xdr:col>20</xdr:col>
      <xdr:colOff>38100</xdr:colOff>
      <xdr:row>96</xdr:row>
      <xdr:rowOff>116370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107497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56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141491</xdr:rowOff>
    </xdr:from>
    <xdr:to>
      <xdr:col>15</xdr:col>
      <xdr:colOff>101600</xdr:colOff>
      <xdr:row>97</xdr:row>
      <xdr:rowOff>71641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0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62768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9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155003</xdr:rowOff>
    </xdr:from>
    <xdr:to>
      <xdr:col>10</xdr:col>
      <xdr:colOff>165100</xdr:colOff>
      <xdr:row>96</xdr:row>
      <xdr:rowOff>85153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4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76280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35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168783</xdr:rowOff>
    </xdr:from>
    <xdr:to>
      <xdr:col>6</xdr:col>
      <xdr:colOff>38100</xdr:colOff>
      <xdr:row>98</xdr:row>
      <xdr:rowOff>98933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9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90060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9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101219</xdr:rowOff>
    </xdr:from>
    <xdr:to>
      <xdr:col>55</xdr:col>
      <xdr:colOff>0</xdr:colOff>
      <xdr:row>36</xdr:row>
      <xdr:rowOff>114874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73419"/>
          <a:ext cx="838200" cy="1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114874</xdr:rowOff>
    </xdr:from>
    <xdr:to>
      <xdr:col>50</xdr:col>
      <xdr:colOff>114300</xdr:colOff>
      <xdr:row>37</xdr:row>
      <xdr:rowOff>22215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87074"/>
          <a:ext cx="889000" cy="7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22215</xdr:rowOff>
    </xdr:from>
    <xdr:to>
      <xdr:col>45</xdr:col>
      <xdr:colOff>177800</xdr:colOff>
      <xdr:row>37</xdr:row>
      <xdr:rowOff>52558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65865"/>
          <a:ext cx="889000" cy="3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91625</xdr:rowOff>
    </xdr:from>
    <xdr:to>
      <xdr:col>41</xdr:col>
      <xdr:colOff>50800</xdr:colOff>
      <xdr:row>37</xdr:row>
      <xdr:rowOff>52558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78025"/>
          <a:ext cx="889000" cy="81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152808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50419</xdr:rowOff>
    </xdr:from>
    <xdr:to>
      <xdr:col>55</xdr:col>
      <xdr:colOff>50800</xdr:colOff>
      <xdr:row>36</xdr:row>
      <xdr:rowOff>152019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73296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7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64074</xdr:rowOff>
    </xdr:from>
    <xdr:to>
      <xdr:col>50</xdr:col>
      <xdr:colOff>165100</xdr:colOff>
      <xdr:row>36</xdr:row>
      <xdr:rowOff>165674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3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10751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11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142865</xdr:rowOff>
    </xdr:from>
    <xdr:to>
      <xdr:col>46</xdr:col>
      <xdr:colOff>38100</xdr:colOff>
      <xdr:row>37</xdr:row>
      <xdr:rowOff>73015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1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64142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0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1758</xdr:rowOff>
    </xdr:from>
    <xdr:to>
      <xdr:col>41</xdr:col>
      <xdr:colOff>101600</xdr:colOff>
      <xdr:row>37</xdr:row>
      <xdr:rowOff>103358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94485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3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40825</xdr:rowOff>
    </xdr:from>
    <xdr:to>
      <xdr:col>36</xdr:col>
      <xdr:colOff>165100</xdr:colOff>
      <xdr:row>32</xdr:row>
      <xdr:rowOff>142425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158952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02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96440</xdr:rowOff>
    </xdr:from>
    <xdr:to>
      <xdr:col>55</xdr:col>
      <xdr:colOff>0</xdr:colOff>
      <xdr:row>55</xdr:row>
      <xdr:rowOff>137501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526190"/>
          <a:ext cx="838200" cy="4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142726</xdr:rowOff>
    </xdr:from>
    <xdr:to>
      <xdr:col>50</xdr:col>
      <xdr:colOff>114300</xdr:colOff>
      <xdr:row>55</xdr:row>
      <xdr:rowOff>137501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058126"/>
          <a:ext cx="889000" cy="50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142726</xdr:rowOff>
    </xdr:from>
    <xdr:to>
      <xdr:col>45</xdr:col>
      <xdr:colOff>177800</xdr:colOff>
      <xdr:row>55</xdr:row>
      <xdr:rowOff>92467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058126"/>
          <a:ext cx="889000" cy="46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24731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45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92467</xdr:rowOff>
    </xdr:from>
    <xdr:to>
      <xdr:col>41</xdr:col>
      <xdr:colOff>50800</xdr:colOff>
      <xdr:row>57</xdr:row>
      <xdr:rowOff>120062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522217"/>
          <a:ext cx="889000" cy="37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141688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57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45640</xdr:rowOff>
    </xdr:from>
    <xdr:to>
      <xdr:col>55</xdr:col>
      <xdr:colOff>50800</xdr:colOff>
      <xdr:row>55</xdr:row>
      <xdr:rowOff>147240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7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68517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32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86701</xdr:rowOff>
    </xdr:from>
    <xdr:to>
      <xdr:col>50</xdr:col>
      <xdr:colOff>165100</xdr:colOff>
      <xdr:row>56</xdr:row>
      <xdr:rowOff>16851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7978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60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91926</xdr:rowOff>
    </xdr:from>
    <xdr:to>
      <xdr:col>46</xdr:col>
      <xdr:colOff>38100</xdr:colOff>
      <xdr:row>53</xdr:row>
      <xdr:rowOff>22076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00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38603</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50795" y="878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41667</xdr:rowOff>
    </xdr:from>
    <xdr:to>
      <xdr:col>41</xdr:col>
      <xdr:colOff>101600</xdr:colOff>
      <xdr:row>55</xdr:row>
      <xdr:rowOff>143267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47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159794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24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69262</xdr:rowOff>
    </xdr:from>
    <xdr:to>
      <xdr:col>36</xdr:col>
      <xdr:colOff>165100</xdr:colOff>
      <xdr:row>57</xdr:row>
      <xdr:rowOff>170862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84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161989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93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47346</xdr:rowOff>
    </xdr:from>
    <xdr:to>
      <xdr:col>55</xdr:col>
      <xdr:colOff>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734646"/>
          <a:ext cx="838200" cy="77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2632</xdr:rowOff>
    </xdr:from>
    <xdr:to>
      <xdr:col>50</xdr:col>
      <xdr:colOff>114300</xdr:colOff>
      <xdr:row>74</xdr:row>
      <xdr:rowOff>47346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2347032"/>
          <a:ext cx="889000" cy="38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2632</xdr:rowOff>
    </xdr:from>
    <xdr:to>
      <xdr:col>45</xdr:col>
      <xdr:colOff>177800</xdr:colOff>
      <xdr:row>75</xdr:row>
      <xdr:rowOff>115080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347032"/>
          <a:ext cx="889000" cy="62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134261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82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115080</xdr:rowOff>
    </xdr:from>
    <xdr:to>
      <xdr:col>41</xdr:col>
      <xdr:colOff>50800</xdr:colOff>
      <xdr:row>78</xdr:row>
      <xdr:rowOff>47574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973830"/>
          <a:ext cx="889000" cy="44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167996</xdr:rowOff>
    </xdr:from>
    <xdr:to>
      <xdr:col>50</xdr:col>
      <xdr:colOff>165100</xdr:colOff>
      <xdr:row>74</xdr:row>
      <xdr:rowOff>98146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6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114673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45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123282</xdr:rowOff>
    </xdr:from>
    <xdr:to>
      <xdr:col>46</xdr:col>
      <xdr:colOff>38100</xdr:colOff>
      <xdr:row>72</xdr:row>
      <xdr:rowOff>53432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2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69959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07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64280</xdr:rowOff>
    </xdr:from>
    <xdr:to>
      <xdr:col>41</xdr:col>
      <xdr:colOff>101600</xdr:colOff>
      <xdr:row>75</xdr:row>
      <xdr:rowOff>165880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92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157007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01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168224</xdr:rowOff>
    </xdr:from>
    <xdr:to>
      <xdr:col>36</xdr:col>
      <xdr:colOff>165100</xdr:colOff>
      <xdr:row>78</xdr:row>
      <xdr:rowOff>98374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6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89501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6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53180</xdr:rowOff>
    </xdr:from>
    <xdr:to>
      <xdr:col>55</xdr:col>
      <xdr:colOff>0</xdr:colOff>
      <xdr:row>96</xdr:row>
      <xdr:rowOff>121259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169480"/>
          <a:ext cx="838200" cy="41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50857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38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164933</xdr:rowOff>
    </xdr:from>
    <xdr:to>
      <xdr:col>50</xdr:col>
      <xdr:colOff>114300</xdr:colOff>
      <xdr:row>96</xdr:row>
      <xdr:rowOff>121259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281233"/>
          <a:ext cx="889000" cy="29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164933</xdr:rowOff>
    </xdr:from>
    <xdr:to>
      <xdr:col>45</xdr:col>
      <xdr:colOff>177800</xdr:colOff>
      <xdr:row>96</xdr:row>
      <xdr:rowOff>56457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281233"/>
          <a:ext cx="889000" cy="23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56457</xdr:rowOff>
    </xdr:from>
    <xdr:to>
      <xdr:col>41</xdr:col>
      <xdr:colOff>50800</xdr:colOff>
      <xdr:row>97</xdr:row>
      <xdr:rowOff>38322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515657"/>
          <a:ext cx="889000" cy="15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4650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2380</xdr:rowOff>
    </xdr:from>
    <xdr:to>
      <xdr:col>55</xdr:col>
      <xdr:colOff>50800</xdr:colOff>
      <xdr:row>94</xdr:row>
      <xdr:rowOff>103980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1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25257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97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70459</xdr:rowOff>
    </xdr:from>
    <xdr:to>
      <xdr:col>50</xdr:col>
      <xdr:colOff>165100</xdr:colOff>
      <xdr:row>97</xdr:row>
      <xdr:rowOff>609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2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163186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2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114133</xdr:rowOff>
    </xdr:from>
    <xdr:to>
      <xdr:col>46</xdr:col>
      <xdr:colOff>38100</xdr:colOff>
      <xdr:row>95</xdr:row>
      <xdr:rowOff>44283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3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60810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5657</xdr:rowOff>
    </xdr:from>
    <xdr:to>
      <xdr:col>41</xdr:col>
      <xdr:colOff>101600</xdr:colOff>
      <xdr:row>96</xdr:row>
      <xdr:rowOff>107257</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6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98384</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55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158972</xdr:rowOff>
    </xdr:from>
    <xdr:to>
      <xdr:col>36</xdr:col>
      <xdr:colOff>165100</xdr:colOff>
      <xdr:row>97</xdr:row>
      <xdr:rowOff>89122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80249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1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8027</xdr:rowOff>
    </xdr:from>
    <xdr:to>
      <xdr:col>85</xdr:col>
      <xdr:colOff>127000</xdr:colOff>
      <xdr:row>38</xdr:row>
      <xdr:rowOff>103032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523127"/>
          <a:ext cx="838200" cy="9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30441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202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86345</xdr:rowOff>
    </xdr:from>
    <xdr:to>
      <xdr:col>81</xdr:col>
      <xdr:colOff>50800</xdr:colOff>
      <xdr:row>38</xdr:row>
      <xdr:rowOff>103032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01445"/>
          <a:ext cx="8890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43459</xdr:rowOff>
    </xdr:from>
    <xdr:to>
      <xdr:col>76</xdr:col>
      <xdr:colOff>114300</xdr:colOff>
      <xdr:row>38</xdr:row>
      <xdr:rowOff>86345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58559"/>
          <a:ext cx="889000" cy="4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43459</xdr:rowOff>
    </xdr:from>
    <xdr:to>
      <xdr:col>71</xdr:col>
      <xdr:colOff>177800</xdr:colOff>
      <xdr:row>38</xdr:row>
      <xdr:rowOff>92334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558559"/>
          <a:ext cx="889000" cy="4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128676</xdr:rowOff>
    </xdr:from>
    <xdr:to>
      <xdr:col>85</xdr:col>
      <xdr:colOff>177800</xdr:colOff>
      <xdr:row>38</xdr:row>
      <xdr:rowOff>58826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4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107103</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5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52232</xdr:rowOff>
    </xdr:from>
    <xdr:to>
      <xdr:col>81</xdr:col>
      <xdr:colOff>101600</xdr:colOff>
      <xdr:row>38</xdr:row>
      <xdr:rowOff>153832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6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144959</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2017" y="6660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35545</xdr:rowOff>
    </xdr:from>
    <xdr:to>
      <xdr:col>76</xdr:col>
      <xdr:colOff>165100</xdr:colOff>
      <xdr:row>38</xdr:row>
      <xdr:rowOff>137145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5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128272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64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164109</xdr:rowOff>
    </xdr:from>
    <xdr:to>
      <xdr:col>72</xdr:col>
      <xdr:colOff>38100</xdr:colOff>
      <xdr:row>38</xdr:row>
      <xdr:rowOff>94259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50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85386</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60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41534</xdr:rowOff>
    </xdr:from>
    <xdr:to>
      <xdr:col>67</xdr:col>
      <xdr:colOff>101600</xdr:colOff>
      <xdr:row>38</xdr:row>
      <xdr:rowOff>143134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134261</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41021</xdr:rowOff>
    </xdr:from>
    <xdr:to>
      <xdr:col>85</xdr:col>
      <xdr:colOff>127000</xdr:colOff>
      <xdr:row>75</xdr:row>
      <xdr:rowOff>144285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899771"/>
          <a:ext cx="838200" cy="10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19571</xdr:rowOff>
    </xdr:from>
    <xdr:to>
      <xdr:col>81</xdr:col>
      <xdr:colOff>50800</xdr:colOff>
      <xdr:row>75</xdr:row>
      <xdr:rowOff>41021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2878321"/>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19571</xdr:rowOff>
    </xdr:from>
    <xdr:to>
      <xdr:col>76</xdr:col>
      <xdr:colOff>114300</xdr:colOff>
      <xdr:row>75</xdr:row>
      <xdr:rowOff>76632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878321"/>
          <a:ext cx="889000" cy="5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76632</xdr:rowOff>
    </xdr:from>
    <xdr:to>
      <xdr:col>71</xdr:col>
      <xdr:colOff>177800</xdr:colOff>
      <xdr:row>75</xdr:row>
      <xdr:rowOff>87414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935382"/>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59669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8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93485</xdr:rowOff>
    </xdr:from>
    <xdr:to>
      <xdr:col>85</xdr:col>
      <xdr:colOff>177800</xdr:colOff>
      <xdr:row>76</xdr:row>
      <xdr:rowOff>23636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9522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71912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93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161671</xdr:rowOff>
    </xdr:from>
    <xdr:to>
      <xdr:col>81</xdr:col>
      <xdr:colOff>101600</xdr:colOff>
      <xdr:row>75</xdr:row>
      <xdr:rowOff>91821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8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108348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62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140221</xdr:rowOff>
    </xdr:from>
    <xdr:to>
      <xdr:col>76</xdr:col>
      <xdr:colOff>165100</xdr:colOff>
      <xdr:row>75</xdr:row>
      <xdr:rowOff>70371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82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86898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60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25832</xdr:rowOff>
    </xdr:from>
    <xdr:to>
      <xdr:col>72</xdr:col>
      <xdr:colOff>38100</xdr:colOff>
      <xdr:row>75</xdr:row>
      <xdr:rowOff>127432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88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143959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65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36614</xdr:rowOff>
    </xdr:from>
    <xdr:to>
      <xdr:col>67</xdr:col>
      <xdr:colOff>101600</xdr:colOff>
      <xdr:row>75</xdr:row>
      <xdr:rowOff>138214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8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154741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67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90238</xdr:rowOff>
    </xdr:from>
    <xdr:to>
      <xdr:col>85</xdr:col>
      <xdr:colOff>127000</xdr:colOff>
      <xdr:row>96</xdr:row>
      <xdr:rowOff>116573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549438"/>
          <a:ext cx="838200" cy="2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15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116573</xdr:rowOff>
    </xdr:from>
    <xdr:to>
      <xdr:col>81</xdr:col>
      <xdr:colOff>50800</xdr:colOff>
      <xdr:row>96</xdr:row>
      <xdr:rowOff>145788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575773"/>
          <a:ext cx="8890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145788</xdr:rowOff>
    </xdr:from>
    <xdr:to>
      <xdr:col>76</xdr:col>
      <xdr:colOff>114300</xdr:colOff>
      <xdr:row>97</xdr:row>
      <xdr:rowOff>59203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604988"/>
          <a:ext cx="889000" cy="8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5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59203</xdr:rowOff>
    </xdr:from>
    <xdr:to>
      <xdr:col>71</xdr:col>
      <xdr:colOff>177800</xdr:colOff>
      <xdr:row>97</xdr:row>
      <xdr:rowOff>129566</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689853"/>
          <a:ext cx="889000" cy="7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39438</xdr:rowOff>
    </xdr:from>
    <xdr:to>
      <xdr:col>85</xdr:col>
      <xdr:colOff>177800</xdr:colOff>
      <xdr:row>96</xdr:row>
      <xdr:rowOff>141038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49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62315</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5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65773</xdr:rowOff>
    </xdr:from>
    <xdr:to>
      <xdr:col>81</xdr:col>
      <xdr:colOff>101600</xdr:colOff>
      <xdr:row>96</xdr:row>
      <xdr:rowOff>167373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5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12450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30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94988</xdr:rowOff>
    </xdr:from>
    <xdr:to>
      <xdr:col>76</xdr:col>
      <xdr:colOff>165100</xdr:colOff>
      <xdr:row>97</xdr:row>
      <xdr:rowOff>25138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55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41665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32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8403</xdr:rowOff>
    </xdr:from>
    <xdr:to>
      <xdr:col>72</xdr:col>
      <xdr:colOff>38100</xdr:colOff>
      <xdr:row>97</xdr:row>
      <xdr:rowOff>110003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63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101130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73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78766</xdr:rowOff>
    </xdr:from>
    <xdr:to>
      <xdr:col>67</xdr:col>
      <xdr:colOff>101600</xdr:colOff>
      <xdr:row>98</xdr:row>
      <xdr:rowOff>8916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0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80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26009</xdr:rowOff>
    </xdr:from>
    <xdr:to>
      <xdr:col>116</xdr:col>
      <xdr:colOff>63500</xdr:colOff>
      <xdr:row>39</xdr:row>
      <xdr:rowOff>26391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12559"/>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11608</xdr:rowOff>
    </xdr:from>
    <xdr:to>
      <xdr:col>111</xdr:col>
      <xdr:colOff>177800</xdr:colOff>
      <xdr:row>39</xdr:row>
      <xdr:rowOff>26009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98158"/>
          <a:ext cx="889000" cy="1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5741</xdr:rowOff>
    </xdr:from>
    <xdr:to>
      <xdr:col>107</xdr:col>
      <xdr:colOff>50800</xdr:colOff>
      <xdr:row>39</xdr:row>
      <xdr:rowOff>11608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92291"/>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5741</xdr:rowOff>
    </xdr:from>
    <xdr:to>
      <xdr:col>102</xdr:col>
      <xdr:colOff>114300</xdr:colOff>
      <xdr:row>39</xdr:row>
      <xdr:rowOff>7188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92291"/>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147041</xdr:rowOff>
    </xdr:from>
    <xdr:to>
      <xdr:col>116</xdr:col>
      <xdr:colOff>114300</xdr:colOff>
      <xdr:row>39</xdr:row>
      <xdr:rowOff>77191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61968</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77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146659</xdr:rowOff>
    </xdr:from>
    <xdr:to>
      <xdr:col>112</xdr:col>
      <xdr:colOff>38100</xdr:colOff>
      <xdr:row>39</xdr:row>
      <xdr:rowOff>76809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6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67936</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754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132258</xdr:rowOff>
    </xdr:from>
    <xdr:to>
      <xdr:col>107</xdr:col>
      <xdr:colOff>101600</xdr:colOff>
      <xdr:row>39</xdr:row>
      <xdr:rowOff>62408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53535</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740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126391</xdr:rowOff>
    </xdr:from>
    <xdr:to>
      <xdr:col>102</xdr:col>
      <xdr:colOff>165100</xdr:colOff>
      <xdr:row>39</xdr:row>
      <xdr:rowOff>56541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4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47668</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734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127838</xdr:rowOff>
    </xdr:from>
    <xdr:to>
      <xdr:col>98</xdr:col>
      <xdr:colOff>38100</xdr:colOff>
      <xdr:row>39</xdr:row>
      <xdr:rowOff>57988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4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49115</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735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94620</xdr:rowOff>
    </xdr:from>
    <xdr:to>
      <xdr:col>116</xdr:col>
      <xdr:colOff>63500</xdr:colOff>
      <xdr:row>74</xdr:row>
      <xdr:rowOff>121778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81920"/>
          <a:ext cx="838200" cy="2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121778</xdr:rowOff>
    </xdr:from>
    <xdr:to>
      <xdr:col>111</xdr:col>
      <xdr:colOff>177800</xdr:colOff>
      <xdr:row>74</xdr:row>
      <xdr:rowOff>167978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09078"/>
          <a:ext cx="889000" cy="4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167978</xdr:rowOff>
    </xdr:from>
    <xdr:to>
      <xdr:col>107</xdr:col>
      <xdr:colOff>50800</xdr:colOff>
      <xdr:row>75</xdr:row>
      <xdr:rowOff>9627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55278"/>
          <a:ext cx="889000" cy="1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105547</xdr:rowOff>
    </xdr:from>
    <xdr:to>
      <xdr:col>102</xdr:col>
      <xdr:colOff>114300</xdr:colOff>
      <xdr:row>75</xdr:row>
      <xdr:rowOff>9627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792847"/>
          <a:ext cx="889000" cy="7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43820</xdr:rowOff>
    </xdr:from>
    <xdr:to>
      <xdr:col>116</xdr:col>
      <xdr:colOff>114300</xdr:colOff>
      <xdr:row>74</xdr:row>
      <xdr:rowOff>145420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3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66697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8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70978</xdr:rowOff>
    </xdr:from>
    <xdr:to>
      <xdr:col>112</xdr:col>
      <xdr:colOff>38100</xdr:colOff>
      <xdr:row>75</xdr:row>
      <xdr:rowOff>1128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5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17655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3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117178</xdr:rowOff>
    </xdr:from>
    <xdr:to>
      <xdr:col>107</xdr:col>
      <xdr:colOff>101600</xdr:colOff>
      <xdr:row>75</xdr:row>
      <xdr:rowOff>47328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63855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79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130277</xdr:rowOff>
    </xdr:from>
    <xdr:to>
      <xdr:col>102</xdr:col>
      <xdr:colOff>165100</xdr:colOff>
      <xdr:row>75</xdr:row>
      <xdr:rowOff>60427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1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51554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1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54747</xdr:rowOff>
    </xdr:from>
    <xdr:to>
      <xdr:col>98</xdr:col>
      <xdr:colOff>38100</xdr:colOff>
      <xdr:row>74</xdr:row>
      <xdr:rowOff>156347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4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1424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51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歳出総額は住民一人当たり</a:t>
          </a:r>
          <a:r>
            <a:rPr kumimoji="1" lang="en-US" altLang="ja-JP" sz="1300">
              <a:latin typeface="ＭＳ Ｐゴシック" panose="020B0600070205080204" pitchFamily="50" charset="-128"/>
              <a:ea typeface="ＭＳ Ｐゴシック" panose="020B0600070205080204" pitchFamily="50" charset="-128"/>
            </a:rPr>
            <a:t>721,691</a:t>
          </a:r>
          <a:r>
            <a:rPr kumimoji="1" lang="ja-JP" altLang="en-US" sz="1300">
              <a:latin typeface="ＭＳ Ｐゴシック" panose="020B0600070205080204" pitchFamily="50" charset="-128"/>
              <a:ea typeface="ＭＳ Ｐゴシック" panose="020B0600070205080204" pitchFamily="50" charset="-128"/>
            </a:rPr>
            <a:t>円となっており、前年度と比較すると</a:t>
          </a:r>
          <a:r>
            <a:rPr kumimoji="1" lang="en-US" altLang="ja-JP" sz="1300">
              <a:latin typeface="ＭＳ Ｐゴシック" panose="020B0600070205080204" pitchFamily="50" charset="-128"/>
              <a:ea typeface="ＭＳ Ｐゴシック" panose="020B0600070205080204" pitchFamily="50" charset="-128"/>
            </a:rPr>
            <a:t>5,392</a:t>
          </a:r>
          <a:r>
            <a:rPr kumimoji="1" lang="ja-JP" altLang="en-US" sz="1300">
              <a:latin typeface="ＭＳ Ｐゴシック" panose="020B0600070205080204" pitchFamily="50" charset="-128"/>
              <a:ea typeface="ＭＳ Ｐゴシック" panose="020B0600070205080204" pitchFamily="50" charset="-128"/>
            </a:rPr>
            <a:t>円増となった。扶助費や公債費の減の一方で、人件費や普通建設事業費が増となったことが主な要因である。</a:t>
          </a:r>
        </a:p>
        <a:p>
          <a:r>
            <a:rPr kumimoji="1" lang="ja-JP" altLang="en-US" sz="1300">
              <a:latin typeface="ＭＳ Ｐゴシック" panose="020B0600070205080204" pitchFamily="50" charset="-128"/>
              <a:ea typeface="ＭＳ Ｐゴシック" panose="020B0600070205080204" pitchFamily="50" charset="-128"/>
            </a:rPr>
            <a:t>主な構成要素である人件費は、住民一人当たり</a:t>
          </a:r>
          <a:r>
            <a:rPr kumimoji="1" lang="en-US" altLang="ja-JP" sz="1300">
              <a:latin typeface="ＭＳ Ｐゴシック" panose="020B0600070205080204" pitchFamily="50" charset="-128"/>
              <a:ea typeface="ＭＳ Ｐゴシック" panose="020B0600070205080204" pitchFamily="50" charset="-128"/>
            </a:rPr>
            <a:t>117,975</a:t>
          </a:r>
          <a:r>
            <a:rPr kumimoji="1" lang="ja-JP" altLang="en-US" sz="1300">
              <a:latin typeface="ＭＳ Ｐゴシック" panose="020B0600070205080204" pitchFamily="50" charset="-128"/>
              <a:ea typeface="ＭＳ Ｐゴシック" panose="020B0600070205080204" pitchFamily="50" charset="-128"/>
            </a:rPr>
            <a:t>円となっており、前年度より増となっている。扶助費については、生活保護扶助費が減となったことにより、前年度より</a:t>
          </a:r>
          <a:r>
            <a:rPr kumimoji="1" lang="en-US" altLang="ja-JP" sz="1300">
              <a:latin typeface="ＭＳ Ｐゴシック" panose="020B0600070205080204" pitchFamily="50" charset="-128"/>
              <a:ea typeface="ＭＳ Ｐゴシック" panose="020B0600070205080204" pitchFamily="50" charset="-128"/>
            </a:rPr>
            <a:t>3,635</a:t>
          </a:r>
          <a:r>
            <a:rPr kumimoji="1" lang="ja-JP" altLang="en-US" sz="1300">
              <a:latin typeface="ＭＳ Ｐゴシック" panose="020B0600070205080204" pitchFamily="50" charset="-128"/>
              <a:ea typeface="ＭＳ Ｐゴシック" panose="020B0600070205080204" pitchFamily="50" charset="-128"/>
            </a:rPr>
            <a:t>円減となった。</a:t>
          </a:r>
        </a:p>
        <a:p>
          <a:r>
            <a:rPr kumimoji="1" lang="ja-JP" altLang="en-US" sz="1300">
              <a:latin typeface="ＭＳ Ｐゴシック" panose="020B0600070205080204" pitchFamily="50" charset="-128"/>
              <a:ea typeface="ＭＳ Ｐゴシック" panose="020B0600070205080204" pitchFamily="50" charset="-128"/>
            </a:rPr>
            <a:t>普通建設事業費については、大鳴門周辺環境整備事業や灘黒岩水仙郷リニューアル事業が進捗したことにより、前年度より</a:t>
          </a:r>
          <a:r>
            <a:rPr kumimoji="1" lang="en-US" altLang="ja-JP" sz="1300">
              <a:latin typeface="ＭＳ Ｐゴシック" panose="020B0600070205080204" pitchFamily="50" charset="-128"/>
              <a:ea typeface="ＭＳ Ｐゴシック" panose="020B0600070205080204" pitchFamily="50" charset="-128"/>
            </a:rPr>
            <a:t>3,772</a:t>
          </a:r>
          <a:r>
            <a:rPr kumimoji="1" lang="ja-JP" altLang="en-US" sz="1300">
              <a:latin typeface="ＭＳ Ｐゴシック" panose="020B0600070205080204" pitchFamily="50" charset="-128"/>
              <a:ea typeface="ＭＳ Ｐゴシック" panose="020B0600070205080204" pitchFamily="50" charset="-128"/>
            </a:rPr>
            <a:t>円増となった。</a:t>
          </a:r>
        </a:p>
        <a:p>
          <a:r>
            <a:rPr kumimoji="1" lang="ja-JP" altLang="en-US" sz="1300">
              <a:latin typeface="ＭＳ Ｐゴシック" panose="020B0600070205080204" pitchFamily="50" charset="-128"/>
              <a:ea typeface="ＭＳ Ｐゴシック" panose="020B0600070205080204" pitchFamily="50" charset="-128"/>
            </a:rPr>
            <a:t>今後も単独で実施している事業の見直し等の経費削減に努めるが、公共施設の老朽化対策が本格化することから大幅な改善は見込めない。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103696</xdr:rowOff>
    </xdr:from>
    <xdr:to>
      <xdr:col>24</xdr:col>
      <xdr:colOff>63500</xdr:colOff>
      <xdr:row>36</xdr:row>
      <xdr:rowOff>108458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75896"/>
          <a:ext cx="8382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95885</xdr:rowOff>
    </xdr:from>
    <xdr:to>
      <xdr:col>19</xdr:col>
      <xdr:colOff>177800</xdr:colOff>
      <xdr:row>36</xdr:row>
      <xdr:rowOff>103696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68085"/>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95885</xdr:rowOff>
    </xdr:from>
    <xdr:to>
      <xdr:col>15</xdr:col>
      <xdr:colOff>50800</xdr:colOff>
      <xdr:row>36</xdr:row>
      <xdr:rowOff>127508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68085"/>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127508</xdr:rowOff>
    </xdr:from>
    <xdr:to>
      <xdr:col>10</xdr:col>
      <xdr:colOff>114300</xdr:colOff>
      <xdr:row>36</xdr:row>
      <xdr:rowOff>155321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99708"/>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57658</xdr:rowOff>
    </xdr:from>
    <xdr:to>
      <xdr:col>24</xdr:col>
      <xdr:colOff>114300</xdr:colOff>
      <xdr:row>36</xdr:row>
      <xdr:rowOff>159258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36085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52896</xdr:rowOff>
    </xdr:from>
    <xdr:to>
      <xdr:col>20</xdr:col>
      <xdr:colOff>38100</xdr:colOff>
      <xdr:row>36</xdr:row>
      <xdr:rowOff>154496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145623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17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45085</xdr:rowOff>
    </xdr:from>
    <xdr:to>
      <xdr:col>15</xdr:col>
      <xdr:colOff>101600</xdr:colOff>
      <xdr:row>36</xdr:row>
      <xdr:rowOff>146685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1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137812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1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76708</xdr:rowOff>
    </xdr:from>
    <xdr:to>
      <xdr:col>10</xdr:col>
      <xdr:colOff>165100</xdr:colOff>
      <xdr:row>37</xdr:row>
      <xdr:rowOff>6858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169435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104521</xdr:rowOff>
    </xdr:from>
    <xdr:to>
      <xdr:col>6</xdr:col>
      <xdr:colOff>38100</xdr:colOff>
      <xdr:row>37</xdr:row>
      <xdr:rowOff>34671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25798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24650</xdr:rowOff>
    </xdr:from>
    <xdr:to>
      <xdr:col>24</xdr:col>
      <xdr:colOff>63500</xdr:colOff>
      <xdr:row>56</xdr:row>
      <xdr:rowOff>40643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5850"/>
          <a:ext cx="838200" cy="1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16228</xdr:rowOff>
    </xdr:from>
    <xdr:to>
      <xdr:col>19</xdr:col>
      <xdr:colOff>177800</xdr:colOff>
      <xdr:row>56</xdr:row>
      <xdr:rowOff>40643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17428"/>
          <a:ext cx="889000" cy="2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16228</xdr:rowOff>
    </xdr:from>
    <xdr:to>
      <xdr:col>15</xdr:col>
      <xdr:colOff>50800</xdr:colOff>
      <xdr:row>56</xdr:row>
      <xdr:rowOff>67759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17428"/>
          <a:ext cx="889000" cy="5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22871</xdr:rowOff>
    </xdr:from>
    <xdr:to>
      <xdr:col>10</xdr:col>
      <xdr:colOff>114300</xdr:colOff>
      <xdr:row>56</xdr:row>
      <xdr:rowOff>67759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81171"/>
          <a:ext cx="889000" cy="38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145300</xdr:rowOff>
    </xdr:from>
    <xdr:to>
      <xdr:col>24</xdr:col>
      <xdr:colOff>114300</xdr:colOff>
      <xdr:row>56</xdr:row>
      <xdr:rowOff>75450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123727</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161293</xdr:rowOff>
    </xdr:from>
    <xdr:to>
      <xdr:col>20</xdr:col>
      <xdr:colOff>38100</xdr:colOff>
      <xdr:row>56</xdr:row>
      <xdr:rowOff>91443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9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82570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8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136878</xdr:rowOff>
    </xdr:from>
    <xdr:to>
      <xdr:col>15</xdr:col>
      <xdr:colOff>101600</xdr:colOff>
      <xdr:row>56</xdr:row>
      <xdr:rowOff>67028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6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58155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5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16959</xdr:rowOff>
    </xdr:from>
    <xdr:to>
      <xdr:col>10</xdr:col>
      <xdr:colOff>165100</xdr:colOff>
      <xdr:row>56</xdr:row>
      <xdr:rowOff>118559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1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109686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1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143521</xdr:rowOff>
    </xdr:from>
    <xdr:to>
      <xdr:col>6</xdr:col>
      <xdr:colOff>38100</xdr:colOff>
      <xdr:row>54</xdr:row>
      <xdr:rowOff>73671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64798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2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138914</xdr:rowOff>
    </xdr:from>
    <xdr:to>
      <xdr:col>24</xdr:col>
      <xdr:colOff>63500</xdr:colOff>
      <xdr:row>76</xdr:row>
      <xdr:rowOff>36692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97664"/>
          <a:ext cx="838200" cy="6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36692</xdr:rowOff>
    </xdr:from>
    <xdr:to>
      <xdr:col>19</xdr:col>
      <xdr:colOff>177800</xdr:colOff>
      <xdr:row>77</xdr:row>
      <xdr:rowOff>1160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66892"/>
          <a:ext cx="889000" cy="13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11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103626</xdr:rowOff>
    </xdr:from>
    <xdr:to>
      <xdr:col>15</xdr:col>
      <xdr:colOff>50800</xdr:colOff>
      <xdr:row>77</xdr:row>
      <xdr:rowOff>1160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33826"/>
          <a:ext cx="889000" cy="6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103626</xdr:rowOff>
    </xdr:from>
    <xdr:to>
      <xdr:col>10</xdr:col>
      <xdr:colOff>114300</xdr:colOff>
      <xdr:row>78</xdr:row>
      <xdr:rowOff>45517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33826"/>
          <a:ext cx="889000" cy="28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88114</xdr:rowOff>
    </xdr:from>
    <xdr:to>
      <xdr:col>24</xdr:col>
      <xdr:colOff>114300</xdr:colOff>
      <xdr:row>76</xdr:row>
      <xdr:rowOff>18264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4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66541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92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157342</xdr:rowOff>
    </xdr:from>
    <xdr:to>
      <xdr:col>20</xdr:col>
      <xdr:colOff>38100</xdr:colOff>
      <xdr:row>76</xdr:row>
      <xdr:rowOff>87492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1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104020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91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121810</xdr:rowOff>
    </xdr:from>
    <xdr:to>
      <xdr:col>15</xdr:col>
      <xdr:colOff>101600</xdr:colOff>
      <xdr:row>77</xdr:row>
      <xdr:rowOff>51960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5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43087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24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52826</xdr:rowOff>
    </xdr:from>
    <xdr:to>
      <xdr:col>10</xdr:col>
      <xdr:colOff>165100</xdr:colOff>
      <xdr:row>76</xdr:row>
      <xdr:rowOff>154426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8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145553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17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166167</xdr:rowOff>
    </xdr:from>
    <xdr:to>
      <xdr:col>6</xdr:col>
      <xdr:colOff>38100</xdr:colOff>
      <xdr:row>78</xdr:row>
      <xdr:rowOff>96317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6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87444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6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35813</xdr:rowOff>
    </xdr:from>
    <xdr:to>
      <xdr:col>24</xdr:col>
      <xdr:colOff>63500</xdr:colOff>
      <xdr:row>98</xdr:row>
      <xdr:rowOff>57645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37913"/>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30759</xdr:rowOff>
    </xdr:from>
    <xdr:to>
      <xdr:col>19</xdr:col>
      <xdr:colOff>177800</xdr:colOff>
      <xdr:row>98</xdr:row>
      <xdr:rowOff>57645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318509"/>
          <a:ext cx="889000" cy="54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30759</xdr:rowOff>
    </xdr:from>
    <xdr:to>
      <xdr:col>15</xdr:col>
      <xdr:colOff>50800</xdr:colOff>
      <xdr:row>96</xdr:row>
      <xdr:rowOff>153175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318509"/>
          <a:ext cx="889000" cy="29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153175</xdr:rowOff>
    </xdr:from>
    <xdr:to>
      <xdr:col>10</xdr:col>
      <xdr:colOff>114300</xdr:colOff>
      <xdr:row>98</xdr:row>
      <xdr:rowOff>89281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12375"/>
          <a:ext cx="889000" cy="27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156463</xdr:rowOff>
    </xdr:from>
    <xdr:to>
      <xdr:col>24</xdr:col>
      <xdr:colOff>114300</xdr:colOff>
      <xdr:row>98</xdr:row>
      <xdr:rowOff>86613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8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134890</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6845</xdr:rowOff>
    </xdr:from>
    <xdr:to>
      <xdr:col>20</xdr:col>
      <xdr:colOff>38100</xdr:colOff>
      <xdr:row>98</xdr:row>
      <xdr:rowOff>108445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8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99572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90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151409</xdr:rowOff>
    </xdr:from>
    <xdr:to>
      <xdr:col>15</xdr:col>
      <xdr:colOff>101600</xdr:colOff>
      <xdr:row>95</xdr:row>
      <xdr:rowOff>81559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2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98086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04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102375</xdr:rowOff>
    </xdr:from>
    <xdr:to>
      <xdr:col>10</xdr:col>
      <xdr:colOff>165100</xdr:colOff>
      <xdr:row>97</xdr:row>
      <xdr:rowOff>32525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49052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33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38481</xdr:rowOff>
    </xdr:from>
    <xdr:to>
      <xdr:col>6</xdr:col>
      <xdr:colOff>38100</xdr:colOff>
      <xdr:row>98</xdr:row>
      <xdr:rowOff>140081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4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131208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3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56751</xdr:rowOff>
    </xdr:from>
    <xdr:to>
      <xdr:col>55</xdr:col>
      <xdr:colOff>0</xdr:colOff>
      <xdr:row>39</xdr:row>
      <xdr:rowOff>64588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43301"/>
          <a:ext cx="8382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56751</xdr:rowOff>
    </xdr:from>
    <xdr:to>
      <xdr:col>50</xdr:col>
      <xdr:colOff>114300</xdr:colOff>
      <xdr:row>39</xdr:row>
      <xdr:rowOff>57567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43301"/>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57567</xdr:rowOff>
    </xdr:from>
    <xdr:to>
      <xdr:col>45</xdr:col>
      <xdr:colOff>177800</xdr:colOff>
      <xdr:row>39</xdr:row>
      <xdr:rowOff>62792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44117"/>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62466</xdr:rowOff>
    </xdr:from>
    <xdr:to>
      <xdr:col>41</xdr:col>
      <xdr:colOff>50800</xdr:colOff>
      <xdr:row>39</xdr:row>
      <xdr:rowOff>62792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49016"/>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13788</xdr:rowOff>
    </xdr:from>
    <xdr:to>
      <xdr:col>55</xdr:col>
      <xdr:colOff>50800</xdr:colOff>
      <xdr:row>39</xdr:row>
      <xdr:rowOff>115388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70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100165</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5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5951</xdr:rowOff>
    </xdr:from>
    <xdr:to>
      <xdr:col>50</xdr:col>
      <xdr:colOff>165100</xdr:colOff>
      <xdr:row>39</xdr:row>
      <xdr:rowOff>107551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9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98678</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85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6767</xdr:rowOff>
    </xdr:from>
    <xdr:to>
      <xdr:col>46</xdr:col>
      <xdr:colOff>38100</xdr:colOff>
      <xdr:row>39</xdr:row>
      <xdr:rowOff>108367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9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99494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86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11992</xdr:rowOff>
    </xdr:from>
    <xdr:to>
      <xdr:col>41</xdr:col>
      <xdr:colOff>101600</xdr:colOff>
      <xdr:row>39</xdr:row>
      <xdr:rowOff>113592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9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104719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91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11666</xdr:rowOff>
    </xdr:from>
    <xdr:to>
      <xdr:col>36</xdr:col>
      <xdr:colOff>165100</xdr:colOff>
      <xdr:row>39</xdr:row>
      <xdr:rowOff>113266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9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104393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90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119634</xdr:rowOff>
    </xdr:from>
    <xdr:to>
      <xdr:col>55</xdr:col>
      <xdr:colOff>0</xdr:colOff>
      <xdr:row>55</xdr:row>
      <xdr:rowOff>138633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549384"/>
          <a:ext cx="838200" cy="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109347</xdr:rowOff>
    </xdr:from>
    <xdr:to>
      <xdr:col>50</xdr:col>
      <xdr:colOff>114300</xdr:colOff>
      <xdr:row>55</xdr:row>
      <xdr:rowOff>119634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53909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109347</xdr:rowOff>
    </xdr:from>
    <xdr:to>
      <xdr:col>45</xdr:col>
      <xdr:colOff>177800</xdr:colOff>
      <xdr:row>55</xdr:row>
      <xdr:rowOff>165100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539097"/>
          <a:ext cx="889000" cy="5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79896</xdr:rowOff>
    </xdr:from>
    <xdr:to>
      <xdr:col>41</xdr:col>
      <xdr:colOff>50800</xdr:colOff>
      <xdr:row>55</xdr:row>
      <xdr:rowOff>165100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09646"/>
          <a:ext cx="889000" cy="8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87833</xdr:rowOff>
    </xdr:from>
    <xdr:to>
      <xdr:col>55</xdr:col>
      <xdr:colOff>50800</xdr:colOff>
      <xdr:row>56</xdr:row>
      <xdr:rowOff>17983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51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110710</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36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68834</xdr:rowOff>
    </xdr:from>
    <xdr:to>
      <xdr:col>50</xdr:col>
      <xdr:colOff>165100</xdr:colOff>
      <xdr:row>55</xdr:row>
      <xdr:rowOff>170434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49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15511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27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58547</xdr:rowOff>
    </xdr:from>
    <xdr:to>
      <xdr:col>46</xdr:col>
      <xdr:colOff>38100</xdr:colOff>
      <xdr:row>55</xdr:row>
      <xdr:rowOff>160147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48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5224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26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114300</xdr:rowOff>
    </xdr:from>
    <xdr:to>
      <xdr:col>41</xdr:col>
      <xdr:colOff>101600</xdr:colOff>
      <xdr:row>56</xdr:row>
      <xdr:rowOff>44450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60977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1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29096</xdr:rowOff>
    </xdr:from>
    <xdr:to>
      <xdr:col>36</xdr:col>
      <xdr:colOff>165100</xdr:colOff>
      <xdr:row>55</xdr:row>
      <xdr:rowOff>130696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5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147223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23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166537</xdr:rowOff>
    </xdr:from>
    <xdr:to>
      <xdr:col>55</xdr:col>
      <xdr:colOff>0</xdr:colOff>
      <xdr:row>77</xdr:row>
      <xdr:rowOff>57945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96737"/>
          <a:ext cx="838200" cy="6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166537</xdr:rowOff>
    </xdr:from>
    <xdr:to>
      <xdr:col>50</xdr:col>
      <xdr:colOff>114300</xdr:colOff>
      <xdr:row>77</xdr:row>
      <xdr:rowOff>95345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196737"/>
          <a:ext cx="889000" cy="10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95345</xdr:rowOff>
    </xdr:from>
    <xdr:to>
      <xdr:col>45</xdr:col>
      <xdr:colOff>177800</xdr:colOff>
      <xdr:row>78</xdr:row>
      <xdr:rowOff>36647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96995"/>
          <a:ext cx="889000" cy="11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160718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6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18473</xdr:rowOff>
    </xdr:from>
    <xdr:to>
      <xdr:col>41</xdr:col>
      <xdr:colOff>50800</xdr:colOff>
      <xdr:row>78</xdr:row>
      <xdr:rowOff>36647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91573"/>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56707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8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7145</xdr:rowOff>
    </xdr:from>
    <xdr:to>
      <xdr:col>55</xdr:col>
      <xdr:colOff>50800</xdr:colOff>
      <xdr:row>77</xdr:row>
      <xdr:rowOff>108745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0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30022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6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115737</xdr:rowOff>
    </xdr:from>
    <xdr:to>
      <xdr:col>50</xdr:col>
      <xdr:colOff>165100</xdr:colOff>
      <xdr:row>77</xdr:row>
      <xdr:rowOff>45887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4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62415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2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44545</xdr:rowOff>
    </xdr:from>
    <xdr:to>
      <xdr:col>46</xdr:col>
      <xdr:colOff>38100</xdr:colOff>
      <xdr:row>77</xdr:row>
      <xdr:rowOff>146145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4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162672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02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157297</xdr:rowOff>
    </xdr:from>
    <xdr:to>
      <xdr:col>41</xdr:col>
      <xdr:colOff>101600</xdr:colOff>
      <xdr:row>78</xdr:row>
      <xdr:rowOff>87447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78574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5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139123</xdr:rowOff>
    </xdr:from>
    <xdr:to>
      <xdr:col>36</xdr:col>
      <xdr:colOff>165100</xdr:colOff>
      <xdr:row>78</xdr:row>
      <xdr:rowOff>69273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60400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3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87427</xdr:rowOff>
    </xdr:from>
    <xdr:to>
      <xdr:col>55</xdr:col>
      <xdr:colOff>0</xdr:colOff>
      <xdr:row>96</xdr:row>
      <xdr:rowOff>79070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375177"/>
          <a:ext cx="838200" cy="16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74270</xdr:rowOff>
    </xdr:from>
    <xdr:to>
      <xdr:col>50</xdr:col>
      <xdr:colOff>114300</xdr:colOff>
      <xdr:row>96</xdr:row>
      <xdr:rowOff>79070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533470"/>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74270</xdr:rowOff>
    </xdr:from>
    <xdr:to>
      <xdr:col>45</xdr:col>
      <xdr:colOff>177800</xdr:colOff>
      <xdr:row>96</xdr:row>
      <xdr:rowOff>142393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533470"/>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142393</xdr:rowOff>
    </xdr:from>
    <xdr:to>
      <xdr:col>41</xdr:col>
      <xdr:colOff>50800</xdr:colOff>
      <xdr:row>96</xdr:row>
      <xdr:rowOff>149174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601593"/>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36627</xdr:rowOff>
    </xdr:from>
    <xdr:to>
      <xdr:col>55</xdr:col>
      <xdr:colOff>50800</xdr:colOff>
      <xdr:row>95</xdr:row>
      <xdr:rowOff>138227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32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59504</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17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28270</xdr:rowOff>
    </xdr:from>
    <xdr:to>
      <xdr:col>50</xdr:col>
      <xdr:colOff>165100</xdr:colOff>
      <xdr:row>96</xdr:row>
      <xdr:rowOff>129870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4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146397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26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23470</xdr:rowOff>
    </xdr:from>
    <xdr:to>
      <xdr:col>46</xdr:col>
      <xdr:colOff>38100</xdr:colOff>
      <xdr:row>96</xdr:row>
      <xdr:rowOff>125070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48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141597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25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91593</xdr:rowOff>
    </xdr:from>
    <xdr:to>
      <xdr:col>41</xdr:col>
      <xdr:colOff>101600</xdr:colOff>
      <xdr:row>97</xdr:row>
      <xdr:rowOff>21743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55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38270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32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98374</xdr:rowOff>
    </xdr:from>
    <xdr:to>
      <xdr:col>36</xdr:col>
      <xdr:colOff>165100</xdr:colOff>
      <xdr:row>97</xdr:row>
      <xdr:rowOff>28524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55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19651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65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4293</xdr:rowOff>
    </xdr:from>
    <xdr:to>
      <xdr:col>85</xdr:col>
      <xdr:colOff>127000</xdr:colOff>
      <xdr:row>38</xdr:row>
      <xdr:rowOff>99161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19393"/>
          <a:ext cx="838200" cy="9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89717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90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33477</xdr:rowOff>
    </xdr:from>
    <xdr:to>
      <xdr:col>81</xdr:col>
      <xdr:colOff>50800</xdr:colOff>
      <xdr:row>38</xdr:row>
      <xdr:rowOff>99161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48577"/>
          <a:ext cx="889000" cy="6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33477</xdr:rowOff>
    </xdr:from>
    <xdr:to>
      <xdr:col>76</xdr:col>
      <xdr:colOff>114300</xdr:colOff>
      <xdr:row>38</xdr:row>
      <xdr:rowOff>140081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48577"/>
          <a:ext cx="889000" cy="10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135661</xdr:rowOff>
    </xdr:from>
    <xdr:to>
      <xdr:col>71</xdr:col>
      <xdr:colOff>177800</xdr:colOff>
      <xdr:row>38</xdr:row>
      <xdr:rowOff>140081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50761"/>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45902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138142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124943</xdr:rowOff>
    </xdr:from>
    <xdr:to>
      <xdr:col>85</xdr:col>
      <xdr:colOff>177800</xdr:colOff>
      <xdr:row>38</xdr:row>
      <xdr:rowOff>55093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6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103370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4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48361</xdr:rowOff>
    </xdr:from>
    <xdr:to>
      <xdr:col>81</xdr:col>
      <xdr:colOff>101600</xdr:colOff>
      <xdr:row>38</xdr:row>
      <xdr:rowOff>149961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141088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5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154127</xdr:rowOff>
    </xdr:from>
    <xdr:to>
      <xdr:col>76</xdr:col>
      <xdr:colOff>165100</xdr:colOff>
      <xdr:row>38</xdr:row>
      <xdr:rowOff>84277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9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75404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9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89281</xdr:rowOff>
    </xdr:from>
    <xdr:to>
      <xdr:col>72</xdr:col>
      <xdr:colOff>38100</xdr:colOff>
      <xdr:row>39</xdr:row>
      <xdr:rowOff>19431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10558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84861</xdr:rowOff>
    </xdr:from>
    <xdr:to>
      <xdr:col>67</xdr:col>
      <xdr:colOff>101600</xdr:colOff>
      <xdr:row>39</xdr:row>
      <xdr:rowOff>15011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9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6138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9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116395</xdr:rowOff>
    </xdr:from>
    <xdr:to>
      <xdr:col>85</xdr:col>
      <xdr:colOff>127000</xdr:colOff>
      <xdr:row>54</xdr:row>
      <xdr:rowOff>121589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374695"/>
          <a:ext cx="838200" cy="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116395</xdr:rowOff>
    </xdr:from>
    <xdr:to>
      <xdr:col>81</xdr:col>
      <xdr:colOff>50800</xdr:colOff>
      <xdr:row>55</xdr:row>
      <xdr:rowOff>29540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374695"/>
          <a:ext cx="889000" cy="8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29540</xdr:rowOff>
    </xdr:from>
    <xdr:to>
      <xdr:col>76</xdr:col>
      <xdr:colOff>114300</xdr:colOff>
      <xdr:row>55</xdr:row>
      <xdr:rowOff>80455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459290"/>
          <a:ext cx="889000" cy="5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137685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6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80455</xdr:rowOff>
    </xdr:from>
    <xdr:to>
      <xdr:col>71</xdr:col>
      <xdr:colOff>177800</xdr:colOff>
      <xdr:row>56</xdr:row>
      <xdr:rowOff>80314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510205"/>
          <a:ext cx="889000" cy="17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70789</xdr:rowOff>
    </xdr:from>
    <xdr:to>
      <xdr:col>85</xdr:col>
      <xdr:colOff>177800</xdr:colOff>
      <xdr:row>55</xdr:row>
      <xdr:rowOff>939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32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93666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18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65595</xdr:rowOff>
    </xdr:from>
    <xdr:to>
      <xdr:col>81</xdr:col>
      <xdr:colOff>101600</xdr:colOff>
      <xdr:row>54</xdr:row>
      <xdr:rowOff>167195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2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12272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09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150190</xdr:rowOff>
    </xdr:from>
    <xdr:to>
      <xdr:col>76</xdr:col>
      <xdr:colOff>165100</xdr:colOff>
      <xdr:row>55</xdr:row>
      <xdr:rowOff>80340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4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96867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18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29655</xdr:rowOff>
    </xdr:from>
    <xdr:to>
      <xdr:col>72</xdr:col>
      <xdr:colOff>38100</xdr:colOff>
      <xdr:row>55</xdr:row>
      <xdr:rowOff>131255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45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147782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23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29514</xdr:rowOff>
    </xdr:from>
    <xdr:to>
      <xdr:col>67</xdr:col>
      <xdr:colOff>101600</xdr:colOff>
      <xdr:row>56</xdr:row>
      <xdr:rowOff>131114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122241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2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8026</xdr:rowOff>
    </xdr:from>
    <xdr:to>
      <xdr:col>85</xdr:col>
      <xdr:colOff>127000</xdr:colOff>
      <xdr:row>78</xdr:row>
      <xdr:rowOff>103032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381126"/>
          <a:ext cx="838200" cy="9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06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86345</xdr:rowOff>
    </xdr:from>
    <xdr:to>
      <xdr:col>81</xdr:col>
      <xdr:colOff>50800</xdr:colOff>
      <xdr:row>78</xdr:row>
      <xdr:rowOff>103032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59445"/>
          <a:ext cx="8890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43459</xdr:rowOff>
    </xdr:from>
    <xdr:to>
      <xdr:col>76</xdr:col>
      <xdr:colOff>114300</xdr:colOff>
      <xdr:row>78</xdr:row>
      <xdr:rowOff>86345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16559"/>
          <a:ext cx="889000" cy="4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43459</xdr:rowOff>
    </xdr:from>
    <xdr:to>
      <xdr:col>71</xdr:col>
      <xdr:colOff>177800</xdr:colOff>
      <xdr:row>78</xdr:row>
      <xdr:rowOff>92334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16559"/>
          <a:ext cx="889000" cy="4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128676</xdr:rowOff>
    </xdr:from>
    <xdr:to>
      <xdr:col>85</xdr:col>
      <xdr:colOff>177800</xdr:colOff>
      <xdr:row>78</xdr:row>
      <xdr:rowOff>58826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3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107103</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52232</xdr:rowOff>
    </xdr:from>
    <xdr:to>
      <xdr:col>81</xdr:col>
      <xdr:colOff>101600</xdr:colOff>
      <xdr:row>78</xdr:row>
      <xdr:rowOff>153832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2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144959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18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35545</xdr:rowOff>
    </xdr:from>
    <xdr:to>
      <xdr:col>76</xdr:col>
      <xdr:colOff>165100</xdr:colOff>
      <xdr:row>78</xdr:row>
      <xdr:rowOff>137145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0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128272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0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164109</xdr:rowOff>
    </xdr:from>
    <xdr:to>
      <xdr:col>72</xdr:col>
      <xdr:colOff>38100</xdr:colOff>
      <xdr:row>78</xdr:row>
      <xdr:rowOff>94259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6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85386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5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41534</xdr:rowOff>
    </xdr:from>
    <xdr:to>
      <xdr:col>67</xdr:col>
      <xdr:colOff>101600</xdr:colOff>
      <xdr:row>78</xdr:row>
      <xdr:rowOff>143134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1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134261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0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40945</xdr:rowOff>
    </xdr:from>
    <xdr:to>
      <xdr:col>85</xdr:col>
      <xdr:colOff>127000</xdr:colOff>
      <xdr:row>95</xdr:row>
      <xdr:rowOff>144183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328695"/>
          <a:ext cx="838200" cy="10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19520</xdr:rowOff>
    </xdr:from>
    <xdr:to>
      <xdr:col>81</xdr:col>
      <xdr:colOff>50800</xdr:colOff>
      <xdr:row>95</xdr:row>
      <xdr:rowOff>40945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307270"/>
          <a:ext cx="8890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19520</xdr:rowOff>
    </xdr:from>
    <xdr:to>
      <xdr:col>76</xdr:col>
      <xdr:colOff>114300</xdr:colOff>
      <xdr:row>95</xdr:row>
      <xdr:rowOff>76633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307270"/>
          <a:ext cx="889000" cy="5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76633</xdr:rowOff>
    </xdr:from>
    <xdr:to>
      <xdr:col>71</xdr:col>
      <xdr:colOff>177800</xdr:colOff>
      <xdr:row>95</xdr:row>
      <xdr:rowOff>87415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364383"/>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59617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1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93383</xdr:rowOff>
    </xdr:from>
    <xdr:to>
      <xdr:col>85</xdr:col>
      <xdr:colOff>177800</xdr:colOff>
      <xdr:row>96</xdr:row>
      <xdr:rowOff>23533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38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71810</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35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161595</xdr:rowOff>
    </xdr:from>
    <xdr:to>
      <xdr:col>81</xdr:col>
      <xdr:colOff>101600</xdr:colOff>
      <xdr:row>95</xdr:row>
      <xdr:rowOff>91745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27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108272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05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140170</xdr:rowOff>
    </xdr:from>
    <xdr:to>
      <xdr:col>76</xdr:col>
      <xdr:colOff>165100</xdr:colOff>
      <xdr:row>95</xdr:row>
      <xdr:rowOff>70320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2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86847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03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25833</xdr:rowOff>
    </xdr:from>
    <xdr:to>
      <xdr:col>72</xdr:col>
      <xdr:colOff>38100</xdr:colOff>
      <xdr:row>95</xdr:row>
      <xdr:rowOff>127433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3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143960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08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36615</xdr:rowOff>
    </xdr:from>
    <xdr:to>
      <xdr:col>67</xdr:col>
      <xdr:colOff>101600</xdr:colOff>
      <xdr:row>95</xdr:row>
      <xdr:rowOff>138215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32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154742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09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総務費は県知事選挙、市長及び市議会議員選挙、衆議院議員選挙の実施により前年度より</a:t>
          </a:r>
          <a:r>
            <a:rPr kumimoji="1" lang="en-US" altLang="ja-JP" sz="1300">
              <a:latin typeface="ＭＳ Ｐゴシック" panose="020B0600070205080204" pitchFamily="50" charset="-128"/>
              <a:ea typeface="ＭＳ Ｐゴシック" panose="020B0600070205080204" pitchFamily="50" charset="-128"/>
            </a:rPr>
            <a:t>3,498</a:t>
          </a:r>
          <a:r>
            <a:rPr kumimoji="1" lang="ja-JP" altLang="en-US" sz="1300">
              <a:latin typeface="ＭＳ Ｐゴシック" panose="020B0600070205080204" pitchFamily="50" charset="-128"/>
              <a:ea typeface="ＭＳ Ｐゴシック" panose="020B0600070205080204" pitchFamily="50" charset="-128"/>
            </a:rPr>
            <a:t>円増。民生費は物価高騰対策事業や児童手当の増により</a:t>
          </a:r>
          <a:r>
            <a:rPr kumimoji="1" lang="en-US" altLang="ja-JP" sz="1300">
              <a:latin typeface="ＭＳ Ｐゴシック" panose="020B0600070205080204" pitchFamily="50" charset="-128"/>
              <a:ea typeface="ＭＳ Ｐゴシック" panose="020B0600070205080204" pitchFamily="50" charset="-128"/>
            </a:rPr>
            <a:t>7,571</a:t>
          </a:r>
          <a:r>
            <a:rPr kumimoji="1" lang="ja-JP" altLang="en-US" sz="1300">
              <a:latin typeface="ＭＳ Ｐゴシック" panose="020B0600070205080204" pitchFamily="50" charset="-128"/>
              <a:ea typeface="ＭＳ Ｐゴシック" panose="020B0600070205080204" pitchFamily="50" charset="-128"/>
            </a:rPr>
            <a:t>円増。</a:t>
          </a:r>
        </a:p>
        <a:p>
          <a:r>
            <a:rPr kumimoji="1" lang="ja-JP" altLang="en-US" sz="1300">
              <a:latin typeface="ＭＳ Ｐゴシック" panose="020B0600070205080204" pitchFamily="50" charset="-128"/>
              <a:ea typeface="ＭＳ Ｐゴシック" panose="020B0600070205080204" pitchFamily="50" charset="-128"/>
            </a:rPr>
            <a:t>衛生費は旧火葬場解体事業、広域ごみ処理施設整備事業の実施により、前年度より</a:t>
          </a:r>
          <a:r>
            <a:rPr kumimoji="1" lang="en-US" altLang="ja-JP" sz="1300">
              <a:latin typeface="ＭＳ Ｐゴシック" panose="020B0600070205080204" pitchFamily="50" charset="-128"/>
              <a:ea typeface="ＭＳ Ｐゴシック" panose="020B0600070205080204" pitchFamily="50" charset="-128"/>
            </a:rPr>
            <a:t>1,719</a:t>
          </a:r>
          <a:r>
            <a:rPr kumimoji="1" lang="ja-JP" altLang="en-US" sz="1300">
              <a:latin typeface="ＭＳ Ｐゴシック" panose="020B0600070205080204" pitchFamily="50" charset="-128"/>
              <a:ea typeface="ＭＳ Ｐゴシック" panose="020B0600070205080204" pitchFamily="50" charset="-128"/>
            </a:rPr>
            <a:t>円増。商工費は灘黒岩水仙郷リニューアル事業が完了したため前年度より</a:t>
          </a:r>
          <a:r>
            <a:rPr kumimoji="1" lang="en-US" altLang="ja-JP" sz="1300">
              <a:latin typeface="ＭＳ Ｐゴシック" panose="020B0600070205080204" pitchFamily="50" charset="-128"/>
              <a:ea typeface="ＭＳ Ｐゴシック" panose="020B0600070205080204" pitchFamily="50" charset="-128"/>
            </a:rPr>
            <a:t>8,249</a:t>
          </a:r>
          <a:r>
            <a:rPr kumimoji="1" lang="ja-JP" altLang="en-US" sz="1300">
              <a:latin typeface="ＭＳ Ｐゴシック" panose="020B0600070205080204" pitchFamily="50" charset="-128"/>
              <a:ea typeface="ＭＳ Ｐゴシック" panose="020B0600070205080204" pitchFamily="50" charset="-128"/>
            </a:rPr>
            <a:t>円の減。</a:t>
          </a:r>
        </a:p>
        <a:p>
          <a:r>
            <a:rPr kumimoji="1" lang="ja-JP" altLang="en-US" sz="1300">
              <a:latin typeface="ＭＳ Ｐゴシック" panose="020B0600070205080204" pitchFamily="50" charset="-128"/>
              <a:ea typeface="ＭＳ Ｐゴシック" panose="020B0600070205080204" pitchFamily="50" charset="-128"/>
            </a:rPr>
            <a:t>公債費については、</a:t>
          </a:r>
          <a:r>
            <a:rPr kumimoji="1" lang="en-US" altLang="ja-JP" sz="1300">
              <a:latin typeface="ＭＳ Ｐゴシック" panose="020B0600070205080204" pitchFamily="50" charset="-128"/>
              <a:ea typeface="ＭＳ Ｐゴシック" panose="020B0600070205080204" pitchFamily="50" charset="-128"/>
            </a:rPr>
            <a:t>76,147</a:t>
          </a:r>
          <a:r>
            <a:rPr kumimoji="1" lang="ja-JP" altLang="en-US" sz="1300">
              <a:latin typeface="ＭＳ Ｐゴシック" panose="020B0600070205080204" pitchFamily="50" charset="-128"/>
              <a:ea typeface="ＭＳ Ｐゴシック" panose="020B0600070205080204" pitchFamily="50" charset="-128"/>
            </a:rPr>
            <a:t>円と全国平均等と比較しても大きな金額となっているが、前年度より</a:t>
          </a:r>
          <a:r>
            <a:rPr kumimoji="1" lang="en-US" altLang="ja-JP" sz="1300">
              <a:latin typeface="ＭＳ Ｐゴシック" panose="020B0600070205080204" pitchFamily="50" charset="-128"/>
              <a:ea typeface="ＭＳ Ｐゴシック" panose="020B0600070205080204" pitchFamily="50" charset="-128"/>
            </a:rPr>
            <a:t>8,129</a:t>
          </a:r>
          <a:r>
            <a:rPr kumimoji="1" lang="ja-JP" altLang="en-US" sz="1300">
              <a:latin typeface="ＭＳ Ｐゴシック" panose="020B0600070205080204" pitchFamily="50" charset="-128"/>
              <a:ea typeface="ＭＳ Ｐゴシック" panose="020B0600070205080204" pitchFamily="50" charset="-128"/>
            </a:rPr>
            <a:t>円減となっている。</a:t>
          </a:r>
        </a:p>
        <a:p>
          <a:r>
            <a:rPr kumimoji="1" lang="ja-JP" altLang="en-US" sz="1300">
              <a:latin typeface="ＭＳ Ｐゴシック" panose="020B0600070205080204" pitchFamily="50" charset="-128"/>
              <a:ea typeface="ＭＳ Ｐゴシック" panose="020B0600070205080204" pitchFamily="50" charset="-128"/>
            </a:rPr>
            <a:t>繰上償還の実施や市債発行抑制の効果が出ているものの、今後、公共施設等の老朽化による建て替えや改修などの大型事業の実施が予想されることから大幅な改善を見込むことは難しい。</a:t>
          </a:r>
        </a:p>
        <a:p>
          <a:r>
            <a:rPr kumimoji="1" lang="ja-JP" altLang="en-US" sz="1300">
              <a:latin typeface="ＭＳ Ｐゴシック" panose="020B0600070205080204" pitchFamily="50" charset="-128"/>
              <a:ea typeface="ＭＳ Ｐゴシック" panose="020B0600070205080204" pitchFamily="50" charset="-128"/>
            </a:rPr>
            <a:t>引き続き「市財政計画」に基づく繰上償還や市債発行の抑制により、公債費の縮減に努める。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兵庫県南あわじ市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年度に物価高騰対策事業費やふるさと納税関連経費に対し取りくずしを行ったことで標準財政規模比で見ると前年度比</a:t>
          </a:r>
          <a:r>
            <a:rPr kumimoji="1" lang="en-US" altLang="ja-JP" sz="1200">
              <a:latin typeface="ＭＳ ゴシック" pitchFamily="49" charset="-128"/>
              <a:ea typeface="ＭＳ ゴシック" pitchFamily="49" charset="-128"/>
            </a:rPr>
            <a:t>0.93</a:t>
          </a:r>
          <a:r>
            <a:rPr kumimoji="1" lang="ja-JP" altLang="en-US" sz="1200">
              <a:latin typeface="ＭＳ ゴシック" pitchFamily="49" charset="-128"/>
              <a:ea typeface="ＭＳ ゴシック" pitchFamily="49" charset="-128"/>
            </a:rPr>
            <a:t>ポイントの減となった。実質収支額は</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8,466</a:t>
          </a:r>
          <a:r>
            <a:rPr kumimoji="1" lang="ja-JP" altLang="en-US" sz="1200">
              <a:latin typeface="ＭＳ ゴシック" pitchFamily="49" charset="-128"/>
              <a:ea typeface="ＭＳ ゴシック" pitchFamily="49" charset="-128"/>
            </a:rPr>
            <a:t>万円となり、標準財政規模比は</a:t>
          </a:r>
          <a:r>
            <a:rPr kumimoji="1" lang="en-US" altLang="ja-JP" sz="1200">
              <a:latin typeface="ＭＳ ゴシック" pitchFamily="49" charset="-128"/>
              <a:ea typeface="ＭＳ ゴシック" pitchFamily="49" charset="-128"/>
            </a:rPr>
            <a:t>4.25</a:t>
          </a:r>
          <a:r>
            <a:rPr kumimoji="1" lang="ja-JP" altLang="en-US" sz="1200">
              <a:latin typeface="ＭＳ ゴシック" pitchFamily="49" charset="-128"/>
              <a:ea typeface="ＭＳ ゴシック" pitchFamily="49" charset="-128"/>
            </a:rPr>
            <a:t>％となった。実質収支額が前年度と比べ</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4,677</a:t>
          </a:r>
          <a:r>
            <a:rPr kumimoji="1" lang="ja-JP" altLang="en-US" sz="1200">
              <a:latin typeface="ＭＳ ゴシック" pitchFamily="49" charset="-128"/>
              <a:ea typeface="ＭＳ ゴシック" pitchFamily="49" charset="-128"/>
            </a:rPr>
            <a:t>万円増加したため、標準財政規模比では前年度より</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ポイント上がった。また、実質単年度収支は、繰上償還を実施した一方で基金の取りくずし等により</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3,572</a:t>
          </a:r>
          <a:r>
            <a:rPr kumimoji="1" lang="ja-JP" altLang="en-US" sz="1200">
              <a:latin typeface="ＭＳ ゴシック" pitchFamily="49" charset="-128"/>
              <a:ea typeface="ＭＳ ゴシック" pitchFamily="49" charset="-128"/>
            </a:rPr>
            <a:t>万円（前年比</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3,795</a:t>
          </a:r>
          <a:r>
            <a:rPr kumimoji="1" lang="ja-JP" altLang="en-US" sz="1200">
              <a:latin typeface="ＭＳ ゴシック" pitchFamily="49" charset="-128"/>
              <a:ea typeface="ＭＳ ゴシック" pitchFamily="49" charset="-128"/>
            </a:rPr>
            <a:t>万円）となり、標準財政規模比は前年度より</a:t>
          </a:r>
          <a:r>
            <a:rPr kumimoji="1" lang="en-US" altLang="ja-JP" sz="1200">
              <a:latin typeface="ＭＳ ゴシック" pitchFamily="49" charset="-128"/>
              <a:ea typeface="ＭＳ ゴシック" pitchFamily="49" charset="-128"/>
            </a:rPr>
            <a:t>3.35</a:t>
          </a:r>
          <a:r>
            <a:rPr kumimoji="1" lang="ja-JP" altLang="en-US" sz="1200">
              <a:latin typeface="ＭＳ ゴシック" pitchFamily="49" charset="-128"/>
              <a:ea typeface="ＭＳ ゴシック" pitchFamily="49" charset="-128"/>
            </a:rPr>
            <a:t>ポイント増加した。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兵庫県南あわじ市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連結実質赤字比率においては、いずれの会計で実質収支は黒字となっている。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兵庫県南あわじ市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実質公債費比率における分子の構成要因である公債費は、繰上償還の実施により前年度と比較して減となっている。下水道事業会計への公営企業債の元利償還金に対する繰入金については、平成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年度から発行している資本費平準化債により繰入金の抑制ができているが、依然として類似団体より高い水準にある。</a:t>
          </a:r>
        </a:p>
        <a:p>
          <a:r>
            <a:rPr kumimoji="1" lang="ja-JP" altLang="en-US" sz="1400">
              <a:latin typeface="ＭＳ ゴシック" pitchFamily="49" charset="-128"/>
              <a:ea typeface="ＭＳ ゴシック" pitchFamily="49" charset="-128"/>
            </a:rPr>
            <a:t>今後は、一般会計等の大型建設事業や公営企業や組合等の施設老朽化対策等による多額の地方債発行が見込まれており、数年後には比率の悪化が懸念されることから、引き続き計画的な繰上償還び実施や発行抑制をすることで比率の抑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兵庫県南あわじ市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将来負担比率における分子の構造要因である将来負担額は、下水道事業における地方債残高の減少による準元利償還金の減、一般会計等についても、繰上償還により減少。</a:t>
          </a:r>
        </a:p>
        <a:p>
          <a:r>
            <a:rPr kumimoji="1" lang="ja-JP" altLang="en-US" sz="1400">
              <a:latin typeface="ＭＳ ゴシック" pitchFamily="49" charset="-128"/>
              <a:ea typeface="ＭＳ ゴシック" pitchFamily="49" charset="-128"/>
            </a:rPr>
            <a:t>充当可能財源等は、ふるさと納税の好調により充当可能基金が増加したため、比率は改善した。</a:t>
          </a:r>
        </a:p>
        <a:p>
          <a:r>
            <a:rPr kumimoji="1" lang="ja-JP" altLang="en-US" sz="1400">
              <a:latin typeface="ＭＳ ゴシック" pitchFamily="49" charset="-128"/>
              <a:ea typeface="ＭＳ ゴシック" pitchFamily="49" charset="-128"/>
            </a:rPr>
            <a:t>今後は、一般会計等の大型建設事業の実施や公営企業や組合等の施設施設老朽化対策等による多額の地方債発行が見込まれており比率の悪化が懸念されるため、引き続き繰上償還の実施や発行抑制により比率の改善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兵庫県南あわじ市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等への基金運用益（定期預金、債券運用）の積み立てや、ふるさとまちづくり基金、子ども未来基金、学ぶ楽しさ日本一基金へ、当年度のふるさと南あわじ応援寄附金を積み立てたことなど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年度中積み立て総額は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一方で、物価高騰対策事業費等の財源として財政調整基金の取りくずし、ふるさと南あわじ応援寄附金充当事業のためにふるさとまちづくり基金や学ぶ楽しさ日本一基金の取りくずしなどを行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年度中の取りくずし総額は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は基金運用益（定期預金、債券運用）のみの積み立てとし、余剰金については将来の地方債償還の財源や老朽化した公共施設等の改修、解体の財源とすべく、減債基金と公共施設等整備基金に積み立てていく。また、財源の補填として各種目的に合った事業に基金を取り崩して充当していく。また、物価高騰対策等の社会情勢の変化に対応する経費に財源が不足した場合は、財政調整基金の活用を引き続き実施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地域振興基金：市民の連帯強化および均衡ある地域振興を図るための事業。</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ふるさとまちづくり基金：活力に満ちた魅力あるふるさとの創造と人材の育成を促進し、ゆたかでうるおいのある住みよいまちづくりに関する事業。</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学ぶ楽しさ日本一基金：子どもたちがやりたいことを見つけ、自ら努力し、成長し、能力を最大限に伸ばせる「学ぶ楽しさ日本一」の教育環境づくりに関する事業。</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公共施設等整備基金：公共施設等の整備や解体、撤去に関する事業。</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淡路鳴門岬公園開発基金：鳴門みさき荘、大鳴門橋記念館およびこれらに附属する施設の整備や健全な運営等に対する支援に関する事業。</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地域振興基金：増減なし。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ふるさとまちづくり基金：ふるさと南あわじ応援寄附金充当事業のために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6,209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円を取り崩したが、当年度のふるさと南あわじ応援寄附金等を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5,586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万円積み立て、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9,376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万円の増。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学ぶ楽しさ日本一基金：ふるさと南あわじ応援寄附金充当事業のために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7,720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万円を取り崩したが、当年度のふるさと南あわじ応援寄附金等を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9,648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万円積み立て、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万円の増。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万円を積み立てたが、公共施設の解体事業のために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8,256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万円を取り崩したため、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7,957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万円の減。</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淡路鳴門岬公園開発基金：オーバーツーリズム対策事業へ</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万円を取り崩したが、施設使用料等により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8,440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万円を積み立てたため、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7,939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万円の増。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地域振興基金：利活用方針について検討を行い、事業に充当していく。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ふるさとまちづくり基金：寄附目的に合った事業に毎年計画的に事業に充当する。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学ぶ楽しさ日本一基金：寄附目的に合った事業に毎年計画的に事業に充当する。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公共施設等整備基金：必要に応じて事業に充当する。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淡路鳴門岬公園開発基金：施設整備等に対し計画的に取り崩して充当する。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基金運用益（定期預金、債券運用）の積み立てを行なった一方で、物価高騰対策事業費に取りくずしを行ったため減。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％を基準としており、現状は確保されているため地方財政法に基づく決算剰余金の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の積み立ては行わない。本市の地方債残高が類似団体よりも高位にあることから、決算剰余金は既発債の繰上償還財源として活用することを優先する。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また、物価高騰対策等の社会情勢の変化に対応する経費に財源が不足した場合は基金の活用も検討する。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基金運用益（定期預金、債券運用）等の積み立てのほか、令和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年度の臨時財政対策償還基金費に充当するため、普通交付税の追加交付分を財源に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千円の積み立てを行った。また、臨時財政対策債償還基金費や繰上償還の財源として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万円の取り崩しを行た。結果、令和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将来の公債費財源とするため、計画的に積み立てを行う。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8C4494-2271-4620-9420-9FD02E64E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3393BF4-1422-4C69-9213-D75CD0BB77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772DB33-CBCF-4E59-97C7-CA16803444B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C48B9BE-333C-495D-98B6-26BC132B9FAA}"/>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8298E88-A967-4FEC-8062-8F3102F335D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F620B9D-5F6F-4F33-8F9B-B3F514817788}"/>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D385CC7-FDDA-4CBB-95D1-C6E3BF73441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777D429-439C-44D3-8521-6AE4BB9F55DD}"/>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4351AB-D2FF-46A0-A380-D28B36BE32BF}"/>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82D77F4-13B5-4542-B655-ABF887A843D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4A71AE2-E6B8-4759-B059-B75F4B6150F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2CAADC1-5F25-48F7-AFF7-64D92B248C4F}"/>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47CC270-1354-45A2-8593-2D2BAD9078F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58BADF8-54F2-4F9D-8525-06177287FA9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A299E30-D7F8-4EE0-886B-015C5661B6F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3ABE395-66C3-48F9-8980-827E1CF467BE}"/>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748A3EB-B845-4290-A3AA-8784DB01EEE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DDC56BC-9E6F-49C4-B022-66C98DB68CF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01E6F4A-2B13-445B-A07E-A3F213EB0C0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BDF3F22-A158-4E9A-8B4B-4589F2FFF9C3}"/>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7AA064D-C3E1-4C3C-8163-3DEC49131C8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D822EDF-B4CE-4BAF-9C93-26A22A1A1F8C}"/>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3AA47EF-E286-4551-B3B7-F9BB169A477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B07D423-4F9D-4D94-891A-7C7D8E61C26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817C897-63D3-454B-AFDE-419CC9C024B9}"/>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1A0BBF3-ECF0-4EB7-86D7-23390851F85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F499F8A-2866-421E-AF8E-647175B2CDB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06E475D-4362-4075-9E1A-FA0E0C5E7A6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2AD3953-0E17-47EE-AD54-6CEA27491095}"/>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A3D1AA5-46A3-454B-A17E-070FB2BB1AD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59AED42-8B75-467B-AA15-8EC2F3E78C9C}"/>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AB7AD70-2891-4E99-9149-D2DD75DD98C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D448698-026F-4E03-AF9E-73932C9E199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E5381F4-F9C5-4E33-9E99-7EB2983F777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87421FD-340A-4EA7-9AC2-4EA085166C4A}"/>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06FC311-6039-496C-9108-450C922C25B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3095ADA7-83AA-417E-856F-1286A2C9C64A}"/>
            </a:ext>
          </a:extLst>
        </xdr:cNvPr>
        <xdr:cNvSpPr/>
      </xdr:nvSpPr>
      <xdr:spPr>
        <a:xfrm>
          <a:off x="3617727" y="4585111"/>
          <a:ext cx="43344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795EDEF-DE01-48B7-BCA4-CC2DDD18FDA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51B8684-6C27-4EB3-B2B4-306B39872F5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2C8819F-EB1F-4ECC-B57F-3944595D375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80EAE66-B74F-4603-AA13-45E2E4A8699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8DAB991-4A17-4DAB-B6F4-3FBAA327EBD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478DB68-0578-42F9-9660-FA6342FB2269}"/>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C7BDAF5-086E-46DD-BFA3-0308BD476456}"/>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7A7C9E0-210C-452A-BB9E-344D7F17D499}"/>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939BC49-9C53-441A-8C59-BC9F47799880}"/>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6A885B0-2595-4132-87BD-410D1D805169}"/>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年度財務書類等については整備中のため、</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令和４</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年度と令和</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年度を比較し分析する。</a:t>
          </a:r>
          <a:endPar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年々上昇しており、類似団体の中でも高い数値となっている。要因としては、合併前に整備した施設が老朽化しており、市民一人当たりの公共施設等の面積も全国平均と比べると大きく、施設の保有量が多いことがあげられる。施設については、公共施設等総合管理計画に基づき、統廃合や複合化、長寿命化による公共施設等保有量の最適化、また資産の適正な管理に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BE3E4A2-5626-495E-8A01-C40019793CA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3E58140-888B-4CD7-A434-FD94136BE04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E8DAF8C-8EDA-43CE-AC17-C5522EC378A1}"/>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DFC4836-6411-4458-82F3-4190593DDEFB}"/>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705CDDB-FB54-4FE7-A9D3-BB3128B6BCA4}"/>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569C0B0-82BF-4894-B21C-49381BE76AD6}"/>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7263D04-90A3-4AE3-AFBD-BAFEC1B46775}"/>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857FC46-C6BB-4E7D-88BA-939040CE7BB7}"/>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B77282E7-71E3-4FCF-8F64-930F313129E3}"/>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5700693-7431-4726-95C6-C303B9E3BC7B}"/>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F8C9137-7C3B-4B89-8A00-F895D096AFC0}"/>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A41B116-9BE3-4F19-AD1A-3A6A0669B47B}"/>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A0D38DD-8392-40D3-BF8B-2D32E4FC74A4}"/>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E7B0817-2ED7-4C92-B99E-C8648459A5C3}"/>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739C56C-3D54-4134-9137-30D5387908F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6AC9BBD-98D1-4E9D-A808-7C77B535EB7D}"/>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C71BCCDD-0B4A-4D7A-80C2-A454B414BE23}"/>
            </a:ext>
          </a:extLst>
        </xdr:cNvPr>
        <xdr:cNvCxnSpPr/>
      </xdr:nvCxnSpPr>
      <xdr:spPr>
        <a:xfrm flipV="1">
          <a:off x="4295775" y="5441103"/>
          <a:ext cx="1270" cy="103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BD7393C0-7923-4779-9D68-5AEB416D115F}"/>
            </a:ext>
          </a:extLst>
        </xdr:cNvPr>
        <xdr:cNvSpPr txBox="1"/>
      </xdr:nvSpPr>
      <xdr:spPr>
        <a:xfrm>
          <a:off x="4342765" y="6485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133DE532-DA10-42A5-9BA9-0FF2EF2E022E}"/>
            </a:ext>
          </a:extLst>
        </xdr:cNvPr>
        <xdr:cNvCxnSpPr/>
      </xdr:nvCxnSpPr>
      <xdr:spPr>
        <a:xfrm>
          <a:off x="4206875" y="647932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2FC38D10-D0A6-459D-AC81-25613500818F}"/>
            </a:ext>
          </a:extLst>
        </xdr:cNvPr>
        <xdr:cNvSpPr txBox="1"/>
      </xdr:nvSpPr>
      <xdr:spPr>
        <a:xfrm>
          <a:off x="4342765" y="522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6107A018-02CC-485D-8709-855E21603EAA}"/>
            </a:ext>
          </a:extLst>
        </xdr:cNvPr>
        <xdr:cNvCxnSpPr/>
      </xdr:nvCxnSpPr>
      <xdr:spPr>
        <a:xfrm>
          <a:off x="4206875" y="544110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C5778291-41DA-4F88-BFB0-0F3682AC9D4D}"/>
            </a:ext>
          </a:extLst>
        </xdr:cNvPr>
        <xdr:cNvSpPr txBox="1"/>
      </xdr:nvSpPr>
      <xdr:spPr>
        <a:xfrm>
          <a:off x="4342765" y="6120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E32229E3-D6D3-4851-BC96-89B5C7D472AF}"/>
            </a:ext>
          </a:extLst>
        </xdr:cNvPr>
        <xdr:cNvSpPr/>
      </xdr:nvSpPr>
      <xdr:spPr>
        <a:xfrm>
          <a:off x="4244975" y="6146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F2220A1E-292A-4CDE-8BC2-FCD14265759A}"/>
            </a:ext>
          </a:extLst>
        </xdr:cNvPr>
        <xdr:cNvSpPr/>
      </xdr:nvSpPr>
      <xdr:spPr>
        <a:xfrm>
          <a:off x="3611880" y="6112087"/>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82F30C78-962D-4B0C-8D3F-79EFF4FDE178}"/>
            </a:ext>
          </a:extLst>
        </xdr:cNvPr>
        <xdr:cNvSpPr/>
      </xdr:nvSpPr>
      <xdr:spPr>
        <a:xfrm>
          <a:off x="2926080" y="6067213"/>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9CF7DDAE-5AF7-4B04-9F71-E040CB14704F}"/>
            </a:ext>
          </a:extLst>
        </xdr:cNvPr>
        <xdr:cNvSpPr/>
      </xdr:nvSpPr>
      <xdr:spPr>
        <a:xfrm>
          <a:off x="22402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FB5C8719-AFC6-494B-AC1A-C35116F7AD62}"/>
            </a:ext>
          </a:extLst>
        </xdr:cNvPr>
        <xdr:cNvSpPr/>
      </xdr:nvSpPr>
      <xdr:spPr>
        <a:xfrm>
          <a:off x="1554480" y="592116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FA2C89F-E2E2-422B-9D72-FA10621FCB26}"/>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2CAF078-757C-4789-ACCD-5A0893E16555}"/>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53EC25B-B66A-490F-87B2-0224A541173B}"/>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69223EA-96AD-47F1-A132-9DAAB45D5E0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3279CB2-D56F-4BF2-B037-CA6F95331B7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141182</xdr:rowOff>
    </xdr:from>
    <xdr:to>
      <xdr:col>19</xdr:col>
      <xdr:colOff>187325</xdr:colOff>
      <xdr:row>33</xdr:row>
      <xdr:rowOff>71332</xdr:rowOff>
    </xdr:to>
    <xdr:sp macro="" textlink="">
      <xdr:nvSpPr>
        <xdr:cNvPr id="81" name="楕円 80">
          <a:extLst>
            <a:ext uri="{FF2B5EF4-FFF2-40B4-BE49-F238E27FC236}">
              <a16:creationId xmlns:a16="http://schemas.microsoft.com/office/drawing/2014/main" id="{EB8365E8-E7E6-44BA-A398-BB48E7E92DB3}"/>
            </a:ext>
          </a:extLst>
        </xdr:cNvPr>
        <xdr:cNvSpPr/>
      </xdr:nvSpPr>
      <xdr:spPr>
        <a:xfrm>
          <a:off x="3611880" y="637815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98002</xdr:rowOff>
    </xdr:from>
    <xdr:to>
      <xdr:col>15</xdr:col>
      <xdr:colOff>187325</xdr:colOff>
      <xdr:row>33</xdr:row>
      <xdr:rowOff>28152</xdr:rowOff>
    </xdr:to>
    <xdr:sp macro="" textlink="">
      <xdr:nvSpPr>
        <xdr:cNvPr id="82" name="楕円 81">
          <a:extLst>
            <a:ext uri="{FF2B5EF4-FFF2-40B4-BE49-F238E27FC236}">
              <a16:creationId xmlns:a16="http://schemas.microsoft.com/office/drawing/2014/main" id="{12D40904-8383-41A5-BFE3-9F835C1203A7}"/>
            </a:ext>
          </a:extLst>
        </xdr:cNvPr>
        <xdr:cNvSpPr/>
      </xdr:nvSpPr>
      <xdr:spPr>
        <a:xfrm>
          <a:off x="2926080" y="63330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148802</xdr:rowOff>
    </xdr:from>
    <xdr:to>
      <xdr:col>19</xdr:col>
      <xdr:colOff>136525</xdr:colOff>
      <xdr:row>33</xdr:row>
      <xdr:rowOff>20532</xdr:rowOff>
    </xdr:to>
    <xdr:cxnSp macro="">
      <xdr:nvCxnSpPr>
        <xdr:cNvPr id="83" name="直線コネクタ 82">
          <a:extLst>
            <a:ext uri="{FF2B5EF4-FFF2-40B4-BE49-F238E27FC236}">
              <a16:creationId xmlns:a16="http://schemas.microsoft.com/office/drawing/2014/main" id="{73E89C6A-66B5-489A-9126-5176DD0671DA}"/>
            </a:ext>
          </a:extLst>
        </xdr:cNvPr>
        <xdr:cNvCxnSpPr/>
      </xdr:nvCxnSpPr>
      <xdr:spPr>
        <a:xfrm>
          <a:off x="2971165" y="6387677"/>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84" name="楕円 83">
          <a:extLst>
            <a:ext uri="{FF2B5EF4-FFF2-40B4-BE49-F238E27FC236}">
              <a16:creationId xmlns:a16="http://schemas.microsoft.com/office/drawing/2014/main" id="{C74BA240-A336-4971-9012-6184A6598EA0}"/>
            </a:ext>
          </a:extLst>
        </xdr:cNvPr>
        <xdr:cNvSpPr/>
      </xdr:nvSpPr>
      <xdr:spPr>
        <a:xfrm>
          <a:off x="2240280" y="628840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32</xdr:row>
      <xdr:rowOff>148802</xdr:rowOff>
    </xdr:to>
    <xdr:cxnSp macro="">
      <xdr:nvCxnSpPr>
        <xdr:cNvPr id="85" name="直線コネクタ 84">
          <a:extLst>
            <a:ext uri="{FF2B5EF4-FFF2-40B4-BE49-F238E27FC236}">
              <a16:creationId xmlns:a16="http://schemas.microsoft.com/office/drawing/2014/main" id="{C35F4EAC-FEF7-4E34-B82E-A1623ED9EC76}"/>
            </a:ext>
          </a:extLst>
        </xdr:cNvPr>
        <xdr:cNvCxnSpPr/>
      </xdr:nvCxnSpPr>
      <xdr:spPr>
        <a:xfrm>
          <a:off x="2285365" y="6333490"/>
          <a:ext cx="685800" cy="5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86" name="n_1aveValue有形固定資産減価償却率">
          <a:extLst>
            <a:ext uri="{FF2B5EF4-FFF2-40B4-BE49-F238E27FC236}">
              <a16:creationId xmlns:a16="http://schemas.microsoft.com/office/drawing/2014/main" id="{07E85E8B-DBB1-49F5-941D-B74CF983EB1C}"/>
            </a:ext>
          </a:extLst>
        </xdr:cNvPr>
        <xdr:cNvSpPr txBox="1"/>
      </xdr:nvSpPr>
      <xdr:spPr>
        <a:xfrm>
          <a:off x="3464569" y="58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87" name="n_2aveValue有形固定資産減価償却率">
          <a:extLst>
            <a:ext uri="{FF2B5EF4-FFF2-40B4-BE49-F238E27FC236}">
              <a16:creationId xmlns:a16="http://schemas.microsoft.com/office/drawing/2014/main" id="{1116DFE4-B3E4-46B7-A1EF-A6D46513DE2D}"/>
            </a:ext>
          </a:extLst>
        </xdr:cNvPr>
        <xdr:cNvSpPr txBox="1"/>
      </xdr:nvSpPr>
      <xdr:spPr>
        <a:xfrm>
          <a:off x="2793374" y="5838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88" name="n_3aveValue有形固定資産減価償却率">
          <a:extLst>
            <a:ext uri="{FF2B5EF4-FFF2-40B4-BE49-F238E27FC236}">
              <a16:creationId xmlns:a16="http://schemas.microsoft.com/office/drawing/2014/main" id="{A89FE75D-6F03-499C-837A-4ECBD62B71D3}"/>
            </a:ext>
          </a:extLst>
        </xdr:cNvPr>
        <xdr:cNvSpPr txBox="1"/>
      </xdr:nvSpPr>
      <xdr:spPr>
        <a:xfrm>
          <a:off x="210757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89" name="n_4aveValue有形固定資産減価償却率">
          <a:extLst>
            <a:ext uri="{FF2B5EF4-FFF2-40B4-BE49-F238E27FC236}">
              <a16:creationId xmlns:a16="http://schemas.microsoft.com/office/drawing/2014/main" id="{2E5D7BE0-378D-4F00-AE7B-102CCDF9F9C4}"/>
            </a:ext>
          </a:extLst>
        </xdr:cNvPr>
        <xdr:cNvSpPr txBox="1"/>
      </xdr:nvSpPr>
      <xdr:spPr>
        <a:xfrm>
          <a:off x="1421774" y="569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62458</xdr:rowOff>
    </xdr:from>
    <xdr:ext cx="405111" cy="259045"/>
    <xdr:sp macro="" textlink="">
      <xdr:nvSpPr>
        <xdr:cNvPr id="90" name="n_1mainValue有形固定資産減価償却率">
          <a:extLst>
            <a:ext uri="{FF2B5EF4-FFF2-40B4-BE49-F238E27FC236}">
              <a16:creationId xmlns:a16="http://schemas.microsoft.com/office/drawing/2014/main" id="{E37847F4-2C2F-4933-8A3B-3BAD02ADBCB2}"/>
            </a:ext>
          </a:extLst>
        </xdr:cNvPr>
        <xdr:cNvSpPr txBox="1"/>
      </xdr:nvSpPr>
      <xdr:spPr>
        <a:xfrm>
          <a:off x="3464569" y="64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19279</xdr:rowOff>
    </xdr:from>
    <xdr:ext cx="405111" cy="259045"/>
    <xdr:sp macro="" textlink="">
      <xdr:nvSpPr>
        <xdr:cNvPr id="91" name="n_2mainValue有形固定資産減価償却率">
          <a:extLst>
            <a:ext uri="{FF2B5EF4-FFF2-40B4-BE49-F238E27FC236}">
              <a16:creationId xmlns:a16="http://schemas.microsoft.com/office/drawing/2014/main" id="{F6488D4A-3335-4142-82E9-62234EE34999}"/>
            </a:ext>
          </a:extLst>
        </xdr:cNvPr>
        <xdr:cNvSpPr txBox="1"/>
      </xdr:nvSpPr>
      <xdr:spPr>
        <a:xfrm>
          <a:off x="2793374" y="6425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92" name="n_3mainValue有形固定資産減価償却率">
          <a:extLst>
            <a:ext uri="{FF2B5EF4-FFF2-40B4-BE49-F238E27FC236}">
              <a16:creationId xmlns:a16="http://schemas.microsoft.com/office/drawing/2014/main" id="{4330DCDE-DD66-45FA-8660-E77C511D2712}"/>
            </a:ext>
          </a:extLst>
        </xdr:cNvPr>
        <xdr:cNvSpPr txBox="1"/>
      </xdr:nvSpPr>
      <xdr:spPr>
        <a:xfrm>
          <a:off x="2107574" y="63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id="{4929E1F0-1B04-42B6-8649-290A9494AEF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id="{FA7BDE7D-005A-4CC4-B3B7-513B2DD5923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a16="http://schemas.microsoft.com/office/drawing/2014/main" id="{8130972D-4489-4761-AF54-85E807C41F7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id="{B3AF05AE-F6A5-4D4D-9EB9-944530B5A09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id="{7BBD19BC-EEA4-4084-9794-502767C72E3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id="{AE602F7E-D14F-40F0-A90F-198F038B588B}"/>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id="{9CEC7049-22BC-4188-8350-3D00A15CE70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id="{DFACF2AB-C9E5-4E4C-BB3E-AA818ABAEC4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id="{59DEF24B-11AA-406E-B7BE-473E179492A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id="{47110525-0535-4F06-A6F1-FF78FC93986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id="{468A1BB8-654F-4BD3-BA2A-EDE76150731E}"/>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id="{55E1AAED-DF9B-497F-A691-B30CA9642B9C}"/>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id="{3F076A0F-886D-4A30-851B-9048B9F3B64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債務償還比率の分子となる将来負担額が計画的繰上償還の影響により減少していることに加えて、充当可能財源についても充当可能基金の増により分子は減少している。一方で分母については、国税増収による普通交付税の追加交付により標準財政規模が増とな</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ったものの、それ以上に経常経費充当一般財源が増加したことで分母が減少している。</a:t>
          </a:r>
          <a:endPar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分子</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、分母ともに減少</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が分子と比較して分母の減少率が大きかったことで</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比率が悪化した。</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今後大幅な収入増を見込むことは難しく、老朽化による公共施設等の多額の更新費用が見込まれるため、引き続き計画的な繰上償還や借入額の抑制に努める。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800">
            <a:effectLst/>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id="{992BAAEB-BE6B-4CA3-AC38-FE5892C8761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id="{B61A4342-C6C2-49F7-BF33-771A02F65A12}"/>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8" name="テキスト ボックス 107">
          <a:extLst>
            <a:ext uri="{FF2B5EF4-FFF2-40B4-BE49-F238E27FC236}">
              <a16:creationId xmlns:a16="http://schemas.microsoft.com/office/drawing/2014/main" id="{4F7880B2-C389-4B1D-90D5-301AD5E6A09E}"/>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9" name="直線コネクタ 108">
          <a:extLst>
            <a:ext uri="{FF2B5EF4-FFF2-40B4-BE49-F238E27FC236}">
              <a16:creationId xmlns:a16="http://schemas.microsoft.com/office/drawing/2014/main" id="{7CC83C26-B85B-45BA-8967-C6088B02F79D}"/>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0" name="テキスト ボックス 109">
          <a:extLst>
            <a:ext uri="{FF2B5EF4-FFF2-40B4-BE49-F238E27FC236}">
              <a16:creationId xmlns:a16="http://schemas.microsoft.com/office/drawing/2014/main" id="{A8B1F412-D023-4C26-8893-8A8F57E412F1}"/>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1" name="直線コネクタ 110">
          <a:extLst>
            <a:ext uri="{FF2B5EF4-FFF2-40B4-BE49-F238E27FC236}">
              <a16:creationId xmlns:a16="http://schemas.microsoft.com/office/drawing/2014/main" id="{3AE469D9-ACF3-4315-80B1-A9F16D1F197F}"/>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2" name="テキスト ボックス 111">
          <a:extLst>
            <a:ext uri="{FF2B5EF4-FFF2-40B4-BE49-F238E27FC236}">
              <a16:creationId xmlns:a16="http://schemas.microsoft.com/office/drawing/2014/main" id="{74208F1A-62F8-41A8-B5A2-ACC2B3F63511}"/>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3" name="直線コネクタ 112">
          <a:extLst>
            <a:ext uri="{FF2B5EF4-FFF2-40B4-BE49-F238E27FC236}">
              <a16:creationId xmlns:a16="http://schemas.microsoft.com/office/drawing/2014/main" id="{6A0AD042-0E1B-4237-B97C-ADE2A4AEE5C9}"/>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4" name="テキスト ボックス 113">
          <a:extLst>
            <a:ext uri="{FF2B5EF4-FFF2-40B4-BE49-F238E27FC236}">
              <a16:creationId xmlns:a16="http://schemas.microsoft.com/office/drawing/2014/main" id="{B3B4165F-01CE-4F4D-99E3-4DCEE9C96F20}"/>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5" name="直線コネクタ 114">
          <a:extLst>
            <a:ext uri="{FF2B5EF4-FFF2-40B4-BE49-F238E27FC236}">
              <a16:creationId xmlns:a16="http://schemas.microsoft.com/office/drawing/2014/main" id="{75524D24-6501-4A68-B094-6867B5290C3A}"/>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6" name="テキスト ボックス 115">
          <a:extLst>
            <a:ext uri="{FF2B5EF4-FFF2-40B4-BE49-F238E27FC236}">
              <a16:creationId xmlns:a16="http://schemas.microsoft.com/office/drawing/2014/main" id="{943B287D-67D2-4D5D-B270-9EB76E10A05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7" name="直線コネクタ 116">
          <a:extLst>
            <a:ext uri="{FF2B5EF4-FFF2-40B4-BE49-F238E27FC236}">
              <a16:creationId xmlns:a16="http://schemas.microsoft.com/office/drawing/2014/main" id="{40070E99-8890-4E77-9117-018A1FA1D918}"/>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18" name="テキスト ボックス 117">
          <a:extLst>
            <a:ext uri="{FF2B5EF4-FFF2-40B4-BE49-F238E27FC236}">
              <a16:creationId xmlns:a16="http://schemas.microsoft.com/office/drawing/2014/main" id="{AFE5FF54-384E-4DF3-A64B-67842985E282}"/>
            </a:ext>
          </a:extLst>
        </xdr:cNvPr>
        <xdr:cNvSpPr txBox="1"/>
      </xdr:nvSpPr>
      <xdr:spPr>
        <a:xfrm>
          <a:off x="9756296" y="52018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a:extLst>
            <a:ext uri="{FF2B5EF4-FFF2-40B4-BE49-F238E27FC236}">
              <a16:creationId xmlns:a16="http://schemas.microsoft.com/office/drawing/2014/main" id="{8822CC9D-FE80-4F96-8CBC-3B976900E5C7}"/>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0" name="テキスト ボックス 119">
          <a:extLst>
            <a:ext uri="{FF2B5EF4-FFF2-40B4-BE49-F238E27FC236}">
              <a16:creationId xmlns:a16="http://schemas.microsoft.com/office/drawing/2014/main" id="{23A0D772-32B2-4A67-90E2-C8B8F89F8DDE}"/>
            </a:ext>
          </a:extLst>
        </xdr:cNvPr>
        <xdr:cNvSpPr txBox="1"/>
      </xdr:nvSpPr>
      <xdr:spPr>
        <a:xfrm>
          <a:off x="985698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1" name="債務償還比率グラフ枠">
          <a:extLst>
            <a:ext uri="{FF2B5EF4-FFF2-40B4-BE49-F238E27FC236}">
              <a16:creationId xmlns:a16="http://schemas.microsoft.com/office/drawing/2014/main" id="{3D1F6AC9-3442-44FE-9175-4C29C1DDCE96}"/>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2" name="直線コネクタ 121">
          <a:extLst>
            <a:ext uri="{FF2B5EF4-FFF2-40B4-BE49-F238E27FC236}">
              <a16:creationId xmlns:a16="http://schemas.microsoft.com/office/drawing/2014/main" id="{EF1FF11F-5183-46F6-B0F2-AA654199A5A7}"/>
            </a:ext>
          </a:extLst>
        </xdr:cNvPr>
        <xdr:cNvCxnSpPr/>
      </xdr:nvCxnSpPr>
      <xdr:spPr>
        <a:xfrm flipV="1">
          <a:off x="13313410" y="5261324"/>
          <a:ext cx="1269" cy="1240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3" name="債務償還比率最小値テキスト">
          <a:extLst>
            <a:ext uri="{FF2B5EF4-FFF2-40B4-BE49-F238E27FC236}">
              <a16:creationId xmlns:a16="http://schemas.microsoft.com/office/drawing/2014/main" id="{25E35E3E-FA0E-435E-B9E0-20025098D0AA}"/>
            </a:ext>
          </a:extLst>
        </xdr:cNvPr>
        <xdr:cNvSpPr txBox="1"/>
      </xdr:nvSpPr>
      <xdr:spPr>
        <a:xfrm>
          <a:off x="13369925" y="650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24" name="直線コネクタ 123">
          <a:extLst>
            <a:ext uri="{FF2B5EF4-FFF2-40B4-BE49-F238E27FC236}">
              <a16:creationId xmlns:a16="http://schemas.microsoft.com/office/drawing/2014/main" id="{4090EB98-DE8B-4678-A7C2-CA2BAF30D4BE}"/>
            </a:ext>
          </a:extLst>
        </xdr:cNvPr>
        <xdr:cNvCxnSpPr/>
      </xdr:nvCxnSpPr>
      <xdr:spPr>
        <a:xfrm>
          <a:off x="13251180" y="650177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25" name="債務償還比率最大値テキスト">
          <a:extLst>
            <a:ext uri="{FF2B5EF4-FFF2-40B4-BE49-F238E27FC236}">
              <a16:creationId xmlns:a16="http://schemas.microsoft.com/office/drawing/2014/main" id="{9C969F62-B374-4AD4-B351-B2F03A7EE046}"/>
            </a:ext>
          </a:extLst>
        </xdr:cNvPr>
        <xdr:cNvSpPr txBox="1"/>
      </xdr:nvSpPr>
      <xdr:spPr>
        <a:xfrm>
          <a:off x="13369925" y="503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26" name="直線コネクタ 125">
          <a:extLst>
            <a:ext uri="{FF2B5EF4-FFF2-40B4-BE49-F238E27FC236}">
              <a16:creationId xmlns:a16="http://schemas.microsoft.com/office/drawing/2014/main" id="{EC6DF787-0508-4F1A-8209-2327FDF7348A}"/>
            </a:ext>
          </a:extLst>
        </xdr:cNvPr>
        <xdr:cNvCxnSpPr/>
      </xdr:nvCxnSpPr>
      <xdr:spPr>
        <a:xfrm>
          <a:off x="13251180" y="5261324"/>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65073</xdr:rowOff>
    </xdr:from>
    <xdr:ext cx="469744" cy="259045"/>
    <xdr:sp macro="" textlink="">
      <xdr:nvSpPr>
        <xdr:cNvPr id="127" name="債務償還比率平均値テキスト">
          <a:extLst>
            <a:ext uri="{FF2B5EF4-FFF2-40B4-BE49-F238E27FC236}">
              <a16:creationId xmlns:a16="http://schemas.microsoft.com/office/drawing/2014/main" id="{B279ECC4-0BC3-4875-877B-06D220396386}"/>
            </a:ext>
          </a:extLst>
        </xdr:cNvPr>
        <xdr:cNvSpPr txBox="1"/>
      </xdr:nvSpPr>
      <xdr:spPr>
        <a:xfrm>
          <a:off x="13369925" y="5616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28" name="フローチャート: 判断 127">
          <a:extLst>
            <a:ext uri="{FF2B5EF4-FFF2-40B4-BE49-F238E27FC236}">
              <a16:creationId xmlns:a16="http://schemas.microsoft.com/office/drawing/2014/main" id="{623DC262-38EA-4AD6-91BC-8A65C678F7CB}"/>
            </a:ext>
          </a:extLst>
        </xdr:cNvPr>
        <xdr:cNvSpPr/>
      </xdr:nvSpPr>
      <xdr:spPr>
        <a:xfrm>
          <a:off x="13289280" y="5768626"/>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29" name="フローチャート: 判断 128">
          <a:extLst>
            <a:ext uri="{FF2B5EF4-FFF2-40B4-BE49-F238E27FC236}">
              <a16:creationId xmlns:a16="http://schemas.microsoft.com/office/drawing/2014/main" id="{8EA9B447-30F8-4F88-9316-89A976BB7958}"/>
            </a:ext>
          </a:extLst>
        </xdr:cNvPr>
        <xdr:cNvSpPr/>
      </xdr:nvSpPr>
      <xdr:spPr>
        <a:xfrm>
          <a:off x="12629515" y="578802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0" name="フローチャート: 判断 129">
          <a:extLst>
            <a:ext uri="{FF2B5EF4-FFF2-40B4-BE49-F238E27FC236}">
              <a16:creationId xmlns:a16="http://schemas.microsoft.com/office/drawing/2014/main" id="{847F44F4-E96B-4132-B1AC-C1D550667EAB}"/>
            </a:ext>
          </a:extLst>
        </xdr:cNvPr>
        <xdr:cNvSpPr/>
      </xdr:nvSpPr>
      <xdr:spPr>
        <a:xfrm>
          <a:off x="11943715" y="5823003"/>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1" name="フローチャート: 判断 130">
          <a:extLst>
            <a:ext uri="{FF2B5EF4-FFF2-40B4-BE49-F238E27FC236}">
              <a16:creationId xmlns:a16="http://schemas.microsoft.com/office/drawing/2014/main" id="{17ED90A7-6ADE-46C9-834B-B1D8E5A621C6}"/>
            </a:ext>
          </a:extLst>
        </xdr:cNvPr>
        <xdr:cNvSpPr/>
      </xdr:nvSpPr>
      <xdr:spPr>
        <a:xfrm>
          <a:off x="11257915" y="5774563"/>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32" name="フローチャート: 判断 131">
          <a:extLst>
            <a:ext uri="{FF2B5EF4-FFF2-40B4-BE49-F238E27FC236}">
              <a16:creationId xmlns:a16="http://schemas.microsoft.com/office/drawing/2014/main" id="{5A2A1092-24BA-4000-9C34-0DE05FE30E6B}"/>
            </a:ext>
          </a:extLst>
        </xdr:cNvPr>
        <xdr:cNvSpPr/>
      </xdr:nvSpPr>
      <xdr:spPr>
        <a:xfrm>
          <a:off x="10572115" y="5924942"/>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293E8709-EFBA-430E-B229-78530E69107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5466C6B5-C5D7-4EAC-A0CB-46C51CAB715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60381F33-F6D1-4344-8460-01AC27C0EEFB}"/>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2A60BEF7-9DA7-4A90-8C57-8E7C9E95350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2DC59F24-B9BF-4895-B73F-E0C09FE5F27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129477</xdr:rowOff>
    </xdr:from>
    <xdr:to>
      <xdr:col>76</xdr:col>
      <xdr:colOff>73025</xdr:colOff>
      <xdr:row>32</xdr:row>
      <xdr:rowOff>59627</xdr:rowOff>
    </xdr:to>
    <xdr:sp macro="" textlink="">
      <xdr:nvSpPr>
        <xdr:cNvPr id="138" name="楕円 137">
          <a:extLst>
            <a:ext uri="{FF2B5EF4-FFF2-40B4-BE49-F238E27FC236}">
              <a16:creationId xmlns:a16="http://schemas.microsoft.com/office/drawing/2014/main" id="{283ABCEF-079D-489F-98E7-5A2CDF81476F}"/>
            </a:ext>
          </a:extLst>
        </xdr:cNvPr>
        <xdr:cNvSpPr/>
      </xdr:nvSpPr>
      <xdr:spPr>
        <a:xfrm>
          <a:off x="13289280" y="620071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107904</xdr:rowOff>
    </xdr:from>
    <xdr:ext cx="469744" cy="259045"/>
    <xdr:sp macro="" textlink="">
      <xdr:nvSpPr>
        <xdr:cNvPr id="139" name="債務償還比率該当値テキスト">
          <a:extLst>
            <a:ext uri="{FF2B5EF4-FFF2-40B4-BE49-F238E27FC236}">
              <a16:creationId xmlns:a16="http://schemas.microsoft.com/office/drawing/2014/main" id="{A6902C85-25C4-4C4B-9901-BD2A37000F91}"/>
            </a:ext>
          </a:extLst>
        </xdr:cNvPr>
        <xdr:cNvSpPr txBox="1"/>
      </xdr:nvSpPr>
      <xdr:spPr>
        <a:xfrm>
          <a:off x="13369925" y="617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114723</xdr:rowOff>
    </xdr:from>
    <xdr:to>
      <xdr:col>72</xdr:col>
      <xdr:colOff>123825</xdr:colOff>
      <xdr:row>32</xdr:row>
      <xdr:rowOff>44873</xdr:rowOff>
    </xdr:to>
    <xdr:sp macro="" textlink="">
      <xdr:nvSpPr>
        <xdr:cNvPr id="140" name="楕円 139">
          <a:extLst>
            <a:ext uri="{FF2B5EF4-FFF2-40B4-BE49-F238E27FC236}">
              <a16:creationId xmlns:a16="http://schemas.microsoft.com/office/drawing/2014/main" id="{F8F29FF8-F493-4609-87D1-B7BF58902922}"/>
            </a:ext>
          </a:extLst>
        </xdr:cNvPr>
        <xdr:cNvSpPr/>
      </xdr:nvSpPr>
      <xdr:spPr>
        <a:xfrm>
          <a:off x="12629515" y="618214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165523</xdr:rowOff>
    </xdr:from>
    <xdr:to>
      <xdr:col>76</xdr:col>
      <xdr:colOff>22225</xdr:colOff>
      <xdr:row>32</xdr:row>
      <xdr:rowOff>8827</xdr:rowOff>
    </xdr:to>
    <xdr:cxnSp macro="">
      <xdr:nvCxnSpPr>
        <xdr:cNvPr id="141" name="直線コネクタ 140">
          <a:extLst>
            <a:ext uri="{FF2B5EF4-FFF2-40B4-BE49-F238E27FC236}">
              <a16:creationId xmlns:a16="http://schemas.microsoft.com/office/drawing/2014/main" id="{8B1AB3B9-91BF-4C0C-B06D-51B08D1F17AC}"/>
            </a:ext>
          </a:extLst>
        </xdr:cNvPr>
        <xdr:cNvCxnSpPr/>
      </xdr:nvCxnSpPr>
      <xdr:spPr>
        <a:xfrm>
          <a:off x="12684125" y="6236758"/>
          <a:ext cx="631190" cy="1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38449</xdr:rowOff>
    </xdr:from>
    <xdr:to>
      <xdr:col>68</xdr:col>
      <xdr:colOff>123825</xdr:colOff>
      <xdr:row>32</xdr:row>
      <xdr:rowOff>140049</xdr:rowOff>
    </xdr:to>
    <xdr:sp macro="" textlink="">
      <xdr:nvSpPr>
        <xdr:cNvPr id="142" name="楕円 141">
          <a:extLst>
            <a:ext uri="{FF2B5EF4-FFF2-40B4-BE49-F238E27FC236}">
              <a16:creationId xmlns:a16="http://schemas.microsoft.com/office/drawing/2014/main" id="{CD42C479-C8C2-44BA-9F08-503B7911DDF0}"/>
            </a:ext>
          </a:extLst>
        </xdr:cNvPr>
        <xdr:cNvSpPr/>
      </xdr:nvSpPr>
      <xdr:spPr>
        <a:xfrm>
          <a:off x="11943715" y="627732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165523</xdr:rowOff>
    </xdr:from>
    <xdr:to>
      <xdr:col>72</xdr:col>
      <xdr:colOff>73025</xdr:colOff>
      <xdr:row>32</xdr:row>
      <xdr:rowOff>89249</xdr:rowOff>
    </xdr:to>
    <xdr:cxnSp macro="">
      <xdr:nvCxnSpPr>
        <xdr:cNvPr id="143" name="直線コネクタ 142">
          <a:extLst>
            <a:ext uri="{FF2B5EF4-FFF2-40B4-BE49-F238E27FC236}">
              <a16:creationId xmlns:a16="http://schemas.microsoft.com/office/drawing/2014/main" id="{BB5BAB33-70D1-4468-A03A-F58DC63EB97F}"/>
            </a:ext>
          </a:extLst>
        </xdr:cNvPr>
        <xdr:cNvCxnSpPr/>
      </xdr:nvCxnSpPr>
      <xdr:spPr>
        <a:xfrm flipV="1">
          <a:off x="11998325" y="6236758"/>
          <a:ext cx="685800" cy="9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84317</xdr:rowOff>
    </xdr:from>
    <xdr:to>
      <xdr:col>64</xdr:col>
      <xdr:colOff>123825</xdr:colOff>
      <xdr:row>32</xdr:row>
      <xdr:rowOff>14467</xdr:rowOff>
    </xdr:to>
    <xdr:sp macro="" textlink="">
      <xdr:nvSpPr>
        <xdr:cNvPr id="144" name="楕円 143">
          <a:extLst>
            <a:ext uri="{FF2B5EF4-FFF2-40B4-BE49-F238E27FC236}">
              <a16:creationId xmlns:a16="http://schemas.microsoft.com/office/drawing/2014/main" id="{831CA05C-DABB-4340-BCB4-E8CC499F8085}"/>
            </a:ext>
          </a:extLst>
        </xdr:cNvPr>
        <xdr:cNvSpPr/>
      </xdr:nvSpPr>
      <xdr:spPr>
        <a:xfrm>
          <a:off x="11257915" y="615364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135117</xdr:rowOff>
    </xdr:from>
    <xdr:to>
      <xdr:col>68</xdr:col>
      <xdr:colOff>73025</xdr:colOff>
      <xdr:row>32</xdr:row>
      <xdr:rowOff>89249</xdr:rowOff>
    </xdr:to>
    <xdr:cxnSp macro="">
      <xdr:nvCxnSpPr>
        <xdr:cNvPr id="145" name="直線コネクタ 144">
          <a:extLst>
            <a:ext uri="{FF2B5EF4-FFF2-40B4-BE49-F238E27FC236}">
              <a16:creationId xmlns:a16="http://schemas.microsoft.com/office/drawing/2014/main" id="{41BDFCEB-6C82-4315-91B6-ABBE4BBC35C3}"/>
            </a:ext>
          </a:extLst>
        </xdr:cNvPr>
        <xdr:cNvCxnSpPr/>
      </xdr:nvCxnSpPr>
      <xdr:spPr>
        <a:xfrm>
          <a:off x="11312525" y="6198732"/>
          <a:ext cx="685800" cy="1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107717</xdr:rowOff>
    </xdr:from>
    <xdr:to>
      <xdr:col>60</xdr:col>
      <xdr:colOff>123825</xdr:colOff>
      <xdr:row>33</xdr:row>
      <xdr:rowOff>37867</xdr:rowOff>
    </xdr:to>
    <xdr:sp macro="" textlink="">
      <xdr:nvSpPr>
        <xdr:cNvPr id="146" name="楕円 145">
          <a:extLst>
            <a:ext uri="{FF2B5EF4-FFF2-40B4-BE49-F238E27FC236}">
              <a16:creationId xmlns:a16="http://schemas.microsoft.com/office/drawing/2014/main" id="{4B1AC28E-508F-4DE6-B88C-05309D2B4102}"/>
            </a:ext>
          </a:extLst>
        </xdr:cNvPr>
        <xdr:cNvSpPr/>
      </xdr:nvSpPr>
      <xdr:spPr>
        <a:xfrm>
          <a:off x="10572115" y="634468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135117</xdr:rowOff>
    </xdr:from>
    <xdr:to>
      <xdr:col>64</xdr:col>
      <xdr:colOff>73025</xdr:colOff>
      <xdr:row>32</xdr:row>
      <xdr:rowOff>158517</xdr:rowOff>
    </xdr:to>
    <xdr:cxnSp macro="">
      <xdr:nvCxnSpPr>
        <xdr:cNvPr id="147" name="直線コネクタ 146">
          <a:extLst>
            <a:ext uri="{FF2B5EF4-FFF2-40B4-BE49-F238E27FC236}">
              <a16:creationId xmlns:a16="http://schemas.microsoft.com/office/drawing/2014/main" id="{14D8435D-A6D6-41B0-9034-3B30DDAFAF31}"/>
            </a:ext>
          </a:extLst>
        </xdr:cNvPr>
        <xdr:cNvCxnSpPr/>
      </xdr:nvCxnSpPr>
      <xdr:spPr>
        <a:xfrm flipV="1">
          <a:off x="10626725" y="6198732"/>
          <a:ext cx="685800" cy="20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12082</xdr:rowOff>
    </xdr:from>
    <xdr:ext cx="469744" cy="259045"/>
    <xdr:sp macro="" textlink="">
      <xdr:nvSpPr>
        <xdr:cNvPr id="148" name="n_1aveValue債務償還比率">
          <a:extLst>
            <a:ext uri="{FF2B5EF4-FFF2-40B4-BE49-F238E27FC236}">
              <a16:creationId xmlns:a16="http://schemas.microsoft.com/office/drawing/2014/main" id="{3AF89650-4460-4A58-A14C-3676F94F6700}"/>
            </a:ext>
          </a:extLst>
        </xdr:cNvPr>
        <xdr:cNvSpPr txBox="1"/>
      </xdr:nvSpPr>
      <xdr:spPr>
        <a:xfrm>
          <a:off x="12459412" y="556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48965</xdr:rowOff>
    </xdr:from>
    <xdr:ext cx="469744" cy="259045"/>
    <xdr:sp macro="" textlink="">
      <xdr:nvSpPr>
        <xdr:cNvPr id="149" name="n_2aveValue債務償還比率">
          <a:extLst>
            <a:ext uri="{FF2B5EF4-FFF2-40B4-BE49-F238E27FC236}">
              <a16:creationId xmlns:a16="http://schemas.microsoft.com/office/drawing/2014/main" id="{14659F2C-56DA-4A1B-ACD6-D6EA39B4F63E}"/>
            </a:ext>
          </a:extLst>
        </xdr:cNvPr>
        <xdr:cNvSpPr txBox="1"/>
      </xdr:nvSpPr>
      <xdr:spPr>
        <a:xfrm>
          <a:off x="11780597" y="560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0" name="n_3aveValue債務償還比率">
          <a:extLst>
            <a:ext uri="{FF2B5EF4-FFF2-40B4-BE49-F238E27FC236}">
              <a16:creationId xmlns:a16="http://schemas.microsoft.com/office/drawing/2014/main" id="{DE696A03-23C2-4C3A-A834-9D01520874FE}"/>
            </a:ext>
          </a:extLst>
        </xdr:cNvPr>
        <xdr:cNvSpPr txBox="1"/>
      </xdr:nvSpPr>
      <xdr:spPr>
        <a:xfrm>
          <a:off x="11094797" y="555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51" name="n_4aveValue債務償還比率">
          <a:extLst>
            <a:ext uri="{FF2B5EF4-FFF2-40B4-BE49-F238E27FC236}">
              <a16:creationId xmlns:a16="http://schemas.microsoft.com/office/drawing/2014/main" id="{B16BE596-9FCD-4709-BBF9-14F15EACCAE5}"/>
            </a:ext>
          </a:extLst>
        </xdr:cNvPr>
        <xdr:cNvSpPr txBox="1"/>
      </xdr:nvSpPr>
      <xdr:spPr>
        <a:xfrm>
          <a:off x="10408997" y="570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36000</xdr:rowOff>
    </xdr:from>
    <xdr:ext cx="469744" cy="259045"/>
    <xdr:sp macro="" textlink="">
      <xdr:nvSpPr>
        <xdr:cNvPr id="152" name="n_1mainValue債務償還比率">
          <a:extLst>
            <a:ext uri="{FF2B5EF4-FFF2-40B4-BE49-F238E27FC236}">
              <a16:creationId xmlns:a16="http://schemas.microsoft.com/office/drawing/2014/main" id="{DBA2D48A-0249-4CC3-A916-6A2064EF6C20}"/>
            </a:ext>
          </a:extLst>
        </xdr:cNvPr>
        <xdr:cNvSpPr txBox="1"/>
      </xdr:nvSpPr>
      <xdr:spPr>
        <a:xfrm>
          <a:off x="12459412" y="627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131176</xdr:rowOff>
    </xdr:from>
    <xdr:ext cx="469744" cy="259045"/>
    <xdr:sp macro="" textlink="">
      <xdr:nvSpPr>
        <xdr:cNvPr id="153" name="n_2mainValue債務償還比率">
          <a:extLst>
            <a:ext uri="{FF2B5EF4-FFF2-40B4-BE49-F238E27FC236}">
              <a16:creationId xmlns:a16="http://schemas.microsoft.com/office/drawing/2014/main" id="{15CC4495-E01C-4CC6-9DBC-302D6EF1A196}"/>
            </a:ext>
          </a:extLst>
        </xdr:cNvPr>
        <xdr:cNvSpPr txBox="1"/>
      </xdr:nvSpPr>
      <xdr:spPr>
        <a:xfrm>
          <a:off x="11780597" y="637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5594</xdr:rowOff>
    </xdr:from>
    <xdr:ext cx="469744" cy="259045"/>
    <xdr:sp macro="" textlink="">
      <xdr:nvSpPr>
        <xdr:cNvPr id="154" name="n_3mainValue債務償還比率">
          <a:extLst>
            <a:ext uri="{FF2B5EF4-FFF2-40B4-BE49-F238E27FC236}">
              <a16:creationId xmlns:a16="http://schemas.microsoft.com/office/drawing/2014/main" id="{EC1D2ED8-5CA9-4E74-9723-CA321297D2A1}"/>
            </a:ext>
          </a:extLst>
        </xdr:cNvPr>
        <xdr:cNvSpPr txBox="1"/>
      </xdr:nvSpPr>
      <xdr:spPr>
        <a:xfrm>
          <a:off x="11094797" y="624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28994</xdr:rowOff>
    </xdr:from>
    <xdr:ext cx="469744" cy="259045"/>
    <xdr:sp macro="" textlink="">
      <xdr:nvSpPr>
        <xdr:cNvPr id="155" name="n_4mainValue債務償還比率">
          <a:extLst>
            <a:ext uri="{FF2B5EF4-FFF2-40B4-BE49-F238E27FC236}">
              <a16:creationId xmlns:a16="http://schemas.microsoft.com/office/drawing/2014/main" id="{95504EE3-A5FC-441D-9ACB-9E656FB9C61F}"/>
            </a:ext>
          </a:extLst>
        </xdr:cNvPr>
        <xdr:cNvSpPr txBox="1"/>
      </xdr:nvSpPr>
      <xdr:spPr>
        <a:xfrm>
          <a:off x="10408997" y="643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6" name="正方形/長方形 155">
          <a:extLst>
            <a:ext uri="{FF2B5EF4-FFF2-40B4-BE49-F238E27FC236}">
              <a16:creationId xmlns:a16="http://schemas.microsoft.com/office/drawing/2014/main" id="{F9474D79-4A53-4A86-B780-F84A0DB6849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7" name="正方形/長方形 156">
          <a:extLst>
            <a:ext uri="{FF2B5EF4-FFF2-40B4-BE49-F238E27FC236}">
              <a16:creationId xmlns:a16="http://schemas.microsoft.com/office/drawing/2014/main" id="{7C3FAB15-B90F-4F35-BDCA-91CD390E402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8" name="テキスト ボックス 157">
          <a:extLst>
            <a:ext uri="{FF2B5EF4-FFF2-40B4-BE49-F238E27FC236}">
              <a16:creationId xmlns:a16="http://schemas.microsoft.com/office/drawing/2014/main" id="{78AA1729-48F9-4DF9-AEC3-7074EF5A25C6}"/>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9" name="テキスト ボックス 158">
          <a:extLst>
            <a:ext uri="{FF2B5EF4-FFF2-40B4-BE49-F238E27FC236}">
              <a16:creationId xmlns:a16="http://schemas.microsoft.com/office/drawing/2014/main" id="{EF1DFD28-EEBD-4080-8DED-4537D84F07BE}"/>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0" name="テキスト ボックス 159">
          <a:extLst>
            <a:ext uri="{FF2B5EF4-FFF2-40B4-BE49-F238E27FC236}">
              <a16:creationId xmlns:a16="http://schemas.microsoft.com/office/drawing/2014/main" id="{EBE28FC3-808F-4F85-9EF8-4F8B3EAB6DD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1" name="テキスト ボックス 160">
          <a:extLst>
            <a:ext uri="{FF2B5EF4-FFF2-40B4-BE49-F238E27FC236}">
              <a16:creationId xmlns:a16="http://schemas.microsoft.com/office/drawing/2014/main" id="{DEB7C6FC-42FD-437E-BD34-A42980C8C12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77AF217-0010-4D9B-9D38-39762DAACB8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C2DD28-998A-40F9-869B-DC8AF0EE84C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9C5B0F-C585-4F92-9F86-D22024C8812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73B35A-0795-4BA6-95DF-3234C602F43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03A45F-7687-4CF4-9F80-0D404DB018B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7054CD-18EB-4515-AF73-4B997080F62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38E6E9-4C2B-43FF-AB92-17183B5C128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DD90CB-CC36-44D7-A68B-1EC53C9F09E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98ED30C-AB70-4193-B0E1-BB09B8FAB84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04722E-4839-4467-AA09-659ADDAD0FB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4020DD-C4EF-4F5A-8599-CB20124D551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382319-5377-443E-9CE2-A263AFAC207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FE7866-B815-4702-802C-853A261AEA0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B8DF4E-6DBE-4203-AC5A-3FDACD18B0E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06C454-BDA6-49AD-8696-13D8B43091D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F1F493-93A0-41BC-8827-EE8F43FF73F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9883A5-C751-4187-9738-B0DD30AD77E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2E78F3-2FB1-4FDF-8A21-EA4E8AB3067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73EC58-876E-413C-B997-5BC96EC7ADF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F46D679-1B54-44F7-BC40-35EC3EC36CD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4D8609-F74D-40DE-ACCB-8B58D2AFF3E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9A14B4-2D00-443A-92B2-83E70C47ED9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0F56F4-1F45-4F7A-80C6-6C8B3FB4168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8D15F5-AB69-4DFB-86FD-400C80E58A3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9A1B3E-2417-41D5-8305-293D38D0DA9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B21259-8528-4C7B-AA5B-953F4AF5B41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50ABCC-1485-4828-905D-84834A2B4C0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E54BED-3541-468B-BA6E-29239FA994A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9682794-6541-4945-9F95-96E1DA0BA4F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42B9110-8BD4-4EED-A7C5-0570BE2BD2E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7A0679-F491-46FA-8BD3-D67BCAA61C7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4F2AD4-3231-4BDA-9C43-5091E0587ED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7255FB-A98D-411D-A080-E6F9B7D1D1A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C86284-7922-4F87-BC3B-AD2A48D4578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D9F3BF3-DFF6-4D62-BDFB-2B1505CB4146}"/>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BA35315-A8B7-4C5B-B126-203A2632504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5B99754-E81B-4DFF-A82A-689ABDF6779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B27976-0186-476A-9507-B5562E740D3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9F02A1-F453-404E-98F3-B6E7757F743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D6130C0-653F-4187-BA3D-321F25A0223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8B36D6-D178-4413-995A-2F31ABB2281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4C34EC8-15F2-42AC-8A80-B035CE6A32C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3FB9034-241B-48DB-9D38-82906A1D12E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1BE31BB7-EE59-4B6A-BF79-043222D54F3E}"/>
            </a:ext>
          </a:extLst>
        </xdr:cNvPr>
        <xdr:cNvSpPr txBox="1"/>
      </xdr:nvSpPr>
      <xdr:spPr>
        <a:xfrm>
          <a:off x="343701" y="709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12F0F9-2EE3-4FFB-8D54-84BCA4DC7214}"/>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4C8AA33-82FB-4F5D-94FB-E8359BFCF372}"/>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A345BBC-9779-4DE8-AB95-6C57C6F5F182}"/>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3C62D55-1A65-4D7B-BECA-C377DBB686C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4FBBC00-A88E-49D3-B790-D8F22284318F}"/>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FB15519-99BD-45F6-BFF7-305C32C09EB6}"/>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0CF48C9-F180-4C59-BE6D-28F9F2C01F27}"/>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8BE6617-C08F-482B-B2C4-0A66ACA3206E}"/>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9243AD6-F781-494C-A6AE-567912FC826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4C1F5F9E-ECBD-4823-8613-A10D8BAFE6B0}"/>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20F773B-0DB9-4AFE-8032-BD3933E6F4F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118110</xdr:rowOff>
    </xdr:from>
    <xdr:to>
      <xdr:col>24</xdr:col>
      <xdr:colOff>62865</xdr:colOff>
      <xdr:row>39</xdr:row>
      <xdr:rowOff>30480</xdr:rowOff>
    </xdr:to>
    <xdr:cxnSp macro="">
      <xdr:nvCxnSpPr>
        <xdr:cNvPr id="57" name="直線コネクタ 56">
          <a:extLst>
            <a:ext uri="{FF2B5EF4-FFF2-40B4-BE49-F238E27FC236}">
              <a16:creationId xmlns:a16="http://schemas.microsoft.com/office/drawing/2014/main" id="{4F6A0DF8-D040-4C25-875E-85792201AF3B}"/>
            </a:ext>
          </a:extLst>
        </xdr:cNvPr>
        <xdr:cNvCxnSpPr/>
      </xdr:nvCxnSpPr>
      <xdr:spPr>
        <a:xfrm flipV="1">
          <a:off x="4173855" y="5606415"/>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6007BC04-6370-4FD0-BE47-249465DE293F}"/>
            </a:ext>
          </a:extLst>
        </xdr:cNvPr>
        <xdr:cNvSpPr txBox="1"/>
      </xdr:nvSpPr>
      <xdr:spPr>
        <a:xfrm>
          <a:off x="4212590"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30480</xdr:rowOff>
    </xdr:from>
    <xdr:to>
      <xdr:col>24</xdr:col>
      <xdr:colOff>152400</xdr:colOff>
      <xdr:row>39</xdr:row>
      <xdr:rowOff>30480</xdr:rowOff>
    </xdr:to>
    <xdr:cxnSp macro="">
      <xdr:nvCxnSpPr>
        <xdr:cNvPr id="59" name="直線コネクタ 58">
          <a:extLst>
            <a:ext uri="{FF2B5EF4-FFF2-40B4-BE49-F238E27FC236}">
              <a16:creationId xmlns:a16="http://schemas.microsoft.com/office/drawing/2014/main" id="{B4F9FAF2-5822-4711-9F66-8FC5B06AEBB0}"/>
            </a:ext>
          </a:extLst>
        </xdr:cNvPr>
        <xdr:cNvCxnSpPr/>
      </xdr:nvCxnSpPr>
      <xdr:spPr>
        <a:xfrm>
          <a:off x="4112260" y="6715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64787</xdr:rowOff>
    </xdr:from>
    <xdr:ext cx="405111" cy="259045"/>
    <xdr:sp macro="" textlink="">
      <xdr:nvSpPr>
        <xdr:cNvPr id="60" name="【道路】&#10;有形固定資産減価償却率最大値テキスト">
          <a:extLst>
            <a:ext uri="{FF2B5EF4-FFF2-40B4-BE49-F238E27FC236}">
              <a16:creationId xmlns:a16="http://schemas.microsoft.com/office/drawing/2014/main" id="{4FEA4C1C-C0BB-4DAE-AF44-B0C9250C8B39}"/>
            </a:ext>
          </a:extLst>
        </xdr:cNvPr>
        <xdr:cNvSpPr txBox="1"/>
      </xdr:nvSpPr>
      <xdr:spPr>
        <a:xfrm>
          <a:off x="421259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118110</xdr:rowOff>
    </xdr:from>
    <xdr:to>
      <xdr:col>24</xdr:col>
      <xdr:colOff>152400</xdr:colOff>
      <xdr:row>32</xdr:row>
      <xdr:rowOff>118110</xdr:rowOff>
    </xdr:to>
    <xdr:cxnSp macro="">
      <xdr:nvCxnSpPr>
        <xdr:cNvPr id="61" name="直線コネクタ 60">
          <a:extLst>
            <a:ext uri="{FF2B5EF4-FFF2-40B4-BE49-F238E27FC236}">
              <a16:creationId xmlns:a16="http://schemas.microsoft.com/office/drawing/2014/main" id="{C67D3290-17F5-4D21-AE38-913732079BCC}"/>
            </a:ext>
          </a:extLst>
        </xdr:cNvPr>
        <xdr:cNvCxnSpPr/>
      </xdr:nvCxnSpPr>
      <xdr:spPr>
        <a:xfrm>
          <a:off x="4112260" y="56064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64787</xdr:rowOff>
    </xdr:from>
    <xdr:ext cx="405111" cy="259045"/>
    <xdr:sp macro="" textlink="">
      <xdr:nvSpPr>
        <xdr:cNvPr id="62" name="【道路】&#10;有形固定資産減価償却率平均値テキスト">
          <a:extLst>
            <a:ext uri="{FF2B5EF4-FFF2-40B4-BE49-F238E27FC236}">
              <a16:creationId xmlns:a16="http://schemas.microsoft.com/office/drawing/2014/main" id="{E9CAEE2A-D8B1-4314-A915-C308C307FCFF}"/>
            </a:ext>
          </a:extLst>
        </xdr:cNvPr>
        <xdr:cNvSpPr txBox="1"/>
      </xdr:nvSpPr>
      <xdr:spPr>
        <a:xfrm>
          <a:off x="4212590" y="623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86360</xdr:rowOff>
    </xdr:from>
    <xdr:to>
      <xdr:col>24</xdr:col>
      <xdr:colOff>114300</xdr:colOff>
      <xdr:row>37</xdr:row>
      <xdr:rowOff>16510</xdr:rowOff>
    </xdr:to>
    <xdr:sp macro="" textlink="">
      <xdr:nvSpPr>
        <xdr:cNvPr id="63" name="フローチャート: 判断 62">
          <a:extLst>
            <a:ext uri="{FF2B5EF4-FFF2-40B4-BE49-F238E27FC236}">
              <a16:creationId xmlns:a16="http://schemas.microsoft.com/office/drawing/2014/main" id="{75DC04A5-6CC5-4ACD-A48A-23AE0ED0B1E3}"/>
            </a:ext>
          </a:extLst>
        </xdr:cNvPr>
        <xdr:cNvSpPr/>
      </xdr:nvSpPr>
      <xdr:spPr>
        <a:xfrm>
          <a:off x="4131310" y="626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55880</xdr:rowOff>
    </xdr:from>
    <xdr:to>
      <xdr:col>20</xdr:col>
      <xdr:colOff>38100</xdr:colOff>
      <xdr:row>36</xdr:row>
      <xdr:rowOff>157480</xdr:rowOff>
    </xdr:to>
    <xdr:sp macro="" textlink="">
      <xdr:nvSpPr>
        <xdr:cNvPr id="64" name="フローチャート: 判断 63">
          <a:extLst>
            <a:ext uri="{FF2B5EF4-FFF2-40B4-BE49-F238E27FC236}">
              <a16:creationId xmlns:a16="http://schemas.microsoft.com/office/drawing/2014/main" id="{C2C33227-C155-4EC9-83FB-C059B84C60B9}"/>
            </a:ext>
          </a:extLst>
        </xdr:cNvPr>
        <xdr:cNvSpPr/>
      </xdr:nvSpPr>
      <xdr:spPr>
        <a:xfrm>
          <a:off x="3388360" y="62318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166370</xdr:rowOff>
    </xdr:from>
    <xdr:to>
      <xdr:col>15</xdr:col>
      <xdr:colOff>101600</xdr:colOff>
      <xdr:row>36</xdr:row>
      <xdr:rowOff>96520</xdr:rowOff>
    </xdr:to>
    <xdr:sp macro="" textlink="">
      <xdr:nvSpPr>
        <xdr:cNvPr id="65" name="フローチャート: 判断 64">
          <a:extLst>
            <a:ext uri="{FF2B5EF4-FFF2-40B4-BE49-F238E27FC236}">
              <a16:creationId xmlns:a16="http://schemas.microsoft.com/office/drawing/2014/main" id="{2F984A3F-8808-41C6-BED0-187750803BF6}"/>
            </a:ext>
          </a:extLst>
        </xdr:cNvPr>
        <xdr:cNvSpPr/>
      </xdr:nvSpPr>
      <xdr:spPr>
        <a:xfrm>
          <a:off x="2571750" y="61709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82550</xdr:rowOff>
    </xdr:from>
    <xdr:to>
      <xdr:col>10</xdr:col>
      <xdr:colOff>165100</xdr:colOff>
      <xdr:row>36</xdr:row>
      <xdr:rowOff>12700</xdr:rowOff>
    </xdr:to>
    <xdr:sp macro="" textlink="">
      <xdr:nvSpPr>
        <xdr:cNvPr id="66" name="フローチャート: 判断 65">
          <a:extLst>
            <a:ext uri="{FF2B5EF4-FFF2-40B4-BE49-F238E27FC236}">
              <a16:creationId xmlns:a16="http://schemas.microsoft.com/office/drawing/2014/main" id="{E7BF070A-3B8E-4664-85C7-0F0F69C77006}"/>
            </a:ext>
          </a:extLst>
        </xdr:cNvPr>
        <xdr:cNvSpPr/>
      </xdr:nvSpPr>
      <xdr:spPr>
        <a:xfrm>
          <a:off x="1774190" y="60852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166370</xdr:rowOff>
    </xdr:from>
    <xdr:to>
      <xdr:col>6</xdr:col>
      <xdr:colOff>38100</xdr:colOff>
      <xdr:row>35</xdr:row>
      <xdr:rowOff>96520</xdr:rowOff>
    </xdr:to>
    <xdr:sp macro="" textlink="">
      <xdr:nvSpPr>
        <xdr:cNvPr id="67" name="フローチャート: 判断 66">
          <a:extLst>
            <a:ext uri="{FF2B5EF4-FFF2-40B4-BE49-F238E27FC236}">
              <a16:creationId xmlns:a16="http://schemas.microsoft.com/office/drawing/2014/main" id="{572ACDAB-7F49-495C-A8FD-455A39577674}"/>
            </a:ext>
          </a:extLst>
        </xdr:cNvPr>
        <xdr:cNvSpPr/>
      </xdr:nvSpPr>
      <xdr:spPr>
        <a:xfrm>
          <a:off x="988060" y="59994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FDE37F2-7A5F-4BCB-A619-0E79B878D59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663F9D-205D-4439-8DBF-642ABA46CC9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545CC77-C709-4438-BCA1-7643F6FB387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D0B64D8-9F33-4E89-9932-E419B2B1954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546586C-0548-4446-A842-DBFD060DD91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116840</xdr:rowOff>
    </xdr:from>
    <xdr:to>
      <xdr:col>20</xdr:col>
      <xdr:colOff>38100</xdr:colOff>
      <xdr:row>42</xdr:row>
      <xdr:rowOff>46990</xdr:rowOff>
    </xdr:to>
    <xdr:sp macro="" textlink="">
      <xdr:nvSpPr>
        <xdr:cNvPr id="73" name="楕円 72">
          <a:extLst>
            <a:ext uri="{FF2B5EF4-FFF2-40B4-BE49-F238E27FC236}">
              <a16:creationId xmlns:a16="http://schemas.microsoft.com/office/drawing/2014/main" id="{4C061C1F-EED9-42C0-84D0-AD4AA1E3F860}"/>
            </a:ext>
          </a:extLst>
        </xdr:cNvPr>
        <xdr:cNvSpPr/>
      </xdr:nvSpPr>
      <xdr:spPr>
        <a:xfrm>
          <a:off x="3388360" y="71462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41</xdr:row>
      <xdr:rowOff>63500</xdr:rowOff>
    </xdr:from>
    <xdr:to>
      <xdr:col>15</xdr:col>
      <xdr:colOff>101600</xdr:colOff>
      <xdr:row>41</xdr:row>
      <xdr:rowOff>165100</xdr:rowOff>
    </xdr:to>
    <xdr:sp macro="" textlink="">
      <xdr:nvSpPr>
        <xdr:cNvPr id="74" name="楕円 73">
          <a:extLst>
            <a:ext uri="{FF2B5EF4-FFF2-40B4-BE49-F238E27FC236}">
              <a16:creationId xmlns:a16="http://schemas.microsoft.com/office/drawing/2014/main" id="{46A69624-010D-45E1-9AC4-80EE993720D3}"/>
            </a:ext>
          </a:extLst>
        </xdr:cNvPr>
        <xdr:cNvSpPr/>
      </xdr:nvSpPr>
      <xdr:spPr>
        <a:xfrm>
          <a:off x="2571750" y="7089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114300</xdr:rowOff>
    </xdr:from>
    <xdr:to>
      <xdr:col>19</xdr:col>
      <xdr:colOff>177800</xdr:colOff>
      <xdr:row>41</xdr:row>
      <xdr:rowOff>167640</xdr:rowOff>
    </xdr:to>
    <xdr:cxnSp macro="">
      <xdr:nvCxnSpPr>
        <xdr:cNvPr id="75" name="直線コネクタ 74">
          <a:extLst>
            <a:ext uri="{FF2B5EF4-FFF2-40B4-BE49-F238E27FC236}">
              <a16:creationId xmlns:a16="http://schemas.microsoft.com/office/drawing/2014/main" id="{0C0EB9BC-A749-4021-B681-8B0A09E3923A}"/>
            </a:ext>
          </a:extLst>
        </xdr:cNvPr>
        <xdr:cNvCxnSpPr/>
      </xdr:nvCxnSpPr>
      <xdr:spPr>
        <a:xfrm>
          <a:off x="2626360" y="7143750"/>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6350</xdr:rowOff>
    </xdr:from>
    <xdr:to>
      <xdr:col>10</xdr:col>
      <xdr:colOff>165100</xdr:colOff>
      <xdr:row>41</xdr:row>
      <xdr:rowOff>107950</xdr:rowOff>
    </xdr:to>
    <xdr:sp macro="" textlink="">
      <xdr:nvSpPr>
        <xdr:cNvPr id="76" name="楕円 75">
          <a:extLst>
            <a:ext uri="{FF2B5EF4-FFF2-40B4-BE49-F238E27FC236}">
              <a16:creationId xmlns:a16="http://schemas.microsoft.com/office/drawing/2014/main" id="{6E54026A-C7C5-4543-A0CF-5C7BCDF6935D}"/>
            </a:ext>
          </a:extLst>
        </xdr:cNvPr>
        <xdr:cNvSpPr/>
      </xdr:nvSpPr>
      <xdr:spPr>
        <a:xfrm>
          <a:off x="1774190" y="7037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57150</xdr:rowOff>
    </xdr:from>
    <xdr:to>
      <xdr:col>15</xdr:col>
      <xdr:colOff>50800</xdr:colOff>
      <xdr:row>41</xdr:row>
      <xdr:rowOff>114300</xdr:rowOff>
    </xdr:to>
    <xdr:cxnSp macro="">
      <xdr:nvCxnSpPr>
        <xdr:cNvPr id="77" name="直線コネクタ 76">
          <a:extLst>
            <a:ext uri="{FF2B5EF4-FFF2-40B4-BE49-F238E27FC236}">
              <a16:creationId xmlns:a16="http://schemas.microsoft.com/office/drawing/2014/main" id="{B991600B-ABEA-45D9-BDE5-1DE3A6A9F271}"/>
            </a:ext>
          </a:extLst>
        </xdr:cNvPr>
        <xdr:cNvCxnSpPr/>
      </xdr:nvCxnSpPr>
      <xdr:spPr>
        <a:xfrm>
          <a:off x="1828800" y="708279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2557</xdr:rowOff>
    </xdr:from>
    <xdr:ext cx="405111" cy="259045"/>
    <xdr:sp macro="" textlink="">
      <xdr:nvSpPr>
        <xdr:cNvPr id="78" name="n_1aveValue【道路】&#10;有形固定資産減価償却率">
          <a:extLst>
            <a:ext uri="{FF2B5EF4-FFF2-40B4-BE49-F238E27FC236}">
              <a16:creationId xmlns:a16="http://schemas.microsoft.com/office/drawing/2014/main" id="{C6B6341D-19C9-4C7F-8CC7-274F53F32BC4}"/>
            </a:ext>
          </a:extLst>
        </xdr:cNvPr>
        <xdr:cNvSpPr txBox="1"/>
      </xdr:nvSpPr>
      <xdr:spPr>
        <a:xfrm>
          <a:off x="32391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113047</xdr:rowOff>
    </xdr:from>
    <xdr:ext cx="405111" cy="259045"/>
    <xdr:sp macro="" textlink="">
      <xdr:nvSpPr>
        <xdr:cNvPr id="79" name="n_2aveValue【道路】&#10;有形固定資産減価償却率">
          <a:extLst>
            <a:ext uri="{FF2B5EF4-FFF2-40B4-BE49-F238E27FC236}">
              <a16:creationId xmlns:a16="http://schemas.microsoft.com/office/drawing/2014/main" id="{DD1FC855-E881-4515-A0B3-4D604B62B8C8}"/>
            </a:ext>
          </a:extLst>
        </xdr:cNvPr>
        <xdr:cNvSpPr txBox="1"/>
      </xdr:nvSpPr>
      <xdr:spPr>
        <a:xfrm>
          <a:off x="24390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29227</xdr:rowOff>
    </xdr:from>
    <xdr:ext cx="405111" cy="259045"/>
    <xdr:sp macro="" textlink="">
      <xdr:nvSpPr>
        <xdr:cNvPr id="80" name="n_3aveValue【道路】&#10;有形固定資産減価償却率">
          <a:extLst>
            <a:ext uri="{FF2B5EF4-FFF2-40B4-BE49-F238E27FC236}">
              <a16:creationId xmlns:a16="http://schemas.microsoft.com/office/drawing/2014/main" id="{D8CB90CB-DECA-47A9-9099-9341AAC3F6AC}"/>
            </a:ext>
          </a:extLst>
        </xdr:cNvPr>
        <xdr:cNvSpPr txBox="1"/>
      </xdr:nvSpPr>
      <xdr:spPr>
        <a:xfrm>
          <a:off x="164148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113047</xdr:rowOff>
    </xdr:from>
    <xdr:ext cx="405111" cy="259045"/>
    <xdr:sp macro="" textlink="">
      <xdr:nvSpPr>
        <xdr:cNvPr id="81" name="n_4aveValue【道路】&#10;有形固定資産減価償却率">
          <a:extLst>
            <a:ext uri="{FF2B5EF4-FFF2-40B4-BE49-F238E27FC236}">
              <a16:creationId xmlns:a16="http://schemas.microsoft.com/office/drawing/2014/main" id="{6ED085E9-23BF-4EBF-BD6E-FB7A859D447F}"/>
            </a:ext>
          </a:extLst>
        </xdr:cNvPr>
        <xdr:cNvSpPr txBox="1"/>
      </xdr:nvSpPr>
      <xdr:spPr>
        <a:xfrm>
          <a:off x="85535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38117</xdr:rowOff>
    </xdr:from>
    <xdr:ext cx="405111" cy="259045"/>
    <xdr:sp macro="" textlink="">
      <xdr:nvSpPr>
        <xdr:cNvPr id="82" name="n_1mainValue【道路】&#10;有形固定資産減価償却率">
          <a:extLst>
            <a:ext uri="{FF2B5EF4-FFF2-40B4-BE49-F238E27FC236}">
              <a16:creationId xmlns:a16="http://schemas.microsoft.com/office/drawing/2014/main" id="{9B503253-81BA-4AFC-8EDF-30B323E69467}"/>
            </a:ext>
          </a:extLst>
        </xdr:cNvPr>
        <xdr:cNvSpPr txBox="1"/>
      </xdr:nvSpPr>
      <xdr:spPr>
        <a:xfrm>
          <a:off x="32391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156227</xdr:rowOff>
    </xdr:from>
    <xdr:ext cx="405111" cy="259045"/>
    <xdr:sp macro="" textlink="">
      <xdr:nvSpPr>
        <xdr:cNvPr id="83" name="n_2mainValue【道路】&#10;有形固定資産減価償却率">
          <a:extLst>
            <a:ext uri="{FF2B5EF4-FFF2-40B4-BE49-F238E27FC236}">
              <a16:creationId xmlns:a16="http://schemas.microsoft.com/office/drawing/2014/main" id="{C373CF1D-9D2A-4D54-8D24-E1AB1DBC4528}"/>
            </a:ext>
          </a:extLst>
        </xdr:cNvPr>
        <xdr:cNvSpPr txBox="1"/>
      </xdr:nvSpPr>
      <xdr:spPr>
        <a:xfrm>
          <a:off x="2439044"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99077</xdr:rowOff>
    </xdr:from>
    <xdr:ext cx="405111" cy="259045"/>
    <xdr:sp macro="" textlink="">
      <xdr:nvSpPr>
        <xdr:cNvPr id="84" name="n_3mainValue【道路】&#10;有形固定資産減価償却率">
          <a:extLst>
            <a:ext uri="{FF2B5EF4-FFF2-40B4-BE49-F238E27FC236}">
              <a16:creationId xmlns:a16="http://schemas.microsoft.com/office/drawing/2014/main" id="{454CA74D-5A82-4703-B647-113393AA40BF}"/>
            </a:ext>
          </a:extLst>
        </xdr:cNvPr>
        <xdr:cNvSpPr txBox="1"/>
      </xdr:nvSpPr>
      <xdr:spPr>
        <a:xfrm>
          <a:off x="164148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id="{D55CE9C5-34F9-4B33-82E2-49C81B67427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id="{DA8DDDCE-6961-4F4B-BFD8-D2E4C0805F7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id="{11FE4090-7EC6-455A-A4B0-290B64DD056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id="{6E6AA913-7BA7-4A6B-A323-C76039BACC3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id="{08098D4E-2A50-4FB8-93B0-D5176FA7D15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id="{E005599B-3818-4525-9D6C-CD0C26FAF27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id="{5D380264-4BF8-4A88-B8A3-49F111CC238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E591DACF-5555-4F1C-B962-6D0D8A6AC28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id="{25463273-12B1-4E2C-9706-35CDD0F4B00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DEE908CB-2AE4-4861-A2CB-003CE41D168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id="{E3AB5A48-6CA4-4C11-ADC4-F01BA4E4C82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id="{A336EE08-ED20-4094-8B83-2FADC4F7277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id="{68489CF1-4F1F-43B1-AF69-D6418E0B8A1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id="{8E48183A-A55F-4B69-ADC1-CE3371E4CE17}"/>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id="{968810F8-CDD9-4E1B-98B6-60EB60408F8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id="{1B4EFDDE-3750-4256-AB4E-F3B9D4B64491}"/>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id="{D3333C8E-FB39-4659-9D28-78757A2D288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id="{52F8C02B-5A77-42A2-9A9E-F974E14F323C}"/>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id="{3DCB898F-FEC9-4156-93E6-58BD161D692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id="{8CB700C5-E4A6-4883-8551-AB21CB92CC6E}"/>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017C91C9-F8E8-4204-902F-7458347B08B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id="{C53FC1AA-BDE8-4C94-8E6C-4F00A9D3A651}"/>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E223A2C3-3A71-4D02-93A4-BC3A3AA243B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08" name="直線コネクタ 107">
          <a:extLst>
            <a:ext uri="{FF2B5EF4-FFF2-40B4-BE49-F238E27FC236}">
              <a16:creationId xmlns:a16="http://schemas.microsoft.com/office/drawing/2014/main" id="{F5B13FBE-3E57-4DEF-8C18-C9A349891A6E}"/>
            </a:ext>
          </a:extLst>
        </xdr:cNvPr>
        <xdr:cNvCxnSpPr/>
      </xdr:nvCxnSpPr>
      <xdr:spPr>
        <a:xfrm flipV="1">
          <a:off x="9429115" y="592784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09" name="【道路】&#10;一人当たり延長最小値テキスト">
          <a:extLst>
            <a:ext uri="{FF2B5EF4-FFF2-40B4-BE49-F238E27FC236}">
              <a16:creationId xmlns:a16="http://schemas.microsoft.com/office/drawing/2014/main" id="{140B639E-CA35-4521-9DD2-56A92B232360}"/>
            </a:ext>
          </a:extLst>
        </xdr:cNvPr>
        <xdr:cNvSpPr txBox="1"/>
      </xdr:nvSpPr>
      <xdr:spPr>
        <a:xfrm>
          <a:off x="9467850" y="708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0" name="直線コネクタ 109">
          <a:extLst>
            <a:ext uri="{FF2B5EF4-FFF2-40B4-BE49-F238E27FC236}">
              <a16:creationId xmlns:a16="http://schemas.microsoft.com/office/drawing/2014/main" id="{05AA3F35-A6C3-4220-A491-DE2280CB9B37}"/>
            </a:ext>
          </a:extLst>
        </xdr:cNvPr>
        <xdr:cNvCxnSpPr/>
      </xdr:nvCxnSpPr>
      <xdr:spPr>
        <a:xfrm>
          <a:off x="9356090" y="7089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1" name="【道路】&#10;一人当たり延長最大値テキスト">
          <a:extLst>
            <a:ext uri="{FF2B5EF4-FFF2-40B4-BE49-F238E27FC236}">
              <a16:creationId xmlns:a16="http://schemas.microsoft.com/office/drawing/2014/main" id="{00E8CD86-9598-4F73-A8CE-E4C6AF179CBE}"/>
            </a:ext>
          </a:extLst>
        </xdr:cNvPr>
        <xdr:cNvSpPr txBox="1"/>
      </xdr:nvSpPr>
      <xdr:spPr>
        <a:xfrm>
          <a:off x="946785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2" name="直線コネクタ 111">
          <a:extLst>
            <a:ext uri="{FF2B5EF4-FFF2-40B4-BE49-F238E27FC236}">
              <a16:creationId xmlns:a16="http://schemas.microsoft.com/office/drawing/2014/main" id="{DD6B8B7A-6966-470A-8A21-9EC3FF66672D}"/>
            </a:ext>
          </a:extLst>
        </xdr:cNvPr>
        <xdr:cNvCxnSpPr/>
      </xdr:nvCxnSpPr>
      <xdr:spPr>
        <a:xfrm>
          <a:off x="9356090" y="592784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3" name="【道路】&#10;一人当たり延長平均値テキスト">
          <a:extLst>
            <a:ext uri="{FF2B5EF4-FFF2-40B4-BE49-F238E27FC236}">
              <a16:creationId xmlns:a16="http://schemas.microsoft.com/office/drawing/2014/main" id="{AA65CE3D-308F-4E68-99D4-E322C9DB078F}"/>
            </a:ext>
          </a:extLst>
        </xdr:cNvPr>
        <xdr:cNvSpPr txBox="1"/>
      </xdr:nvSpPr>
      <xdr:spPr>
        <a:xfrm>
          <a:off x="9467850" y="6503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4" name="フローチャート: 判断 113">
          <a:extLst>
            <a:ext uri="{FF2B5EF4-FFF2-40B4-BE49-F238E27FC236}">
              <a16:creationId xmlns:a16="http://schemas.microsoft.com/office/drawing/2014/main" id="{8BD82546-79A0-47CB-A5A2-33314DEB908C}"/>
            </a:ext>
          </a:extLst>
        </xdr:cNvPr>
        <xdr:cNvSpPr/>
      </xdr:nvSpPr>
      <xdr:spPr>
        <a:xfrm>
          <a:off x="9394190" y="652457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5" name="フローチャート: 判断 114">
          <a:extLst>
            <a:ext uri="{FF2B5EF4-FFF2-40B4-BE49-F238E27FC236}">
              <a16:creationId xmlns:a16="http://schemas.microsoft.com/office/drawing/2014/main" id="{30E206A8-4086-43C9-B164-5FC0A9DA90E4}"/>
            </a:ext>
          </a:extLst>
        </xdr:cNvPr>
        <xdr:cNvSpPr/>
      </xdr:nvSpPr>
      <xdr:spPr>
        <a:xfrm>
          <a:off x="8632190" y="654126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16" name="フローチャート: 判断 115">
          <a:extLst>
            <a:ext uri="{FF2B5EF4-FFF2-40B4-BE49-F238E27FC236}">
              <a16:creationId xmlns:a16="http://schemas.microsoft.com/office/drawing/2014/main" id="{DD1BD748-2F10-4787-8FBE-541CA5FB1DDA}"/>
            </a:ext>
          </a:extLst>
        </xdr:cNvPr>
        <xdr:cNvSpPr/>
      </xdr:nvSpPr>
      <xdr:spPr>
        <a:xfrm>
          <a:off x="7846060" y="65751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17" name="フローチャート: 判断 116">
          <a:extLst>
            <a:ext uri="{FF2B5EF4-FFF2-40B4-BE49-F238E27FC236}">
              <a16:creationId xmlns:a16="http://schemas.microsoft.com/office/drawing/2014/main" id="{3B0D2DCF-E31B-4CB5-BE03-2D4FD811C62D}"/>
            </a:ext>
          </a:extLst>
        </xdr:cNvPr>
        <xdr:cNvSpPr/>
      </xdr:nvSpPr>
      <xdr:spPr>
        <a:xfrm>
          <a:off x="7029450" y="656162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18" name="フローチャート: 判断 117">
          <a:extLst>
            <a:ext uri="{FF2B5EF4-FFF2-40B4-BE49-F238E27FC236}">
              <a16:creationId xmlns:a16="http://schemas.microsoft.com/office/drawing/2014/main" id="{0A9ACB24-5224-4B16-98EE-B70C57CA2CAF}"/>
            </a:ext>
          </a:extLst>
        </xdr:cNvPr>
        <xdr:cNvSpPr/>
      </xdr:nvSpPr>
      <xdr:spPr>
        <a:xfrm>
          <a:off x="6231890" y="65701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8631F11E-7A7E-4927-9D66-C9F1A0DE4BF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5D400E56-E0DD-4416-9C33-01C93FF5B56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A73D598-D98F-4FB9-8831-C3E2F1584B6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B099AB71-C19C-49F0-A0E0-73CC0B42D34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0D51E36-5D02-4985-B24B-499EA8DF0FD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163799</xdr:rowOff>
    </xdr:from>
    <xdr:to>
      <xdr:col>50</xdr:col>
      <xdr:colOff>165100</xdr:colOff>
      <xdr:row>39</xdr:row>
      <xdr:rowOff>93949</xdr:rowOff>
    </xdr:to>
    <xdr:sp macro="" textlink="">
      <xdr:nvSpPr>
        <xdr:cNvPr id="124" name="楕円 123">
          <a:extLst>
            <a:ext uri="{FF2B5EF4-FFF2-40B4-BE49-F238E27FC236}">
              <a16:creationId xmlns:a16="http://schemas.microsoft.com/office/drawing/2014/main" id="{7AD76845-393A-4E38-8B78-8454610FE9A7}"/>
            </a:ext>
          </a:extLst>
        </xdr:cNvPr>
        <xdr:cNvSpPr/>
      </xdr:nvSpPr>
      <xdr:spPr>
        <a:xfrm>
          <a:off x="8632190" y="66808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2178</xdr:rowOff>
    </xdr:from>
    <xdr:to>
      <xdr:col>46</xdr:col>
      <xdr:colOff>38100</xdr:colOff>
      <xdr:row>39</xdr:row>
      <xdr:rowOff>103778</xdr:rowOff>
    </xdr:to>
    <xdr:sp macro="" textlink="">
      <xdr:nvSpPr>
        <xdr:cNvPr id="125" name="楕円 124">
          <a:extLst>
            <a:ext uri="{FF2B5EF4-FFF2-40B4-BE49-F238E27FC236}">
              <a16:creationId xmlns:a16="http://schemas.microsoft.com/office/drawing/2014/main" id="{565AC399-3B2F-4387-9CA1-2196CF7BEAB2}"/>
            </a:ext>
          </a:extLst>
        </xdr:cNvPr>
        <xdr:cNvSpPr/>
      </xdr:nvSpPr>
      <xdr:spPr>
        <a:xfrm>
          <a:off x="7846060" y="66887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43149</xdr:rowOff>
    </xdr:from>
    <xdr:to>
      <xdr:col>50</xdr:col>
      <xdr:colOff>114300</xdr:colOff>
      <xdr:row>39</xdr:row>
      <xdr:rowOff>52978</xdr:rowOff>
    </xdr:to>
    <xdr:cxnSp macro="">
      <xdr:nvCxnSpPr>
        <xdr:cNvPr id="126" name="直線コネクタ 125">
          <a:extLst>
            <a:ext uri="{FF2B5EF4-FFF2-40B4-BE49-F238E27FC236}">
              <a16:creationId xmlns:a16="http://schemas.microsoft.com/office/drawing/2014/main" id="{BEBB2B39-AFAA-44CC-8C11-EE0437EA8B90}"/>
            </a:ext>
          </a:extLst>
        </xdr:cNvPr>
        <xdr:cNvCxnSpPr/>
      </xdr:nvCxnSpPr>
      <xdr:spPr>
        <a:xfrm flipV="1">
          <a:off x="7889240" y="6731604"/>
          <a:ext cx="797560" cy="1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9284</xdr:rowOff>
    </xdr:from>
    <xdr:to>
      <xdr:col>41</xdr:col>
      <xdr:colOff>101600</xdr:colOff>
      <xdr:row>39</xdr:row>
      <xdr:rowOff>110884</xdr:rowOff>
    </xdr:to>
    <xdr:sp macro="" textlink="">
      <xdr:nvSpPr>
        <xdr:cNvPr id="127" name="楕円 126">
          <a:extLst>
            <a:ext uri="{FF2B5EF4-FFF2-40B4-BE49-F238E27FC236}">
              <a16:creationId xmlns:a16="http://schemas.microsoft.com/office/drawing/2014/main" id="{88227DBB-1F65-4DFA-8663-88F5A3ADFDDB}"/>
            </a:ext>
          </a:extLst>
        </xdr:cNvPr>
        <xdr:cNvSpPr/>
      </xdr:nvSpPr>
      <xdr:spPr>
        <a:xfrm>
          <a:off x="7029450" y="66977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52978</xdr:rowOff>
    </xdr:from>
    <xdr:to>
      <xdr:col>45</xdr:col>
      <xdr:colOff>177800</xdr:colOff>
      <xdr:row>39</xdr:row>
      <xdr:rowOff>60084</xdr:rowOff>
    </xdr:to>
    <xdr:cxnSp macro="">
      <xdr:nvCxnSpPr>
        <xdr:cNvPr id="128" name="直線コネクタ 127">
          <a:extLst>
            <a:ext uri="{FF2B5EF4-FFF2-40B4-BE49-F238E27FC236}">
              <a16:creationId xmlns:a16="http://schemas.microsoft.com/office/drawing/2014/main" id="{FAEEB4B2-E859-4566-A117-01D8D68B765A}"/>
            </a:ext>
          </a:extLst>
        </xdr:cNvPr>
        <xdr:cNvCxnSpPr/>
      </xdr:nvCxnSpPr>
      <xdr:spPr>
        <a:xfrm flipV="1">
          <a:off x="7084060" y="67433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29" name="n_1aveValue【道路】&#10;一人当たり延長">
          <a:extLst>
            <a:ext uri="{FF2B5EF4-FFF2-40B4-BE49-F238E27FC236}">
              <a16:creationId xmlns:a16="http://schemas.microsoft.com/office/drawing/2014/main" id="{2BA7ECB2-10F9-4FB7-9A87-C6C203CBF76D}"/>
            </a:ext>
          </a:extLst>
        </xdr:cNvPr>
        <xdr:cNvSpPr txBox="1"/>
      </xdr:nvSpPr>
      <xdr:spPr>
        <a:xfrm>
          <a:off x="8422151" y="631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0" name="n_2aveValue【道路】&#10;一人当たり延長">
          <a:extLst>
            <a:ext uri="{FF2B5EF4-FFF2-40B4-BE49-F238E27FC236}">
              <a16:creationId xmlns:a16="http://schemas.microsoft.com/office/drawing/2014/main" id="{AB4AA54C-3E32-46B8-A999-486A81BE2AFB}"/>
            </a:ext>
          </a:extLst>
        </xdr:cNvPr>
        <xdr:cNvSpPr txBox="1"/>
      </xdr:nvSpPr>
      <xdr:spPr>
        <a:xfrm>
          <a:off x="764110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31" name="n_3aveValue【道路】&#10;一人当たり延長">
          <a:extLst>
            <a:ext uri="{FF2B5EF4-FFF2-40B4-BE49-F238E27FC236}">
              <a16:creationId xmlns:a16="http://schemas.microsoft.com/office/drawing/2014/main" id="{4FDD1267-F0DD-4838-AFF2-1ADCC6711485}"/>
            </a:ext>
          </a:extLst>
        </xdr:cNvPr>
        <xdr:cNvSpPr txBox="1"/>
      </xdr:nvSpPr>
      <xdr:spPr>
        <a:xfrm>
          <a:off x="6854971" y="633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32" name="n_4aveValue【道路】&#10;一人当たり延長">
          <a:extLst>
            <a:ext uri="{FF2B5EF4-FFF2-40B4-BE49-F238E27FC236}">
              <a16:creationId xmlns:a16="http://schemas.microsoft.com/office/drawing/2014/main" id="{647B787C-D2BE-4B5E-91AD-35B8447624E1}"/>
            </a:ext>
          </a:extLst>
        </xdr:cNvPr>
        <xdr:cNvSpPr txBox="1"/>
      </xdr:nvSpPr>
      <xdr:spPr>
        <a:xfrm>
          <a:off x="6038361" y="635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85076</xdr:rowOff>
    </xdr:from>
    <xdr:ext cx="534377" cy="259045"/>
    <xdr:sp macro="" textlink="">
      <xdr:nvSpPr>
        <xdr:cNvPr id="133" name="n_1mainValue【道路】&#10;一人当たり延長">
          <a:extLst>
            <a:ext uri="{FF2B5EF4-FFF2-40B4-BE49-F238E27FC236}">
              <a16:creationId xmlns:a16="http://schemas.microsoft.com/office/drawing/2014/main" id="{F9583840-92C7-4D83-AD0B-8440C746CF56}"/>
            </a:ext>
          </a:extLst>
        </xdr:cNvPr>
        <xdr:cNvSpPr txBox="1"/>
      </xdr:nvSpPr>
      <xdr:spPr>
        <a:xfrm>
          <a:off x="8422151" y="677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94905</xdr:rowOff>
    </xdr:from>
    <xdr:ext cx="534377" cy="259045"/>
    <xdr:sp macro="" textlink="">
      <xdr:nvSpPr>
        <xdr:cNvPr id="134" name="n_2mainValue【道路】&#10;一人当たり延長">
          <a:extLst>
            <a:ext uri="{FF2B5EF4-FFF2-40B4-BE49-F238E27FC236}">
              <a16:creationId xmlns:a16="http://schemas.microsoft.com/office/drawing/2014/main" id="{35F88913-5B4A-4FE5-99B2-1624B6FC9A65}"/>
            </a:ext>
          </a:extLst>
        </xdr:cNvPr>
        <xdr:cNvSpPr txBox="1"/>
      </xdr:nvSpPr>
      <xdr:spPr>
        <a:xfrm>
          <a:off x="7641101" y="678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102011</xdr:rowOff>
    </xdr:from>
    <xdr:ext cx="534377" cy="259045"/>
    <xdr:sp macro="" textlink="">
      <xdr:nvSpPr>
        <xdr:cNvPr id="135" name="n_3mainValue【道路】&#10;一人当たり延長">
          <a:extLst>
            <a:ext uri="{FF2B5EF4-FFF2-40B4-BE49-F238E27FC236}">
              <a16:creationId xmlns:a16="http://schemas.microsoft.com/office/drawing/2014/main" id="{BDD2D75B-561B-4535-BDC4-C9BF86EF77BC}"/>
            </a:ext>
          </a:extLst>
        </xdr:cNvPr>
        <xdr:cNvSpPr txBox="1"/>
      </xdr:nvSpPr>
      <xdr:spPr>
        <a:xfrm>
          <a:off x="6854971" y="678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a:extLst>
            <a:ext uri="{FF2B5EF4-FFF2-40B4-BE49-F238E27FC236}">
              <a16:creationId xmlns:a16="http://schemas.microsoft.com/office/drawing/2014/main" id="{EE8012EC-840F-43D3-932F-8FE9673A177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a:extLst>
            <a:ext uri="{FF2B5EF4-FFF2-40B4-BE49-F238E27FC236}">
              <a16:creationId xmlns:a16="http://schemas.microsoft.com/office/drawing/2014/main" id="{321A285F-9FED-44A0-BA26-6E697AD1CE8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a:extLst>
            <a:ext uri="{FF2B5EF4-FFF2-40B4-BE49-F238E27FC236}">
              <a16:creationId xmlns:a16="http://schemas.microsoft.com/office/drawing/2014/main" id="{E827BB6E-E219-410A-AD6E-D22552E905A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a:extLst>
            <a:ext uri="{FF2B5EF4-FFF2-40B4-BE49-F238E27FC236}">
              <a16:creationId xmlns:a16="http://schemas.microsoft.com/office/drawing/2014/main" id="{41BCB3AC-40AB-4768-8F40-227647CE45B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a:extLst>
            <a:ext uri="{FF2B5EF4-FFF2-40B4-BE49-F238E27FC236}">
              <a16:creationId xmlns:a16="http://schemas.microsoft.com/office/drawing/2014/main" id="{EA972FA8-E53F-4FAE-8E9B-41A6C3036C5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a:extLst>
            <a:ext uri="{FF2B5EF4-FFF2-40B4-BE49-F238E27FC236}">
              <a16:creationId xmlns:a16="http://schemas.microsoft.com/office/drawing/2014/main" id="{D28D8211-5488-4EA9-B33B-1D6FD2A38C4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a:extLst>
            <a:ext uri="{FF2B5EF4-FFF2-40B4-BE49-F238E27FC236}">
              <a16:creationId xmlns:a16="http://schemas.microsoft.com/office/drawing/2014/main" id="{54E68B7B-9F56-4D28-AD0C-E2D3935F04D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a:extLst>
            <a:ext uri="{FF2B5EF4-FFF2-40B4-BE49-F238E27FC236}">
              <a16:creationId xmlns:a16="http://schemas.microsoft.com/office/drawing/2014/main" id="{AAEC9E13-E84D-422B-AFC9-32BD0C3B0B1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a:extLst>
            <a:ext uri="{FF2B5EF4-FFF2-40B4-BE49-F238E27FC236}">
              <a16:creationId xmlns:a16="http://schemas.microsoft.com/office/drawing/2014/main" id="{54D9DD8D-294F-481C-B618-6485A6DCC06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a:extLst>
            <a:ext uri="{FF2B5EF4-FFF2-40B4-BE49-F238E27FC236}">
              <a16:creationId xmlns:a16="http://schemas.microsoft.com/office/drawing/2014/main" id="{D184B5F8-0728-4557-87D2-AF1575D26AD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6" name="テキスト ボックス 145">
          <a:extLst>
            <a:ext uri="{FF2B5EF4-FFF2-40B4-BE49-F238E27FC236}">
              <a16:creationId xmlns:a16="http://schemas.microsoft.com/office/drawing/2014/main" id="{E5D501FB-C817-45D3-9EFF-C1B7C3A51E5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7" name="直線コネクタ 146">
          <a:extLst>
            <a:ext uri="{FF2B5EF4-FFF2-40B4-BE49-F238E27FC236}">
              <a16:creationId xmlns:a16="http://schemas.microsoft.com/office/drawing/2014/main" id="{D4E82DF7-CE4C-4017-B727-345394CB96F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8" name="テキスト ボックス 147">
          <a:extLst>
            <a:ext uri="{FF2B5EF4-FFF2-40B4-BE49-F238E27FC236}">
              <a16:creationId xmlns:a16="http://schemas.microsoft.com/office/drawing/2014/main" id="{BC6062C6-B54A-4044-ADA8-17136E77D2E7}"/>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9" name="直線コネクタ 148">
          <a:extLst>
            <a:ext uri="{FF2B5EF4-FFF2-40B4-BE49-F238E27FC236}">
              <a16:creationId xmlns:a16="http://schemas.microsoft.com/office/drawing/2014/main" id="{078CACCE-804A-44A8-A2FF-ADD87004A9A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0" name="テキスト ボックス 149">
          <a:extLst>
            <a:ext uri="{FF2B5EF4-FFF2-40B4-BE49-F238E27FC236}">
              <a16:creationId xmlns:a16="http://schemas.microsoft.com/office/drawing/2014/main" id="{F916333D-0BCA-4301-904A-D86B4D9AA3E6}"/>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1" name="直線コネクタ 150">
          <a:extLst>
            <a:ext uri="{FF2B5EF4-FFF2-40B4-BE49-F238E27FC236}">
              <a16:creationId xmlns:a16="http://schemas.microsoft.com/office/drawing/2014/main" id="{29B97B47-74F4-42E8-8F5A-685386CBEC8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2" name="テキスト ボックス 151">
          <a:extLst>
            <a:ext uri="{FF2B5EF4-FFF2-40B4-BE49-F238E27FC236}">
              <a16:creationId xmlns:a16="http://schemas.microsoft.com/office/drawing/2014/main" id="{9EEF3292-3AFE-4001-9E0C-82848DECC762}"/>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3" name="直線コネクタ 152">
          <a:extLst>
            <a:ext uri="{FF2B5EF4-FFF2-40B4-BE49-F238E27FC236}">
              <a16:creationId xmlns:a16="http://schemas.microsoft.com/office/drawing/2014/main" id="{5257C390-02DF-47FA-AC17-B0E6236F55C7}"/>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4" name="テキスト ボックス 153">
          <a:extLst>
            <a:ext uri="{FF2B5EF4-FFF2-40B4-BE49-F238E27FC236}">
              <a16:creationId xmlns:a16="http://schemas.microsoft.com/office/drawing/2014/main" id="{CA16BA1C-5B44-4BF0-9178-30EFC20CBDE1}"/>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5" name="直線コネクタ 154">
          <a:extLst>
            <a:ext uri="{FF2B5EF4-FFF2-40B4-BE49-F238E27FC236}">
              <a16:creationId xmlns:a16="http://schemas.microsoft.com/office/drawing/2014/main" id="{50940EC4-0365-47FF-80A4-D457C429BF43}"/>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56" name="テキスト ボックス 155">
          <a:extLst>
            <a:ext uri="{FF2B5EF4-FFF2-40B4-BE49-F238E27FC236}">
              <a16:creationId xmlns:a16="http://schemas.microsoft.com/office/drawing/2014/main" id="{040465C3-135F-4EDC-8A44-DFCCB11E6FE1}"/>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7" name="直線コネクタ 156">
          <a:extLst>
            <a:ext uri="{FF2B5EF4-FFF2-40B4-BE49-F238E27FC236}">
              <a16:creationId xmlns:a16="http://schemas.microsoft.com/office/drawing/2014/main" id="{98F30136-B2BE-4942-A744-DD20009999B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橋りょう・トンネル】&#10;有形固定資産減価償却率グラフ枠">
          <a:extLst>
            <a:ext uri="{FF2B5EF4-FFF2-40B4-BE49-F238E27FC236}">
              <a16:creationId xmlns:a16="http://schemas.microsoft.com/office/drawing/2014/main" id="{0A1B0B5B-27F3-4B93-8E20-CE8224AB862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59" name="直線コネクタ 158">
          <a:extLst>
            <a:ext uri="{FF2B5EF4-FFF2-40B4-BE49-F238E27FC236}">
              <a16:creationId xmlns:a16="http://schemas.microsoft.com/office/drawing/2014/main" id="{412E887F-8633-4840-B9CA-06DC0501857B}"/>
            </a:ext>
          </a:extLst>
        </xdr:cNvPr>
        <xdr:cNvCxnSpPr/>
      </xdr:nvCxnSpPr>
      <xdr:spPr>
        <a:xfrm flipV="1">
          <a:off x="4173855" y="9664065"/>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60" name="【橋りょう・トンネル】&#10;有形固定資産減価償却率最小値テキスト">
          <a:extLst>
            <a:ext uri="{FF2B5EF4-FFF2-40B4-BE49-F238E27FC236}">
              <a16:creationId xmlns:a16="http://schemas.microsoft.com/office/drawing/2014/main" id="{FAA259AC-E1DC-4F9A-835B-AD3F13895C30}"/>
            </a:ext>
          </a:extLst>
        </xdr:cNvPr>
        <xdr:cNvSpPr txBox="1"/>
      </xdr:nvSpPr>
      <xdr:spPr>
        <a:xfrm>
          <a:off x="4212590" y="1107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61" name="直線コネクタ 160">
          <a:extLst>
            <a:ext uri="{FF2B5EF4-FFF2-40B4-BE49-F238E27FC236}">
              <a16:creationId xmlns:a16="http://schemas.microsoft.com/office/drawing/2014/main" id="{5E503E71-235D-46A1-8EDA-B00924C19170}"/>
            </a:ext>
          </a:extLst>
        </xdr:cNvPr>
        <xdr:cNvCxnSpPr/>
      </xdr:nvCxnSpPr>
      <xdr:spPr>
        <a:xfrm>
          <a:off x="4112260" y="1106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62" name="【橋りょう・トンネル】&#10;有形固定資産減価償却率最大値テキスト">
          <a:extLst>
            <a:ext uri="{FF2B5EF4-FFF2-40B4-BE49-F238E27FC236}">
              <a16:creationId xmlns:a16="http://schemas.microsoft.com/office/drawing/2014/main" id="{2614BF26-8B53-4393-B854-8F214C33B0B7}"/>
            </a:ext>
          </a:extLst>
        </xdr:cNvPr>
        <xdr:cNvSpPr txBox="1"/>
      </xdr:nvSpPr>
      <xdr:spPr>
        <a:xfrm>
          <a:off x="421259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63" name="直線コネクタ 162">
          <a:extLst>
            <a:ext uri="{FF2B5EF4-FFF2-40B4-BE49-F238E27FC236}">
              <a16:creationId xmlns:a16="http://schemas.microsoft.com/office/drawing/2014/main" id="{0B909CC1-03A7-473C-BBAA-7775CCA43539}"/>
            </a:ext>
          </a:extLst>
        </xdr:cNvPr>
        <xdr:cNvCxnSpPr/>
      </xdr:nvCxnSpPr>
      <xdr:spPr>
        <a:xfrm>
          <a:off x="4112260" y="966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64" name="【橋りょう・トンネル】&#10;有形固定資産減価償却率平均値テキスト">
          <a:extLst>
            <a:ext uri="{FF2B5EF4-FFF2-40B4-BE49-F238E27FC236}">
              <a16:creationId xmlns:a16="http://schemas.microsoft.com/office/drawing/2014/main" id="{6EED942C-6507-4A5C-B5D0-71A6BDA1CB8D}"/>
            </a:ext>
          </a:extLst>
        </xdr:cNvPr>
        <xdr:cNvSpPr txBox="1"/>
      </xdr:nvSpPr>
      <xdr:spPr>
        <a:xfrm>
          <a:off x="4212590" y="10749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65" name="フローチャート: 判断 164">
          <a:extLst>
            <a:ext uri="{FF2B5EF4-FFF2-40B4-BE49-F238E27FC236}">
              <a16:creationId xmlns:a16="http://schemas.microsoft.com/office/drawing/2014/main" id="{CA79FE97-F0A7-440F-BDD0-D6AEC47447FE}"/>
            </a:ext>
          </a:extLst>
        </xdr:cNvPr>
        <xdr:cNvSpPr/>
      </xdr:nvSpPr>
      <xdr:spPr>
        <a:xfrm>
          <a:off x="4131310" y="10765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66" name="フローチャート: 判断 165">
          <a:extLst>
            <a:ext uri="{FF2B5EF4-FFF2-40B4-BE49-F238E27FC236}">
              <a16:creationId xmlns:a16="http://schemas.microsoft.com/office/drawing/2014/main" id="{6EEBAD11-CA08-4473-85D3-9291D20E5A6D}"/>
            </a:ext>
          </a:extLst>
        </xdr:cNvPr>
        <xdr:cNvSpPr/>
      </xdr:nvSpPr>
      <xdr:spPr>
        <a:xfrm>
          <a:off x="33883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67" name="フローチャート: 判断 166">
          <a:extLst>
            <a:ext uri="{FF2B5EF4-FFF2-40B4-BE49-F238E27FC236}">
              <a16:creationId xmlns:a16="http://schemas.microsoft.com/office/drawing/2014/main" id="{6613E98B-E0CE-438D-A792-2D7EA91CAE80}"/>
            </a:ext>
          </a:extLst>
        </xdr:cNvPr>
        <xdr:cNvSpPr/>
      </xdr:nvSpPr>
      <xdr:spPr>
        <a:xfrm>
          <a:off x="2571750" y="107315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68" name="フローチャート: 判断 167">
          <a:extLst>
            <a:ext uri="{FF2B5EF4-FFF2-40B4-BE49-F238E27FC236}">
              <a16:creationId xmlns:a16="http://schemas.microsoft.com/office/drawing/2014/main" id="{B27B130E-EA7A-4677-B63F-A6D39F08E6AD}"/>
            </a:ext>
          </a:extLst>
        </xdr:cNvPr>
        <xdr:cNvSpPr/>
      </xdr:nvSpPr>
      <xdr:spPr>
        <a:xfrm>
          <a:off x="1774190" y="1072578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69" name="フローチャート: 判断 168">
          <a:extLst>
            <a:ext uri="{FF2B5EF4-FFF2-40B4-BE49-F238E27FC236}">
              <a16:creationId xmlns:a16="http://schemas.microsoft.com/office/drawing/2014/main" id="{2B9870E4-34F3-41AB-A168-F6E489EDF17E}"/>
            </a:ext>
          </a:extLst>
        </xdr:cNvPr>
        <xdr:cNvSpPr/>
      </xdr:nvSpPr>
      <xdr:spPr>
        <a:xfrm>
          <a:off x="988060" y="10683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A1CCE98C-C90D-4BE4-B1A6-39A314857AF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B935C6A1-8277-43FF-A5A8-C75F9044268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2AA7AB52-0582-42BE-ADF7-C13210103FC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4E7C227E-D13E-4AFE-BB3E-E4A0CD4EDE6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4066C6F6-9A51-451A-87D9-05B01770228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97790</xdr:rowOff>
    </xdr:from>
    <xdr:to>
      <xdr:col>20</xdr:col>
      <xdr:colOff>38100</xdr:colOff>
      <xdr:row>65</xdr:row>
      <xdr:rowOff>27940</xdr:rowOff>
    </xdr:to>
    <xdr:sp macro="" textlink="">
      <xdr:nvSpPr>
        <xdr:cNvPr id="175" name="楕円 174">
          <a:extLst>
            <a:ext uri="{FF2B5EF4-FFF2-40B4-BE49-F238E27FC236}">
              <a16:creationId xmlns:a16="http://schemas.microsoft.com/office/drawing/2014/main" id="{F9870241-55C2-4DAD-BF63-0E4ABF8BC269}"/>
            </a:ext>
          </a:extLst>
        </xdr:cNvPr>
        <xdr:cNvSpPr/>
      </xdr:nvSpPr>
      <xdr:spPr>
        <a:xfrm>
          <a:off x="3388360" y="110667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64</xdr:row>
      <xdr:rowOff>69215</xdr:rowOff>
    </xdr:from>
    <xdr:to>
      <xdr:col>15</xdr:col>
      <xdr:colOff>101600</xdr:colOff>
      <xdr:row>64</xdr:row>
      <xdr:rowOff>170815</xdr:rowOff>
    </xdr:to>
    <xdr:sp macro="" textlink="">
      <xdr:nvSpPr>
        <xdr:cNvPr id="176" name="楕円 175">
          <a:extLst>
            <a:ext uri="{FF2B5EF4-FFF2-40B4-BE49-F238E27FC236}">
              <a16:creationId xmlns:a16="http://schemas.microsoft.com/office/drawing/2014/main" id="{D1550C54-9537-42F0-B2E5-2B9ED9D05CB6}"/>
            </a:ext>
          </a:extLst>
        </xdr:cNvPr>
        <xdr:cNvSpPr/>
      </xdr:nvSpPr>
      <xdr:spPr>
        <a:xfrm>
          <a:off x="2571750" y="110401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120015</xdr:rowOff>
    </xdr:from>
    <xdr:to>
      <xdr:col>19</xdr:col>
      <xdr:colOff>177800</xdr:colOff>
      <xdr:row>64</xdr:row>
      <xdr:rowOff>148590</xdr:rowOff>
    </xdr:to>
    <xdr:cxnSp macro="">
      <xdr:nvCxnSpPr>
        <xdr:cNvPr id="177" name="直線コネクタ 176">
          <a:extLst>
            <a:ext uri="{FF2B5EF4-FFF2-40B4-BE49-F238E27FC236}">
              <a16:creationId xmlns:a16="http://schemas.microsoft.com/office/drawing/2014/main" id="{D2A58367-8B4C-4BEC-8AD6-AA705B7F3D59}"/>
            </a:ext>
          </a:extLst>
        </xdr:cNvPr>
        <xdr:cNvCxnSpPr/>
      </xdr:nvCxnSpPr>
      <xdr:spPr>
        <a:xfrm>
          <a:off x="2626360" y="1109472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42545</xdr:rowOff>
    </xdr:from>
    <xdr:to>
      <xdr:col>10</xdr:col>
      <xdr:colOff>165100</xdr:colOff>
      <xdr:row>64</xdr:row>
      <xdr:rowOff>144145</xdr:rowOff>
    </xdr:to>
    <xdr:sp macro="" textlink="">
      <xdr:nvSpPr>
        <xdr:cNvPr id="178" name="楕円 177">
          <a:extLst>
            <a:ext uri="{FF2B5EF4-FFF2-40B4-BE49-F238E27FC236}">
              <a16:creationId xmlns:a16="http://schemas.microsoft.com/office/drawing/2014/main" id="{5303CE24-E4CC-4AB7-B5E5-F4A9DB473577}"/>
            </a:ext>
          </a:extLst>
        </xdr:cNvPr>
        <xdr:cNvSpPr/>
      </xdr:nvSpPr>
      <xdr:spPr>
        <a:xfrm>
          <a:off x="1774190" y="110172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93345</xdr:rowOff>
    </xdr:from>
    <xdr:to>
      <xdr:col>15</xdr:col>
      <xdr:colOff>50800</xdr:colOff>
      <xdr:row>64</xdr:row>
      <xdr:rowOff>120015</xdr:rowOff>
    </xdr:to>
    <xdr:cxnSp macro="">
      <xdr:nvCxnSpPr>
        <xdr:cNvPr id="179" name="直線コネクタ 178">
          <a:extLst>
            <a:ext uri="{FF2B5EF4-FFF2-40B4-BE49-F238E27FC236}">
              <a16:creationId xmlns:a16="http://schemas.microsoft.com/office/drawing/2014/main" id="{B6C5D554-68D4-438C-839F-994BB4630E88}"/>
            </a:ext>
          </a:extLst>
        </xdr:cNvPr>
        <xdr:cNvCxnSpPr/>
      </xdr:nvCxnSpPr>
      <xdr:spPr>
        <a:xfrm>
          <a:off x="1828800" y="1106995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80" name="n_1aveValue【橋りょう・トンネル】&#10;有形固定資産減価償却率">
          <a:extLst>
            <a:ext uri="{FF2B5EF4-FFF2-40B4-BE49-F238E27FC236}">
              <a16:creationId xmlns:a16="http://schemas.microsoft.com/office/drawing/2014/main" id="{B0EF4B47-BEAE-464B-959B-C73C14D78953}"/>
            </a:ext>
          </a:extLst>
        </xdr:cNvPr>
        <xdr:cNvSpPr txBox="1"/>
      </xdr:nvSpPr>
      <xdr:spPr>
        <a:xfrm>
          <a:off x="32391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81" name="n_2aveValue【橋りょう・トンネル】&#10;有形固定資産減価償却率">
          <a:extLst>
            <a:ext uri="{FF2B5EF4-FFF2-40B4-BE49-F238E27FC236}">
              <a16:creationId xmlns:a16="http://schemas.microsoft.com/office/drawing/2014/main" id="{4CD1B73A-F349-4122-A67A-3A651A96A7F6}"/>
            </a:ext>
          </a:extLst>
        </xdr:cNvPr>
        <xdr:cNvSpPr txBox="1"/>
      </xdr:nvSpPr>
      <xdr:spPr>
        <a:xfrm>
          <a:off x="2439044" y="1051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82" name="n_3aveValue【橋りょう・トンネル】&#10;有形固定資産減価償却率">
          <a:extLst>
            <a:ext uri="{FF2B5EF4-FFF2-40B4-BE49-F238E27FC236}">
              <a16:creationId xmlns:a16="http://schemas.microsoft.com/office/drawing/2014/main" id="{E2570DB0-92D5-4970-85D4-F95F8FB705FB}"/>
            </a:ext>
          </a:extLst>
        </xdr:cNvPr>
        <xdr:cNvSpPr txBox="1"/>
      </xdr:nvSpPr>
      <xdr:spPr>
        <a:xfrm>
          <a:off x="164148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183" name="n_4aveValue【橋りょう・トンネル】&#10;有形固定資産減価償却率">
          <a:extLst>
            <a:ext uri="{FF2B5EF4-FFF2-40B4-BE49-F238E27FC236}">
              <a16:creationId xmlns:a16="http://schemas.microsoft.com/office/drawing/2014/main" id="{6E84B2D4-CDBB-4F0B-AFB0-FAD92326C9B7}"/>
            </a:ext>
          </a:extLst>
        </xdr:cNvPr>
        <xdr:cNvSpPr txBox="1"/>
      </xdr:nvSpPr>
      <xdr:spPr>
        <a:xfrm>
          <a:off x="855354" y="1045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65</xdr:row>
      <xdr:rowOff>19067</xdr:rowOff>
    </xdr:from>
    <xdr:ext cx="405111" cy="259045"/>
    <xdr:sp macro="" textlink="">
      <xdr:nvSpPr>
        <xdr:cNvPr id="184" name="n_1mainValue【橋りょう・トンネル】&#10;有形固定資産減価償却率">
          <a:extLst>
            <a:ext uri="{FF2B5EF4-FFF2-40B4-BE49-F238E27FC236}">
              <a16:creationId xmlns:a16="http://schemas.microsoft.com/office/drawing/2014/main" id="{AC1A455D-78B6-4743-9819-447DE2346DD1}"/>
            </a:ext>
          </a:extLst>
        </xdr:cNvPr>
        <xdr:cNvSpPr txBox="1"/>
      </xdr:nvSpPr>
      <xdr:spPr>
        <a:xfrm>
          <a:off x="3239144"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161942</xdr:rowOff>
    </xdr:from>
    <xdr:ext cx="405111" cy="259045"/>
    <xdr:sp macro="" textlink="">
      <xdr:nvSpPr>
        <xdr:cNvPr id="185" name="n_2mainValue【橋りょう・トンネル】&#10;有形固定資産減価償却率">
          <a:extLst>
            <a:ext uri="{FF2B5EF4-FFF2-40B4-BE49-F238E27FC236}">
              <a16:creationId xmlns:a16="http://schemas.microsoft.com/office/drawing/2014/main" id="{6E414AA3-B3E6-47E5-BF88-B73F184A89C0}"/>
            </a:ext>
          </a:extLst>
        </xdr:cNvPr>
        <xdr:cNvSpPr txBox="1"/>
      </xdr:nvSpPr>
      <xdr:spPr>
        <a:xfrm>
          <a:off x="2439044" y="1113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135272</xdr:rowOff>
    </xdr:from>
    <xdr:ext cx="405111" cy="259045"/>
    <xdr:sp macro="" textlink="">
      <xdr:nvSpPr>
        <xdr:cNvPr id="186" name="n_3mainValue【橋りょう・トンネル】&#10;有形固定資産減価償却率">
          <a:extLst>
            <a:ext uri="{FF2B5EF4-FFF2-40B4-BE49-F238E27FC236}">
              <a16:creationId xmlns:a16="http://schemas.microsoft.com/office/drawing/2014/main" id="{56C587DB-1225-4909-AFE7-DCCB05DEAE60}"/>
            </a:ext>
          </a:extLst>
        </xdr:cNvPr>
        <xdr:cNvSpPr txBox="1"/>
      </xdr:nvSpPr>
      <xdr:spPr>
        <a:xfrm>
          <a:off x="1641484" y="1110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a:extLst>
            <a:ext uri="{FF2B5EF4-FFF2-40B4-BE49-F238E27FC236}">
              <a16:creationId xmlns:a16="http://schemas.microsoft.com/office/drawing/2014/main" id="{8842F02F-EBE4-4321-B52D-98EAEE82465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id="{F33001B0-ABB1-4051-AC98-E1B66E158CF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a:extLst>
            <a:ext uri="{FF2B5EF4-FFF2-40B4-BE49-F238E27FC236}">
              <a16:creationId xmlns:a16="http://schemas.microsoft.com/office/drawing/2014/main" id="{F93BC41A-5016-4A5C-B419-CB2CD0C81DF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id="{1D43A481-0E12-4CC2-A4E9-5A1271EFF45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a:extLst>
            <a:ext uri="{FF2B5EF4-FFF2-40B4-BE49-F238E27FC236}">
              <a16:creationId xmlns:a16="http://schemas.microsoft.com/office/drawing/2014/main" id="{2B4987DE-FEA8-45C8-8396-A8D50D7E84B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id="{F296046E-4D2E-4458-941E-3E22B898AB3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a:extLst>
            <a:ext uri="{FF2B5EF4-FFF2-40B4-BE49-F238E27FC236}">
              <a16:creationId xmlns:a16="http://schemas.microsoft.com/office/drawing/2014/main" id="{768D3011-C93A-46B8-AC51-8C1F043F70C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a:extLst>
            <a:ext uri="{FF2B5EF4-FFF2-40B4-BE49-F238E27FC236}">
              <a16:creationId xmlns:a16="http://schemas.microsoft.com/office/drawing/2014/main" id="{07F45363-9CA0-4048-A040-E3017EC0277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a:extLst>
            <a:ext uri="{FF2B5EF4-FFF2-40B4-BE49-F238E27FC236}">
              <a16:creationId xmlns:a16="http://schemas.microsoft.com/office/drawing/2014/main" id="{7427BE6A-E964-40BA-A7FF-5B779F7CE6A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a:extLst>
            <a:ext uri="{FF2B5EF4-FFF2-40B4-BE49-F238E27FC236}">
              <a16:creationId xmlns:a16="http://schemas.microsoft.com/office/drawing/2014/main" id="{A0F06472-E146-4038-AA7C-87777D74FF6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7" name="直線コネクタ 196">
          <a:extLst>
            <a:ext uri="{FF2B5EF4-FFF2-40B4-BE49-F238E27FC236}">
              <a16:creationId xmlns:a16="http://schemas.microsoft.com/office/drawing/2014/main" id="{30EE0314-73CC-40B6-94A8-EAA5A4E1E02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8" name="テキスト ボックス 197">
          <a:extLst>
            <a:ext uri="{FF2B5EF4-FFF2-40B4-BE49-F238E27FC236}">
              <a16:creationId xmlns:a16="http://schemas.microsoft.com/office/drawing/2014/main" id="{F161AD51-67BB-4DE8-8225-36F672994058}"/>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9" name="直線コネクタ 198">
          <a:extLst>
            <a:ext uri="{FF2B5EF4-FFF2-40B4-BE49-F238E27FC236}">
              <a16:creationId xmlns:a16="http://schemas.microsoft.com/office/drawing/2014/main" id="{A2FC5A18-D8ED-4FB7-AADD-B5426FBB269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0" name="テキスト ボックス 199">
          <a:extLst>
            <a:ext uri="{FF2B5EF4-FFF2-40B4-BE49-F238E27FC236}">
              <a16:creationId xmlns:a16="http://schemas.microsoft.com/office/drawing/2014/main" id="{DAD10547-4F27-4809-9E2F-CB1F5580210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1" name="直線コネクタ 200">
          <a:extLst>
            <a:ext uri="{FF2B5EF4-FFF2-40B4-BE49-F238E27FC236}">
              <a16:creationId xmlns:a16="http://schemas.microsoft.com/office/drawing/2014/main" id="{09D3731A-1FEC-4CDA-B2EA-8C4D3DAAFA3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2" name="テキスト ボックス 201">
          <a:extLst>
            <a:ext uri="{FF2B5EF4-FFF2-40B4-BE49-F238E27FC236}">
              <a16:creationId xmlns:a16="http://schemas.microsoft.com/office/drawing/2014/main" id="{2CCFD803-AD78-4E4C-A415-90701DAA1D48}"/>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3" name="直線コネクタ 202">
          <a:extLst>
            <a:ext uri="{FF2B5EF4-FFF2-40B4-BE49-F238E27FC236}">
              <a16:creationId xmlns:a16="http://schemas.microsoft.com/office/drawing/2014/main" id="{73DA3EB7-9484-460A-94BF-1CA13A3D4B4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4" name="テキスト ボックス 203">
          <a:extLst>
            <a:ext uri="{FF2B5EF4-FFF2-40B4-BE49-F238E27FC236}">
              <a16:creationId xmlns:a16="http://schemas.microsoft.com/office/drawing/2014/main" id="{C39564A8-9693-4A1B-8669-0D8693630521}"/>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5" name="直線コネクタ 204">
          <a:extLst>
            <a:ext uri="{FF2B5EF4-FFF2-40B4-BE49-F238E27FC236}">
              <a16:creationId xmlns:a16="http://schemas.microsoft.com/office/drawing/2014/main" id="{01845F87-C005-49D9-AAE1-FCB31B61EA4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6" name="テキスト ボックス 205">
          <a:extLst>
            <a:ext uri="{FF2B5EF4-FFF2-40B4-BE49-F238E27FC236}">
              <a16:creationId xmlns:a16="http://schemas.microsoft.com/office/drawing/2014/main" id="{AEF8E209-78AC-41C0-A6F6-51A2FE0BA69E}"/>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a:extLst>
            <a:ext uri="{FF2B5EF4-FFF2-40B4-BE49-F238E27FC236}">
              <a16:creationId xmlns:a16="http://schemas.microsoft.com/office/drawing/2014/main" id="{24FA8407-34DA-43E7-BF04-28CABE2E53F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8" name="テキスト ボックス 207">
          <a:extLst>
            <a:ext uri="{FF2B5EF4-FFF2-40B4-BE49-F238E27FC236}">
              <a16:creationId xmlns:a16="http://schemas.microsoft.com/office/drawing/2014/main" id="{00096F40-A28E-4D33-83CE-F281371581F8}"/>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橋りょう・トンネル】&#10;一人当たり有形固定資産（償却資産）額グラフ枠">
          <a:extLst>
            <a:ext uri="{FF2B5EF4-FFF2-40B4-BE49-F238E27FC236}">
              <a16:creationId xmlns:a16="http://schemas.microsoft.com/office/drawing/2014/main" id="{80E61672-EDD1-4872-91DB-DF0C06CB366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10" name="直線コネクタ 209">
          <a:extLst>
            <a:ext uri="{FF2B5EF4-FFF2-40B4-BE49-F238E27FC236}">
              <a16:creationId xmlns:a16="http://schemas.microsoft.com/office/drawing/2014/main" id="{B6D6685A-A0E6-414A-BC8B-33E622CE5E92}"/>
            </a:ext>
          </a:extLst>
        </xdr:cNvPr>
        <xdr:cNvCxnSpPr/>
      </xdr:nvCxnSpPr>
      <xdr:spPr>
        <a:xfrm flipV="1">
          <a:off x="9429115" y="9795343"/>
          <a:ext cx="0" cy="1241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11" name="【橋りょう・トンネル】&#10;一人当たり有形固定資産（償却資産）額最小値テキスト">
          <a:extLst>
            <a:ext uri="{FF2B5EF4-FFF2-40B4-BE49-F238E27FC236}">
              <a16:creationId xmlns:a16="http://schemas.microsoft.com/office/drawing/2014/main" id="{978E8CAD-16BE-4442-8D17-12731127303D}"/>
            </a:ext>
          </a:extLst>
        </xdr:cNvPr>
        <xdr:cNvSpPr txBox="1"/>
      </xdr:nvSpPr>
      <xdr:spPr>
        <a:xfrm>
          <a:off x="9467850" y="1104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12" name="直線コネクタ 211">
          <a:extLst>
            <a:ext uri="{FF2B5EF4-FFF2-40B4-BE49-F238E27FC236}">
              <a16:creationId xmlns:a16="http://schemas.microsoft.com/office/drawing/2014/main" id="{65DC0102-C50A-471F-B513-A0AB856E5B6E}"/>
            </a:ext>
          </a:extLst>
        </xdr:cNvPr>
        <xdr:cNvCxnSpPr/>
      </xdr:nvCxnSpPr>
      <xdr:spPr>
        <a:xfrm>
          <a:off x="9356090" y="110367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13" name="【橋りょう・トンネル】&#10;一人当たり有形固定資産（償却資産）額最大値テキスト">
          <a:extLst>
            <a:ext uri="{FF2B5EF4-FFF2-40B4-BE49-F238E27FC236}">
              <a16:creationId xmlns:a16="http://schemas.microsoft.com/office/drawing/2014/main" id="{06B2DBE3-20C6-4EC1-956D-2210D3355086}"/>
            </a:ext>
          </a:extLst>
        </xdr:cNvPr>
        <xdr:cNvSpPr txBox="1"/>
      </xdr:nvSpPr>
      <xdr:spPr>
        <a:xfrm>
          <a:off x="9467850" y="95629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14" name="直線コネクタ 213">
          <a:extLst>
            <a:ext uri="{FF2B5EF4-FFF2-40B4-BE49-F238E27FC236}">
              <a16:creationId xmlns:a16="http://schemas.microsoft.com/office/drawing/2014/main" id="{4A0773DC-63BE-4A5B-9489-8DCB6132ACC4}"/>
            </a:ext>
          </a:extLst>
        </xdr:cNvPr>
        <xdr:cNvCxnSpPr/>
      </xdr:nvCxnSpPr>
      <xdr:spPr>
        <a:xfrm>
          <a:off x="9356090" y="9795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15" name="【橋りょう・トンネル】&#10;一人当たり有形固定資産（償却資産）額平均値テキスト">
          <a:extLst>
            <a:ext uri="{FF2B5EF4-FFF2-40B4-BE49-F238E27FC236}">
              <a16:creationId xmlns:a16="http://schemas.microsoft.com/office/drawing/2014/main" id="{A9B1438A-5CA0-48DA-BCDC-6A650A5C560F}"/>
            </a:ext>
          </a:extLst>
        </xdr:cNvPr>
        <xdr:cNvSpPr txBox="1"/>
      </xdr:nvSpPr>
      <xdr:spPr>
        <a:xfrm>
          <a:off x="9467850" y="106907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16" name="フローチャート: 判断 215">
          <a:extLst>
            <a:ext uri="{FF2B5EF4-FFF2-40B4-BE49-F238E27FC236}">
              <a16:creationId xmlns:a16="http://schemas.microsoft.com/office/drawing/2014/main" id="{76BB0FA7-E868-4C40-B07E-ECDED949919F}"/>
            </a:ext>
          </a:extLst>
        </xdr:cNvPr>
        <xdr:cNvSpPr/>
      </xdr:nvSpPr>
      <xdr:spPr>
        <a:xfrm>
          <a:off x="9394190" y="1070855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17" name="フローチャート: 判断 216">
          <a:extLst>
            <a:ext uri="{FF2B5EF4-FFF2-40B4-BE49-F238E27FC236}">
              <a16:creationId xmlns:a16="http://schemas.microsoft.com/office/drawing/2014/main" id="{B3EAA15D-BC79-49AE-A24E-E6DE7AF7785D}"/>
            </a:ext>
          </a:extLst>
        </xdr:cNvPr>
        <xdr:cNvSpPr/>
      </xdr:nvSpPr>
      <xdr:spPr>
        <a:xfrm>
          <a:off x="8632190" y="1072671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18" name="フローチャート: 判断 217">
          <a:extLst>
            <a:ext uri="{FF2B5EF4-FFF2-40B4-BE49-F238E27FC236}">
              <a16:creationId xmlns:a16="http://schemas.microsoft.com/office/drawing/2014/main" id="{8C99C386-1298-4752-913F-AB6A8692188F}"/>
            </a:ext>
          </a:extLst>
        </xdr:cNvPr>
        <xdr:cNvSpPr/>
      </xdr:nvSpPr>
      <xdr:spPr>
        <a:xfrm>
          <a:off x="7846060" y="1073569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19" name="フローチャート: 判断 218">
          <a:extLst>
            <a:ext uri="{FF2B5EF4-FFF2-40B4-BE49-F238E27FC236}">
              <a16:creationId xmlns:a16="http://schemas.microsoft.com/office/drawing/2014/main" id="{9624E110-B1BE-4AB6-889B-0774CB775BB3}"/>
            </a:ext>
          </a:extLst>
        </xdr:cNvPr>
        <xdr:cNvSpPr/>
      </xdr:nvSpPr>
      <xdr:spPr>
        <a:xfrm>
          <a:off x="7029450" y="1074085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20" name="フローチャート: 判断 219">
          <a:extLst>
            <a:ext uri="{FF2B5EF4-FFF2-40B4-BE49-F238E27FC236}">
              <a16:creationId xmlns:a16="http://schemas.microsoft.com/office/drawing/2014/main" id="{7066BBDF-1551-4B22-8AF4-47F54A49C118}"/>
            </a:ext>
          </a:extLst>
        </xdr:cNvPr>
        <xdr:cNvSpPr/>
      </xdr:nvSpPr>
      <xdr:spPr>
        <a:xfrm>
          <a:off x="6231890" y="1073612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id="{35F0DA4E-4562-4315-A9BD-36478619418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3FAFB00C-BEA4-4BF6-8285-46844411FDF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76DDAFCF-37E5-47EC-8FBE-610D4E9472E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0E1589B1-5A70-46E1-AF9D-3F8AA3A754C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AEAA59E0-3449-41EA-B22D-FFA6872C51A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48083</xdr:rowOff>
    </xdr:from>
    <xdr:to>
      <xdr:col>50</xdr:col>
      <xdr:colOff>165100</xdr:colOff>
      <xdr:row>63</xdr:row>
      <xdr:rowOff>149683</xdr:rowOff>
    </xdr:to>
    <xdr:sp macro="" textlink="">
      <xdr:nvSpPr>
        <xdr:cNvPr id="226" name="楕円 225">
          <a:extLst>
            <a:ext uri="{FF2B5EF4-FFF2-40B4-BE49-F238E27FC236}">
              <a16:creationId xmlns:a16="http://schemas.microsoft.com/office/drawing/2014/main" id="{1DA1D5A1-22F6-447D-9CD0-7A90A18B9047}"/>
            </a:ext>
          </a:extLst>
        </xdr:cNvPr>
        <xdr:cNvSpPr/>
      </xdr:nvSpPr>
      <xdr:spPr>
        <a:xfrm>
          <a:off x="8632190" y="1085133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51332</xdr:rowOff>
    </xdr:from>
    <xdr:to>
      <xdr:col>46</xdr:col>
      <xdr:colOff>38100</xdr:colOff>
      <xdr:row>63</xdr:row>
      <xdr:rowOff>152932</xdr:rowOff>
    </xdr:to>
    <xdr:sp macro="" textlink="">
      <xdr:nvSpPr>
        <xdr:cNvPr id="227" name="楕円 226">
          <a:extLst>
            <a:ext uri="{FF2B5EF4-FFF2-40B4-BE49-F238E27FC236}">
              <a16:creationId xmlns:a16="http://schemas.microsoft.com/office/drawing/2014/main" id="{7D87738C-754C-4824-8AE6-0B384ED28B30}"/>
            </a:ext>
          </a:extLst>
        </xdr:cNvPr>
        <xdr:cNvSpPr/>
      </xdr:nvSpPr>
      <xdr:spPr>
        <a:xfrm>
          <a:off x="7846060" y="108564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98883</xdr:rowOff>
    </xdr:from>
    <xdr:to>
      <xdr:col>50</xdr:col>
      <xdr:colOff>114300</xdr:colOff>
      <xdr:row>63</xdr:row>
      <xdr:rowOff>102132</xdr:rowOff>
    </xdr:to>
    <xdr:cxnSp macro="">
      <xdr:nvCxnSpPr>
        <xdr:cNvPr id="228" name="直線コネクタ 227">
          <a:extLst>
            <a:ext uri="{FF2B5EF4-FFF2-40B4-BE49-F238E27FC236}">
              <a16:creationId xmlns:a16="http://schemas.microsoft.com/office/drawing/2014/main" id="{33B22A46-A987-4D21-B059-E361A471C504}"/>
            </a:ext>
          </a:extLst>
        </xdr:cNvPr>
        <xdr:cNvCxnSpPr/>
      </xdr:nvCxnSpPr>
      <xdr:spPr>
        <a:xfrm flipV="1">
          <a:off x="7889240" y="10896423"/>
          <a:ext cx="797560" cy="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52548</xdr:rowOff>
    </xdr:from>
    <xdr:to>
      <xdr:col>41</xdr:col>
      <xdr:colOff>101600</xdr:colOff>
      <xdr:row>63</xdr:row>
      <xdr:rowOff>154148</xdr:rowOff>
    </xdr:to>
    <xdr:sp macro="" textlink="">
      <xdr:nvSpPr>
        <xdr:cNvPr id="229" name="楕円 228">
          <a:extLst>
            <a:ext uri="{FF2B5EF4-FFF2-40B4-BE49-F238E27FC236}">
              <a16:creationId xmlns:a16="http://schemas.microsoft.com/office/drawing/2014/main" id="{5B457365-1299-43EA-99A9-BBBF5A46AB03}"/>
            </a:ext>
          </a:extLst>
        </xdr:cNvPr>
        <xdr:cNvSpPr/>
      </xdr:nvSpPr>
      <xdr:spPr>
        <a:xfrm>
          <a:off x="7029450" y="108577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102132</xdr:rowOff>
    </xdr:from>
    <xdr:to>
      <xdr:col>45</xdr:col>
      <xdr:colOff>177800</xdr:colOff>
      <xdr:row>63</xdr:row>
      <xdr:rowOff>103348</xdr:rowOff>
    </xdr:to>
    <xdr:cxnSp macro="">
      <xdr:nvCxnSpPr>
        <xdr:cNvPr id="230" name="直線コネクタ 229">
          <a:extLst>
            <a:ext uri="{FF2B5EF4-FFF2-40B4-BE49-F238E27FC236}">
              <a16:creationId xmlns:a16="http://schemas.microsoft.com/office/drawing/2014/main" id="{39AB6A8E-03BE-411B-9AC4-DA20A274832B}"/>
            </a:ext>
          </a:extLst>
        </xdr:cNvPr>
        <xdr:cNvCxnSpPr/>
      </xdr:nvCxnSpPr>
      <xdr:spPr>
        <a:xfrm flipV="1">
          <a:off x="7084060" y="10899672"/>
          <a:ext cx="805180" cy="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31" name="n_1aveValue【橋りょう・トンネル】&#10;一人当たり有形固定資産（償却資産）額">
          <a:extLst>
            <a:ext uri="{FF2B5EF4-FFF2-40B4-BE49-F238E27FC236}">
              <a16:creationId xmlns:a16="http://schemas.microsoft.com/office/drawing/2014/main" id="{F90A0937-0883-4463-9121-C0D8588A65AB}"/>
            </a:ext>
          </a:extLst>
        </xdr:cNvPr>
        <xdr:cNvSpPr txBox="1"/>
      </xdr:nvSpPr>
      <xdr:spPr>
        <a:xfrm>
          <a:off x="840126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32" name="n_2aveValue【橋りょう・トンネル】&#10;一人当たり有形固定資産（償却資産）額">
          <a:extLst>
            <a:ext uri="{FF2B5EF4-FFF2-40B4-BE49-F238E27FC236}">
              <a16:creationId xmlns:a16="http://schemas.microsoft.com/office/drawing/2014/main" id="{8B37B56E-CE19-4410-875A-AC719E7970D2}"/>
            </a:ext>
          </a:extLst>
        </xdr:cNvPr>
        <xdr:cNvSpPr txBox="1"/>
      </xdr:nvSpPr>
      <xdr:spPr>
        <a:xfrm>
          <a:off x="7610690" y="10516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33" name="n_3aveValue【橋りょう・トンネル】&#10;一人当たり有形固定資産（償却資産）額">
          <a:extLst>
            <a:ext uri="{FF2B5EF4-FFF2-40B4-BE49-F238E27FC236}">
              <a16:creationId xmlns:a16="http://schemas.microsoft.com/office/drawing/2014/main" id="{75C621EE-BD5B-4EDD-8966-B5E346398C5B}"/>
            </a:ext>
          </a:extLst>
        </xdr:cNvPr>
        <xdr:cNvSpPr txBox="1"/>
      </xdr:nvSpPr>
      <xdr:spPr>
        <a:xfrm>
          <a:off x="6822655" y="10512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34" name="n_4aveValue【橋りょう・トンネル】&#10;一人当たり有形固定資産（償却資産）額">
          <a:extLst>
            <a:ext uri="{FF2B5EF4-FFF2-40B4-BE49-F238E27FC236}">
              <a16:creationId xmlns:a16="http://schemas.microsoft.com/office/drawing/2014/main" id="{9A86275C-3C41-4DCB-B5CD-6628633EAD7C}"/>
            </a:ext>
          </a:extLst>
        </xdr:cNvPr>
        <xdr:cNvSpPr txBox="1"/>
      </xdr:nvSpPr>
      <xdr:spPr>
        <a:xfrm>
          <a:off x="6007950" y="1051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140810</xdr:rowOff>
    </xdr:from>
    <xdr:ext cx="599010" cy="259045"/>
    <xdr:sp macro="" textlink="">
      <xdr:nvSpPr>
        <xdr:cNvPr id="235" name="n_1mainValue【橋りょう・トンネル】&#10;一人当たり有形固定資産（償却資産）額">
          <a:extLst>
            <a:ext uri="{FF2B5EF4-FFF2-40B4-BE49-F238E27FC236}">
              <a16:creationId xmlns:a16="http://schemas.microsoft.com/office/drawing/2014/main" id="{0B92C75A-E779-4AA5-99BF-E22FA64FC82C}"/>
            </a:ext>
          </a:extLst>
        </xdr:cNvPr>
        <xdr:cNvSpPr txBox="1"/>
      </xdr:nvSpPr>
      <xdr:spPr>
        <a:xfrm>
          <a:off x="8401265" y="1093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144059</xdr:rowOff>
    </xdr:from>
    <xdr:ext cx="599010" cy="259045"/>
    <xdr:sp macro="" textlink="">
      <xdr:nvSpPr>
        <xdr:cNvPr id="236" name="n_2mainValue【橋りょう・トンネル】&#10;一人当たり有形固定資産（償却資産）額">
          <a:extLst>
            <a:ext uri="{FF2B5EF4-FFF2-40B4-BE49-F238E27FC236}">
              <a16:creationId xmlns:a16="http://schemas.microsoft.com/office/drawing/2014/main" id="{2810DF6F-5D24-4A0F-B75B-1D7B0E6303CA}"/>
            </a:ext>
          </a:extLst>
        </xdr:cNvPr>
        <xdr:cNvSpPr txBox="1"/>
      </xdr:nvSpPr>
      <xdr:spPr>
        <a:xfrm>
          <a:off x="7610690" y="1094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145275</xdr:rowOff>
    </xdr:from>
    <xdr:ext cx="599010" cy="259045"/>
    <xdr:sp macro="" textlink="">
      <xdr:nvSpPr>
        <xdr:cNvPr id="237" name="n_3mainValue【橋りょう・トンネル】&#10;一人当たり有形固定資産（償却資産）額">
          <a:extLst>
            <a:ext uri="{FF2B5EF4-FFF2-40B4-BE49-F238E27FC236}">
              <a16:creationId xmlns:a16="http://schemas.microsoft.com/office/drawing/2014/main" id="{82049F06-91A2-4089-9FBE-1D1341B6B2A7}"/>
            </a:ext>
          </a:extLst>
        </xdr:cNvPr>
        <xdr:cNvSpPr txBox="1"/>
      </xdr:nvSpPr>
      <xdr:spPr>
        <a:xfrm>
          <a:off x="6822655" y="1094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8" name="正方形/長方形 237">
          <a:extLst>
            <a:ext uri="{FF2B5EF4-FFF2-40B4-BE49-F238E27FC236}">
              <a16:creationId xmlns:a16="http://schemas.microsoft.com/office/drawing/2014/main" id="{881A03FD-BD78-4CF6-A3E9-D26B77FCA66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9" name="正方形/長方形 238">
          <a:extLst>
            <a:ext uri="{FF2B5EF4-FFF2-40B4-BE49-F238E27FC236}">
              <a16:creationId xmlns:a16="http://schemas.microsoft.com/office/drawing/2014/main" id="{15F6AB9D-66C5-40F6-BFA7-1C7C51EA55B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0" name="正方形/長方形 239">
          <a:extLst>
            <a:ext uri="{FF2B5EF4-FFF2-40B4-BE49-F238E27FC236}">
              <a16:creationId xmlns:a16="http://schemas.microsoft.com/office/drawing/2014/main" id="{0704E0F3-1401-4303-ABC0-51C3A4B9A0B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1" name="正方形/長方形 240">
          <a:extLst>
            <a:ext uri="{FF2B5EF4-FFF2-40B4-BE49-F238E27FC236}">
              <a16:creationId xmlns:a16="http://schemas.microsoft.com/office/drawing/2014/main" id="{D9ACE148-8EA8-4E35-B66A-99F41A90939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2" name="正方形/長方形 241">
          <a:extLst>
            <a:ext uri="{FF2B5EF4-FFF2-40B4-BE49-F238E27FC236}">
              <a16:creationId xmlns:a16="http://schemas.microsoft.com/office/drawing/2014/main" id="{34AEF4FB-318A-4385-AFB4-51FB41F12D1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3" name="正方形/長方形 242">
          <a:extLst>
            <a:ext uri="{FF2B5EF4-FFF2-40B4-BE49-F238E27FC236}">
              <a16:creationId xmlns:a16="http://schemas.microsoft.com/office/drawing/2014/main" id="{DF8996D1-8F27-4EB4-AA9D-2154F13353C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4" name="正方形/長方形 243">
          <a:extLst>
            <a:ext uri="{FF2B5EF4-FFF2-40B4-BE49-F238E27FC236}">
              <a16:creationId xmlns:a16="http://schemas.microsoft.com/office/drawing/2014/main" id="{87CAA8C4-C698-4FA8-9716-D11DF1A5454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5" name="正方形/長方形 244">
          <a:extLst>
            <a:ext uri="{FF2B5EF4-FFF2-40B4-BE49-F238E27FC236}">
              <a16:creationId xmlns:a16="http://schemas.microsoft.com/office/drawing/2014/main" id="{6F357011-83CE-4211-ADCB-96AB0059F67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6" name="テキスト ボックス 245">
          <a:extLst>
            <a:ext uri="{FF2B5EF4-FFF2-40B4-BE49-F238E27FC236}">
              <a16:creationId xmlns:a16="http://schemas.microsoft.com/office/drawing/2014/main" id="{05D018C7-6DED-4849-A09F-B1C37A6B77A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7" name="直線コネクタ 246">
          <a:extLst>
            <a:ext uri="{FF2B5EF4-FFF2-40B4-BE49-F238E27FC236}">
              <a16:creationId xmlns:a16="http://schemas.microsoft.com/office/drawing/2014/main" id="{3B351591-2C6F-49CA-BE9D-BF313F2FF44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8" name="テキスト ボックス 247">
          <a:extLst>
            <a:ext uri="{FF2B5EF4-FFF2-40B4-BE49-F238E27FC236}">
              <a16:creationId xmlns:a16="http://schemas.microsoft.com/office/drawing/2014/main" id="{BD72888B-5181-4058-B7CD-3B820799F69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49" name="直線コネクタ 248">
          <a:extLst>
            <a:ext uri="{FF2B5EF4-FFF2-40B4-BE49-F238E27FC236}">
              <a16:creationId xmlns:a16="http://schemas.microsoft.com/office/drawing/2014/main" id="{04D86B40-DBDE-49A1-860E-DF2F277DDC85}"/>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0" name="テキスト ボックス 249">
          <a:extLst>
            <a:ext uri="{FF2B5EF4-FFF2-40B4-BE49-F238E27FC236}">
              <a16:creationId xmlns:a16="http://schemas.microsoft.com/office/drawing/2014/main" id="{329A2236-5411-4A4D-AC6F-1FB090485F3C}"/>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1" name="直線コネクタ 250">
          <a:extLst>
            <a:ext uri="{FF2B5EF4-FFF2-40B4-BE49-F238E27FC236}">
              <a16:creationId xmlns:a16="http://schemas.microsoft.com/office/drawing/2014/main" id="{6DE63465-25CD-4920-819E-7DE1D21F5FE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2" name="テキスト ボックス 251">
          <a:extLst>
            <a:ext uri="{FF2B5EF4-FFF2-40B4-BE49-F238E27FC236}">
              <a16:creationId xmlns:a16="http://schemas.microsoft.com/office/drawing/2014/main" id="{7829E838-4B06-4DA8-99A1-C8D630C641E1}"/>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3" name="直線コネクタ 252">
          <a:extLst>
            <a:ext uri="{FF2B5EF4-FFF2-40B4-BE49-F238E27FC236}">
              <a16:creationId xmlns:a16="http://schemas.microsoft.com/office/drawing/2014/main" id="{2C3C0226-65DB-490E-942E-8685612F98BD}"/>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4" name="テキスト ボックス 253">
          <a:extLst>
            <a:ext uri="{FF2B5EF4-FFF2-40B4-BE49-F238E27FC236}">
              <a16:creationId xmlns:a16="http://schemas.microsoft.com/office/drawing/2014/main" id="{27D506F4-4F4C-492C-B0EA-97BAB8EAEE5D}"/>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5" name="直線コネクタ 254">
          <a:extLst>
            <a:ext uri="{FF2B5EF4-FFF2-40B4-BE49-F238E27FC236}">
              <a16:creationId xmlns:a16="http://schemas.microsoft.com/office/drawing/2014/main" id="{61546721-F459-4325-9C9A-DD4BFDDBB923}"/>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6" name="テキスト ボックス 255">
          <a:extLst>
            <a:ext uri="{FF2B5EF4-FFF2-40B4-BE49-F238E27FC236}">
              <a16:creationId xmlns:a16="http://schemas.microsoft.com/office/drawing/2014/main" id="{07413753-88AC-4B07-9B45-F5D7E90756B6}"/>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7" name="直線コネクタ 256">
          <a:extLst>
            <a:ext uri="{FF2B5EF4-FFF2-40B4-BE49-F238E27FC236}">
              <a16:creationId xmlns:a16="http://schemas.microsoft.com/office/drawing/2014/main" id="{C77DE76B-7AB3-49AA-B226-547846D49E4F}"/>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58" name="テキスト ボックス 257">
          <a:extLst>
            <a:ext uri="{FF2B5EF4-FFF2-40B4-BE49-F238E27FC236}">
              <a16:creationId xmlns:a16="http://schemas.microsoft.com/office/drawing/2014/main" id="{6E72EAF1-F299-4822-AFFA-63477279D5FD}"/>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59" name="直線コネクタ 258">
          <a:extLst>
            <a:ext uri="{FF2B5EF4-FFF2-40B4-BE49-F238E27FC236}">
              <a16:creationId xmlns:a16="http://schemas.microsoft.com/office/drawing/2014/main" id="{21B78CC6-06DE-4338-B805-E50D555914A5}"/>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60" name="テキスト ボックス 259">
          <a:extLst>
            <a:ext uri="{FF2B5EF4-FFF2-40B4-BE49-F238E27FC236}">
              <a16:creationId xmlns:a16="http://schemas.microsoft.com/office/drawing/2014/main" id="{3E9028D1-8C6D-4F4B-B4C0-E0BC477C7929}"/>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1" name="直線コネクタ 260">
          <a:extLst>
            <a:ext uri="{FF2B5EF4-FFF2-40B4-BE49-F238E27FC236}">
              <a16:creationId xmlns:a16="http://schemas.microsoft.com/office/drawing/2014/main" id="{6CABCE57-4E6D-4F39-994F-D4C9E76A4D6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62" name="テキスト ボックス 261">
          <a:extLst>
            <a:ext uri="{FF2B5EF4-FFF2-40B4-BE49-F238E27FC236}">
              <a16:creationId xmlns:a16="http://schemas.microsoft.com/office/drawing/2014/main" id="{805099F4-A11D-4F55-9A32-C7A1D90EEEBB}"/>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3" name="【公営住宅】&#10;有形固定資産減価償却率グラフ枠">
          <a:extLst>
            <a:ext uri="{FF2B5EF4-FFF2-40B4-BE49-F238E27FC236}">
              <a16:creationId xmlns:a16="http://schemas.microsoft.com/office/drawing/2014/main" id="{8A85DA41-91E8-42A6-8F3D-73946963B9C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64" name="直線コネクタ 263">
          <a:extLst>
            <a:ext uri="{FF2B5EF4-FFF2-40B4-BE49-F238E27FC236}">
              <a16:creationId xmlns:a16="http://schemas.microsoft.com/office/drawing/2014/main" id="{9706DEA4-DA93-4866-92BA-48BCB28802A4}"/>
            </a:ext>
          </a:extLst>
        </xdr:cNvPr>
        <xdr:cNvCxnSpPr/>
      </xdr:nvCxnSpPr>
      <xdr:spPr>
        <a:xfrm flipV="1">
          <a:off x="4173855" y="13343981"/>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65" name="【公営住宅】&#10;有形固定資産減価償却率最小値テキスト">
          <a:extLst>
            <a:ext uri="{FF2B5EF4-FFF2-40B4-BE49-F238E27FC236}">
              <a16:creationId xmlns:a16="http://schemas.microsoft.com/office/drawing/2014/main" id="{6140A231-B097-4622-AC8D-F03DFBF10AF4}"/>
            </a:ext>
          </a:extLst>
        </xdr:cNvPr>
        <xdr:cNvSpPr txBox="1"/>
      </xdr:nvSpPr>
      <xdr:spPr>
        <a:xfrm>
          <a:off x="4212590" y="1490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66" name="直線コネクタ 265">
          <a:extLst>
            <a:ext uri="{FF2B5EF4-FFF2-40B4-BE49-F238E27FC236}">
              <a16:creationId xmlns:a16="http://schemas.microsoft.com/office/drawing/2014/main" id="{58C72B59-E234-4F91-8BA5-D4FD02379BED}"/>
            </a:ext>
          </a:extLst>
        </xdr:cNvPr>
        <xdr:cNvCxnSpPr/>
      </xdr:nvCxnSpPr>
      <xdr:spPr>
        <a:xfrm>
          <a:off x="4112260" y="1490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67" name="【公営住宅】&#10;有形固定資産減価償却率最大値テキスト">
          <a:extLst>
            <a:ext uri="{FF2B5EF4-FFF2-40B4-BE49-F238E27FC236}">
              <a16:creationId xmlns:a16="http://schemas.microsoft.com/office/drawing/2014/main" id="{8843D650-CAB2-446F-8B34-94C444DD81FF}"/>
            </a:ext>
          </a:extLst>
        </xdr:cNvPr>
        <xdr:cNvSpPr txBox="1"/>
      </xdr:nvSpPr>
      <xdr:spPr>
        <a:xfrm>
          <a:off x="4212590" y="13124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68" name="直線コネクタ 267">
          <a:extLst>
            <a:ext uri="{FF2B5EF4-FFF2-40B4-BE49-F238E27FC236}">
              <a16:creationId xmlns:a16="http://schemas.microsoft.com/office/drawing/2014/main" id="{E3695BD6-E21D-4CA6-9601-7236381A1DE5}"/>
            </a:ext>
          </a:extLst>
        </xdr:cNvPr>
        <xdr:cNvCxnSpPr/>
      </xdr:nvCxnSpPr>
      <xdr:spPr>
        <a:xfrm>
          <a:off x="4112260" y="13343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69" name="【公営住宅】&#10;有形固定資産減価償却率平均値テキスト">
          <a:extLst>
            <a:ext uri="{FF2B5EF4-FFF2-40B4-BE49-F238E27FC236}">
              <a16:creationId xmlns:a16="http://schemas.microsoft.com/office/drawing/2014/main" id="{487D33A7-752C-4584-AFE8-1BF2096C1A67}"/>
            </a:ext>
          </a:extLst>
        </xdr:cNvPr>
        <xdr:cNvSpPr txBox="1"/>
      </xdr:nvSpPr>
      <xdr:spPr>
        <a:xfrm>
          <a:off x="4212590" y="14065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70" name="フローチャート: 判断 269">
          <a:extLst>
            <a:ext uri="{FF2B5EF4-FFF2-40B4-BE49-F238E27FC236}">
              <a16:creationId xmlns:a16="http://schemas.microsoft.com/office/drawing/2014/main" id="{E2F18034-2F76-43B6-B176-2048CD5651DB}"/>
            </a:ext>
          </a:extLst>
        </xdr:cNvPr>
        <xdr:cNvSpPr/>
      </xdr:nvSpPr>
      <xdr:spPr>
        <a:xfrm>
          <a:off x="4131310" y="140815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71" name="フローチャート: 判断 270">
          <a:extLst>
            <a:ext uri="{FF2B5EF4-FFF2-40B4-BE49-F238E27FC236}">
              <a16:creationId xmlns:a16="http://schemas.microsoft.com/office/drawing/2014/main" id="{7C48F3B2-5D4D-45CF-BEB4-756A14B25DC6}"/>
            </a:ext>
          </a:extLst>
        </xdr:cNvPr>
        <xdr:cNvSpPr/>
      </xdr:nvSpPr>
      <xdr:spPr>
        <a:xfrm>
          <a:off x="3388360" y="140238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72" name="フローチャート: 判断 271">
          <a:extLst>
            <a:ext uri="{FF2B5EF4-FFF2-40B4-BE49-F238E27FC236}">
              <a16:creationId xmlns:a16="http://schemas.microsoft.com/office/drawing/2014/main" id="{D3F5CF1E-A3A7-469B-80DF-88EDEB8FA3DC}"/>
            </a:ext>
          </a:extLst>
        </xdr:cNvPr>
        <xdr:cNvSpPr/>
      </xdr:nvSpPr>
      <xdr:spPr>
        <a:xfrm>
          <a:off x="2571750" y="1400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73" name="フローチャート: 判断 272">
          <a:extLst>
            <a:ext uri="{FF2B5EF4-FFF2-40B4-BE49-F238E27FC236}">
              <a16:creationId xmlns:a16="http://schemas.microsoft.com/office/drawing/2014/main" id="{E08BE6DF-5CEA-4CA6-8662-676350DD4AEA}"/>
            </a:ext>
          </a:extLst>
        </xdr:cNvPr>
        <xdr:cNvSpPr/>
      </xdr:nvSpPr>
      <xdr:spPr>
        <a:xfrm>
          <a:off x="1774190" y="1394115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74" name="フローチャート: 判断 273">
          <a:extLst>
            <a:ext uri="{FF2B5EF4-FFF2-40B4-BE49-F238E27FC236}">
              <a16:creationId xmlns:a16="http://schemas.microsoft.com/office/drawing/2014/main" id="{3F14CF90-C9CA-473C-B365-D0F3B386F1F5}"/>
            </a:ext>
          </a:extLst>
        </xdr:cNvPr>
        <xdr:cNvSpPr/>
      </xdr:nvSpPr>
      <xdr:spPr>
        <a:xfrm>
          <a:off x="988060" y="138306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id="{74244466-AEE1-49F0-B5D5-391643CD136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id="{FF56A8E6-9913-48B6-BD45-DA454E3F39E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51964FD7-5500-4629-90D6-76A868D5793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24082A03-414D-4DEC-A3BC-2125B8EB5BB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616C20E9-10F0-4F1D-924E-BCB50E125F2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99968</xdr:rowOff>
    </xdr:from>
    <xdr:to>
      <xdr:col>20</xdr:col>
      <xdr:colOff>38100</xdr:colOff>
      <xdr:row>80</xdr:row>
      <xdr:rowOff>30118</xdr:rowOff>
    </xdr:to>
    <xdr:sp macro="" textlink="">
      <xdr:nvSpPr>
        <xdr:cNvPr id="280" name="楕円 279">
          <a:extLst>
            <a:ext uri="{FF2B5EF4-FFF2-40B4-BE49-F238E27FC236}">
              <a16:creationId xmlns:a16="http://schemas.microsoft.com/office/drawing/2014/main" id="{4129B69E-5AA0-494D-A35C-52514539F2E6}"/>
            </a:ext>
          </a:extLst>
        </xdr:cNvPr>
        <xdr:cNvSpPr/>
      </xdr:nvSpPr>
      <xdr:spPr>
        <a:xfrm>
          <a:off x="3388360" y="136407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34652</xdr:rowOff>
    </xdr:from>
    <xdr:to>
      <xdr:col>15</xdr:col>
      <xdr:colOff>101600</xdr:colOff>
      <xdr:row>79</xdr:row>
      <xdr:rowOff>136252</xdr:rowOff>
    </xdr:to>
    <xdr:sp macro="" textlink="">
      <xdr:nvSpPr>
        <xdr:cNvPr id="281" name="楕円 280">
          <a:extLst>
            <a:ext uri="{FF2B5EF4-FFF2-40B4-BE49-F238E27FC236}">
              <a16:creationId xmlns:a16="http://schemas.microsoft.com/office/drawing/2014/main" id="{3F0C728B-4043-4484-9E80-FDE60828CAB6}"/>
            </a:ext>
          </a:extLst>
        </xdr:cNvPr>
        <xdr:cNvSpPr/>
      </xdr:nvSpPr>
      <xdr:spPr>
        <a:xfrm>
          <a:off x="2571750" y="1357920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85452</xdr:rowOff>
    </xdr:from>
    <xdr:to>
      <xdr:col>19</xdr:col>
      <xdr:colOff>177800</xdr:colOff>
      <xdr:row>79</xdr:row>
      <xdr:rowOff>150768</xdr:rowOff>
    </xdr:to>
    <xdr:cxnSp macro="">
      <xdr:nvCxnSpPr>
        <xdr:cNvPr id="282" name="直線コネクタ 281">
          <a:extLst>
            <a:ext uri="{FF2B5EF4-FFF2-40B4-BE49-F238E27FC236}">
              <a16:creationId xmlns:a16="http://schemas.microsoft.com/office/drawing/2014/main" id="{083B61E8-5634-4B40-8586-2AA7586CA791}"/>
            </a:ext>
          </a:extLst>
        </xdr:cNvPr>
        <xdr:cNvCxnSpPr/>
      </xdr:nvCxnSpPr>
      <xdr:spPr>
        <a:xfrm>
          <a:off x="2626360" y="13631907"/>
          <a:ext cx="805180" cy="6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163649</xdr:rowOff>
    </xdr:from>
    <xdr:to>
      <xdr:col>10</xdr:col>
      <xdr:colOff>165100</xdr:colOff>
      <xdr:row>79</xdr:row>
      <xdr:rowOff>93799</xdr:rowOff>
    </xdr:to>
    <xdr:sp macro="" textlink="">
      <xdr:nvSpPr>
        <xdr:cNvPr id="283" name="楕円 282">
          <a:extLst>
            <a:ext uri="{FF2B5EF4-FFF2-40B4-BE49-F238E27FC236}">
              <a16:creationId xmlns:a16="http://schemas.microsoft.com/office/drawing/2014/main" id="{A57B7677-85B8-4E3B-A2C4-2F9EC73DDCE2}"/>
            </a:ext>
          </a:extLst>
        </xdr:cNvPr>
        <xdr:cNvSpPr/>
      </xdr:nvSpPr>
      <xdr:spPr>
        <a:xfrm>
          <a:off x="1774190" y="135386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42999</xdr:rowOff>
    </xdr:from>
    <xdr:to>
      <xdr:col>15</xdr:col>
      <xdr:colOff>50800</xdr:colOff>
      <xdr:row>79</xdr:row>
      <xdr:rowOff>85452</xdr:rowOff>
    </xdr:to>
    <xdr:cxnSp macro="">
      <xdr:nvCxnSpPr>
        <xdr:cNvPr id="284" name="直線コネクタ 283">
          <a:extLst>
            <a:ext uri="{FF2B5EF4-FFF2-40B4-BE49-F238E27FC236}">
              <a16:creationId xmlns:a16="http://schemas.microsoft.com/office/drawing/2014/main" id="{BD98434E-ACFF-4996-AF42-3E909EA2B6D4}"/>
            </a:ext>
          </a:extLst>
        </xdr:cNvPr>
        <xdr:cNvCxnSpPr/>
      </xdr:nvCxnSpPr>
      <xdr:spPr>
        <a:xfrm>
          <a:off x="1828800" y="13589454"/>
          <a:ext cx="79756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285" name="n_1aveValue【公営住宅】&#10;有形固定資産減価償却率">
          <a:extLst>
            <a:ext uri="{FF2B5EF4-FFF2-40B4-BE49-F238E27FC236}">
              <a16:creationId xmlns:a16="http://schemas.microsoft.com/office/drawing/2014/main" id="{90555B0F-0024-44E5-A38E-0E673B5BC705}"/>
            </a:ext>
          </a:extLst>
        </xdr:cNvPr>
        <xdr:cNvSpPr txBox="1"/>
      </xdr:nvSpPr>
      <xdr:spPr>
        <a:xfrm>
          <a:off x="3239144" y="1411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286" name="n_2aveValue【公営住宅】&#10;有形固定資産減価償却率">
          <a:extLst>
            <a:ext uri="{FF2B5EF4-FFF2-40B4-BE49-F238E27FC236}">
              <a16:creationId xmlns:a16="http://schemas.microsoft.com/office/drawing/2014/main" id="{9E0B0E9C-66D0-4CE9-9239-10B9DD61C8F1}"/>
            </a:ext>
          </a:extLst>
        </xdr:cNvPr>
        <xdr:cNvSpPr txBox="1"/>
      </xdr:nvSpPr>
      <xdr:spPr>
        <a:xfrm>
          <a:off x="24390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287" name="n_3aveValue【公営住宅】&#10;有形固定資産減価償却率">
          <a:extLst>
            <a:ext uri="{FF2B5EF4-FFF2-40B4-BE49-F238E27FC236}">
              <a16:creationId xmlns:a16="http://schemas.microsoft.com/office/drawing/2014/main" id="{C4F8326D-1B05-472F-80A5-30A9D6AE18A9}"/>
            </a:ext>
          </a:extLst>
        </xdr:cNvPr>
        <xdr:cNvSpPr txBox="1"/>
      </xdr:nvSpPr>
      <xdr:spPr>
        <a:xfrm>
          <a:off x="164148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288" name="n_4aveValue【公営住宅】&#10;有形固定資産減価償却率">
          <a:extLst>
            <a:ext uri="{FF2B5EF4-FFF2-40B4-BE49-F238E27FC236}">
              <a16:creationId xmlns:a16="http://schemas.microsoft.com/office/drawing/2014/main" id="{B304C2D7-2FDB-4DFA-8ACF-46A5B0863FDA}"/>
            </a:ext>
          </a:extLst>
        </xdr:cNvPr>
        <xdr:cNvSpPr txBox="1"/>
      </xdr:nvSpPr>
      <xdr:spPr>
        <a:xfrm>
          <a:off x="855354" y="1360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46645</xdr:rowOff>
    </xdr:from>
    <xdr:ext cx="405111" cy="259045"/>
    <xdr:sp macro="" textlink="">
      <xdr:nvSpPr>
        <xdr:cNvPr id="289" name="n_1mainValue【公営住宅】&#10;有形固定資産減価償却率">
          <a:extLst>
            <a:ext uri="{FF2B5EF4-FFF2-40B4-BE49-F238E27FC236}">
              <a16:creationId xmlns:a16="http://schemas.microsoft.com/office/drawing/2014/main" id="{8A2FEAA1-4A57-4752-A7FD-3124A54C809C}"/>
            </a:ext>
          </a:extLst>
        </xdr:cNvPr>
        <xdr:cNvSpPr txBox="1"/>
      </xdr:nvSpPr>
      <xdr:spPr>
        <a:xfrm>
          <a:off x="3239144" y="1342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152779</xdr:rowOff>
    </xdr:from>
    <xdr:ext cx="405111" cy="259045"/>
    <xdr:sp macro="" textlink="">
      <xdr:nvSpPr>
        <xdr:cNvPr id="290" name="n_2mainValue【公営住宅】&#10;有形固定資産減価償却率">
          <a:extLst>
            <a:ext uri="{FF2B5EF4-FFF2-40B4-BE49-F238E27FC236}">
              <a16:creationId xmlns:a16="http://schemas.microsoft.com/office/drawing/2014/main" id="{1FDD388B-F39B-4D47-93D1-B7E9326D4F3E}"/>
            </a:ext>
          </a:extLst>
        </xdr:cNvPr>
        <xdr:cNvSpPr txBox="1"/>
      </xdr:nvSpPr>
      <xdr:spPr>
        <a:xfrm>
          <a:off x="2439044" y="1335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110326</xdr:rowOff>
    </xdr:from>
    <xdr:ext cx="405111" cy="259045"/>
    <xdr:sp macro="" textlink="">
      <xdr:nvSpPr>
        <xdr:cNvPr id="291" name="n_3mainValue【公営住宅】&#10;有形固定資産減価償却率">
          <a:extLst>
            <a:ext uri="{FF2B5EF4-FFF2-40B4-BE49-F238E27FC236}">
              <a16:creationId xmlns:a16="http://schemas.microsoft.com/office/drawing/2014/main" id="{798407AC-51AE-491F-BC73-69A9967B2B8D}"/>
            </a:ext>
          </a:extLst>
        </xdr:cNvPr>
        <xdr:cNvSpPr txBox="1"/>
      </xdr:nvSpPr>
      <xdr:spPr>
        <a:xfrm>
          <a:off x="1641484" y="1331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2" name="正方形/長方形 291">
          <a:extLst>
            <a:ext uri="{FF2B5EF4-FFF2-40B4-BE49-F238E27FC236}">
              <a16:creationId xmlns:a16="http://schemas.microsoft.com/office/drawing/2014/main" id="{40B9378F-992B-4F1A-ADA6-08203EF0EDA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3" name="正方形/長方形 292">
          <a:extLst>
            <a:ext uri="{FF2B5EF4-FFF2-40B4-BE49-F238E27FC236}">
              <a16:creationId xmlns:a16="http://schemas.microsoft.com/office/drawing/2014/main" id="{6BBA4A72-9AAC-4546-9357-B52069F05B4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4" name="正方形/長方形 293">
          <a:extLst>
            <a:ext uri="{FF2B5EF4-FFF2-40B4-BE49-F238E27FC236}">
              <a16:creationId xmlns:a16="http://schemas.microsoft.com/office/drawing/2014/main" id="{054947D7-AA23-4CD7-A615-428D725CAA3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5" name="正方形/長方形 294">
          <a:extLst>
            <a:ext uri="{FF2B5EF4-FFF2-40B4-BE49-F238E27FC236}">
              <a16:creationId xmlns:a16="http://schemas.microsoft.com/office/drawing/2014/main" id="{15182AC1-E996-4B48-A7C3-7445F028CF6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6" name="正方形/長方形 295">
          <a:extLst>
            <a:ext uri="{FF2B5EF4-FFF2-40B4-BE49-F238E27FC236}">
              <a16:creationId xmlns:a16="http://schemas.microsoft.com/office/drawing/2014/main" id="{BB60C695-39F1-44E3-9DFB-29709AC35E9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7" name="正方形/長方形 296">
          <a:extLst>
            <a:ext uri="{FF2B5EF4-FFF2-40B4-BE49-F238E27FC236}">
              <a16:creationId xmlns:a16="http://schemas.microsoft.com/office/drawing/2014/main" id="{6C882F0A-998E-478D-A4E5-EB6E0BBAF1A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8" name="正方形/長方形 297">
          <a:extLst>
            <a:ext uri="{FF2B5EF4-FFF2-40B4-BE49-F238E27FC236}">
              <a16:creationId xmlns:a16="http://schemas.microsoft.com/office/drawing/2014/main" id="{A6BB64EA-79A2-4AE8-A8E1-295AA4C974B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9" name="正方形/長方形 298">
          <a:extLst>
            <a:ext uri="{FF2B5EF4-FFF2-40B4-BE49-F238E27FC236}">
              <a16:creationId xmlns:a16="http://schemas.microsoft.com/office/drawing/2014/main" id="{A269762B-B2F6-4645-93A5-CA561BEA859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0" name="テキスト ボックス 299">
          <a:extLst>
            <a:ext uri="{FF2B5EF4-FFF2-40B4-BE49-F238E27FC236}">
              <a16:creationId xmlns:a16="http://schemas.microsoft.com/office/drawing/2014/main" id="{BCDD8384-E456-4138-B346-D9D317F4581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1" name="直線コネクタ 300">
          <a:extLst>
            <a:ext uri="{FF2B5EF4-FFF2-40B4-BE49-F238E27FC236}">
              <a16:creationId xmlns:a16="http://schemas.microsoft.com/office/drawing/2014/main" id="{50934A05-1739-42D5-AABD-BFE8DD3E832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2" name="直線コネクタ 301">
          <a:extLst>
            <a:ext uri="{FF2B5EF4-FFF2-40B4-BE49-F238E27FC236}">
              <a16:creationId xmlns:a16="http://schemas.microsoft.com/office/drawing/2014/main" id="{9E5902BE-DA95-48E8-802A-38583E21977C}"/>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3" name="テキスト ボックス 302">
          <a:extLst>
            <a:ext uri="{FF2B5EF4-FFF2-40B4-BE49-F238E27FC236}">
              <a16:creationId xmlns:a16="http://schemas.microsoft.com/office/drawing/2014/main" id="{0BBAADEF-B9C2-471D-89B7-EC5420044E1D}"/>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4" name="直線コネクタ 303">
          <a:extLst>
            <a:ext uri="{FF2B5EF4-FFF2-40B4-BE49-F238E27FC236}">
              <a16:creationId xmlns:a16="http://schemas.microsoft.com/office/drawing/2014/main" id="{FDBA8701-9697-4AAB-A54D-D6E9CA1D09E8}"/>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5" name="テキスト ボックス 304">
          <a:extLst>
            <a:ext uri="{FF2B5EF4-FFF2-40B4-BE49-F238E27FC236}">
              <a16:creationId xmlns:a16="http://schemas.microsoft.com/office/drawing/2014/main" id="{10A79024-346E-477A-B6C0-1EA2B6B86DD0}"/>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6" name="直線コネクタ 305">
          <a:extLst>
            <a:ext uri="{FF2B5EF4-FFF2-40B4-BE49-F238E27FC236}">
              <a16:creationId xmlns:a16="http://schemas.microsoft.com/office/drawing/2014/main" id="{B5936971-BCBD-4155-91C3-3CA2C0750089}"/>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07" name="テキスト ボックス 306">
          <a:extLst>
            <a:ext uri="{FF2B5EF4-FFF2-40B4-BE49-F238E27FC236}">
              <a16:creationId xmlns:a16="http://schemas.microsoft.com/office/drawing/2014/main" id="{E61A8A0E-12F4-4071-9FE0-4A3484B743BA}"/>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08" name="直線コネクタ 307">
          <a:extLst>
            <a:ext uri="{FF2B5EF4-FFF2-40B4-BE49-F238E27FC236}">
              <a16:creationId xmlns:a16="http://schemas.microsoft.com/office/drawing/2014/main" id="{F4991EF0-0F2C-4538-B84B-270A6CC145CB}"/>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09" name="テキスト ボックス 308">
          <a:extLst>
            <a:ext uri="{FF2B5EF4-FFF2-40B4-BE49-F238E27FC236}">
              <a16:creationId xmlns:a16="http://schemas.microsoft.com/office/drawing/2014/main" id="{2101B325-2901-4353-956D-25D71C04E03B}"/>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0" name="直線コネクタ 309">
          <a:extLst>
            <a:ext uri="{FF2B5EF4-FFF2-40B4-BE49-F238E27FC236}">
              <a16:creationId xmlns:a16="http://schemas.microsoft.com/office/drawing/2014/main" id="{921D3964-FE9A-4170-86F5-714B39023EC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1" name="テキスト ボックス 310">
          <a:extLst>
            <a:ext uri="{FF2B5EF4-FFF2-40B4-BE49-F238E27FC236}">
              <a16:creationId xmlns:a16="http://schemas.microsoft.com/office/drawing/2014/main" id="{D438CC16-E4DE-4DB3-A6C1-7E90D620245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2" name="【公営住宅】&#10;一人当たり面積グラフ枠">
          <a:extLst>
            <a:ext uri="{FF2B5EF4-FFF2-40B4-BE49-F238E27FC236}">
              <a16:creationId xmlns:a16="http://schemas.microsoft.com/office/drawing/2014/main" id="{A547B7C8-11ED-4A47-B01E-72B6C566AE2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13" name="直線コネクタ 312">
          <a:extLst>
            <a:ext uri="{FF2B5EF4-FFF2-40B4-BE49-F238E27FC236}">
              <a16:creationId xmlns:a16="http://schemas.microsoft.com/office/drawing/2014/main" id="{29F7EADE-8617-40A6-BAC1-EDFC8A4EFD0E}"/>
            </a:ext>
          </a:extLst>
        </xdr:cNvPr>
        <xdr:cNvCxnSpPr/>
      </xdr:nvCxnSpPr>
      <xdr:spPr>
        <a:xfrm flipV="1">
          <a:off x="9429115" y="13289661"/>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14" name="【公営住宅】&#10;一人当たり面積最小値テキスト">
          <a:extLst>
            <a:ext uri="{FF2B5EF4-FFF2-40B4-BE49-F238E27FC236}">
              <a16:creationId xmlns:a16="http://schemas.microsoft.com/office/drawing/2014/main" id="{0C065C9C-6369-41F3-A676-D05078181786}"/>
            </a:ext>
          </a:extLst>
        </xdr:cNvPr>
        <xdr:cNvSpPr txBox="1"/>
      </xdr:nvSpPr>
      <xdr:spPr>
        <a:xfrm>
          <a:off x="9467850" y="1474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15" name="直線コネクタ 314">
          <a:extLst>
            <a:ext uri="{FF2B5EF4-FFF2-40B4-BE49-F238E27FC236}">
              <a16:creationId xmlns:a16="http://schemas.microsoft.com/office/drawing/2014/main" id="{24E2D0D5-DDFE-4C2E-977A-2E9EBA7ACC4F}"/>
            </a:ext>
          </a:extLst>
        </xdr:cNvPr>
        <xdr:cNvCxnSpPr/>
      </xdr:nvCxnSpPr>
      <xdr:spPr>
        <a:xfrm>
          <a:off x="9356090" y="147385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16" name="【公営住宅】&#10;一人当たり面積最大値テキスト">
          <a:extLst>
            <a:ext uri="{FF2B5EF4-FFF2-40B4-BE49-F238E27FC236}">
              <a16:creationId xmlns:a16="http://schemas.microsoft.com/office/drawing/2014/main" id="{4CC49DFD-2E90-47FB-AE1D-E69796D257B6}"/>
            </a:ext>
          </a:extLst>
        </xdr:cNvPr>
        <xdr:cNvSpPr txBox="1"/>
      </xdr:nvSpPr>
      <xdr:spPr>
        <a:xfrm>
          <a:off x="9467850" y="1306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17" name="直線コネクタ 316">
          <a:extLst>
            <a:ext uri="{FF2B5EF4-FFF2-40B4-BE49-F238E27FC236}">
              <a16:creationId xmlns:a16="http://schemas.microsoft.com/office/drawing/2014/main" id="{DDE92E2C-6355-46A6-BA61-2F1EBB02706C}"/>
            </a:ext>
          </a:extLst>
        </xdr:cNvPr>
        <xdr:cNvCxnSpPr/>
      </xdr:nvCxnSpPr>
      <xdr:spPr>
        <a:xfrm>
          <a:off x="9356090" y="132896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18" name="【公営住宅】&#10;一人当たり面積平均値テキスト">
          <a:extLst>
            <a:ext uri="{FF2B5EF4-FFF2-40B4-BE49-F238E27FC236}">
              <a16:creationId xmlns:a16="http://schemas.microsoft.com/office/drawing/2014/main" id="{F2D8681C-E4C8-45CD-A9AA-0FB03AB51859}"/>
            </a:ext>
          </a:extLst>
        </xdr:cNvPr>
        <xdr:cNvSpPr txBox="1"/>
      </xdr:nvSpPr>
      <xdr:spPr>
        <a:xfrm>
          <a:off x="946785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19" name="フローチャート: 判断 318">
          <a:extLst>
            <a:ext uri="{FF2B5EF4-FFF2-40B4-BE49-F238E27FC236}">
              <a16:creationId xmlns:a16="http://schemas.microsoft.com/office/drawing/2014/main" id="{140865C4-2353-4CAF-9902-2373BCC6E1D3}"/>
            </a:ext>
          </a:extLst>
        </xdr:cNvPr>
        <xdr:cNvSpPr/>
      </xdr:nvSpPr>
      <xdr:spPr>
        <a:xfrm>
          <a:off x="9394190" y="14251788"/>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20" name="フローチャート: 判断 319">
          <a:extLst>
            <a:ext uri="{FF2B5EF4-FFF2-40B4-BE49-F238E27FC236}">
              <a16:creationId xmlns:a16="http://schemas.microsoft.com/office/drawing/2014/main" id="{CFDC41E1-837B-458E-961E-81E6E091C33C}"/>
            </a:ext>
          </a:extLst>
        </xdr:cNvPr>
        <xdr:cNvSpPr/>
      </xdr:nvSpPr>
      <xdr:spPr>
        <a:xfrm>
          <a:off x="8632190" y="1426100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21" name="フローチャート: 判断 320">
          <a:extLst>
            <a:ext uri="{FF2B5EF4-FFF2-40B4-BE49-F238E27FC236}">
              <a16:creationId xmlns:a16="http://schemas.microsoft.com/office/drawing/2014/main" id="{A565E5C1-CCD3-4693-B393-616B5FAA1DD6}"/>
            </a:ext>
          </a:extLst>
        </xdr:cNvPr>
        <xdr:cNvSpPr/>
      </xdr:nvSpPr>
      <xdr:spPr>
        <a:xfrm>
          <a:off x="7846060" y="142679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22" name="フローチャート: 判断 321">
          <a:extLst>
            <a:ext uri="{FF2B5EF4-FFF2-40B4-BE49-F238E27FC236}">
              <a16:creationId xmlns:a16="http://schemas.microsoft.com/office/drawing/2014/main" id="{168C7F9A-F279-4479-8C49-078BA9F97CCC}"/>
            </a:ext>
          </a:extLst>
        </xdr:cNvPr>
        <xdr:cNvSpPr/>
      </xdr:nvSpPr>
      <xdr:spPr>
        <a:xfrm>
          <a:off x="7029450" y="1427068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23" name="フローチャート: 判断 322">
          <a:extLst>
            <a:ext uri="{FF2B5EF4-FFF2-40B4-BE49-F238E27FC236}">
              <a16:creationId xmlns:a16="http://schemas.microsoft.com/office/drawing/2014/main" id="{EC50D2B3-CA9A-461F-8A4E-F4D9E9995E70}"/>
            </a:ext>
          </a:extLst>
        </xdr:cNvPr>
        <xdr:cNvSpPr/>
      </xdr:nvSpPr>
      <xdr:spPr>
        <a:xfrm>
          <a:off x="6231890" y="143058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C3D4862B-F814-4BF5-9C55-023AD4661BA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B2E78DE4-2CF9-41D9-99B3-EEFAB0CF9DD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ACDDD7E2-6E84-4397-A336-198FCA42A78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C54D5FEC-6396-4129-9F43-74CB077D9D2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id="{5E82E3BC-6B0C-4698-B607-1B10641B8F2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26619</xdr:rowOff>
    </xdr:from>
    <xdr:to>
      <xdr:col>50</xdr:col>
      <xdr:colOff>165100</xdr:colOff>
      <xdr:row>83</xdr:row>
      <xdr:rowOff>128219</xdr:rowOff>
    </xdr:to>
    <xdr:sp macro="" textlink="">
      <xdr:nvSpPr>
        <xdr:cNvPr id="329" name="楕円 328">
          <a:extLst>
            <a:ext uri="{FF2B5EF4-FFF2-40B4-BE49-F238E27FC236}">
              <a16:creationId xmlns:a16="http://schemas.microsoft.com/office/drawing/2014/main" id="{98679EB8-4DA9-43D2-B83A-352CE326E0E6}"/>
            </a:ext>
          </a:extLst>
        </xdr:cNvPr>
        <xdr:cNvSpPr/>
      </xdr:nvSpPr>
      <xdr:spPr>
        <a:xfrm>
          <a:off x="8632190" y="14253159"/>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32562</xdr:rowOff>
    </xdr:from>
    <xdr:to>
      <xdr:col>46</xdr:col>
      <xdr:colOff>38100</xdr:colOff>
      <xdr:row>83</xdr:row>
      <xdr:rowOff>134162</xdr:rowOff>
    </xdr:to>
    <xdr:sp macro="" textlink="">
      <xdr:nvSpPr>
        <xdr:cNvPr id="330" name="楕円 329">
          <a:extLst>
            <a:ext uri="{FF2B5EF4-FFF2-40B4-BE49-F238E27FC236}">
              <a16:creationId xmlns:a16="http://schemas.microsoft.com/office/drawing/2014/main" id="{F6B8FBEF-182E-4D2B-B2B7-867FBE751F5E}"/>
            </a:ext>
          </a:extLst>
        </xdr:cNvPr>
        <xdr:cNvSpPr/>
      </xdr:nvSpPr>
      <xdr:spPr>
        <a:xfrm>
          <a:off x="7846060" y="1426100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77419</xdr:rowOff>
    </xdr:from>
    <xdr:to>
      <xdr:col>50</xdr:col>
      <xdr:colOff>114300</xdr:colOff>
      <xdr:row>83</xdr:row>
      <xdr:rowOff>83362</xdr:rowOff>
    </xdr:to>
    <xdr:cxnSp macro="">
      <xdr:nvCxnSpPr>
        <xdr:cNvPr id="331" name="直線コネクタ 330">
          <a:extLst>
            <a:ext uri="{FF2B5EF4-FFF2-40B4-BE49-F238E27FC236}">
              <a16:creationId xmlns:a16="http://schemas.microsoft.com/office/drawing/2014/main" id="{151C0356-BE4E-430A-9213-1819D1998C09}"/>
            </a:ext>
          </a:extLst>
        </xdr:cNvPr>
        <xdr:cNvCxnSpPr/>
      </xdr:nvCxnSpPr>
      <xdr:spPr>
        <a:xfrm flipV="1">
          <a:off x="7889240" y="14307769"/>
          <a:ext cx="79756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18390</xdr:rowOff>
    </xdr:from>
    <xdr:to>
      <xdr:col>41</xdr:col>
      <xdr:colOff>101600</xdr:colOff>
      <xdr:row>83</xdr:row>
      <xdr:rowOff>119990</xdr:rowOff>
    </xdr:to>
    <xdr:sp macro="" textlink="">
      <xdr:nvSpPr>
        <xdr:cNvPr id="332" name="楕円 331">
          <a:extLst>
            <a:ext uri="{FF2B5EF4-FFF2-40B4-BE49-F238E27FC236}">
              <a16:creationId xmlns:a16="http://schemas.microsoft.com/office/drawing/2014/main" id="{1BB2DB9D-7327-402D-84D9-D4BF5D8F2232}"/>
            </a:ext>
          </a:extLst>
        </xdr:cNvPr>
        <xdr:cNvSpPr/>
      </xdr:nvSpPr>
      <xdr:spPr>
        <a:xfrm>
          <a:off x="7029450" y="1425255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69190</xdr:rowOff>
    </xdr:from>
    <xdr:to>
      <xdr:col>45</xdr:col>
      <xdr:colOff>177800</xdr:colOff>
      <xdr:row>83</xdr:row>
      <xdr:rowOff>83362</xdr:rowOff>
    </xdr:to>
    <xdr:cxnSp macro="">
      <xdr:nvCxnSpPr>
        <xdr:cNvPr id="333" name="直線コネクタ 332">
          <a:extLst>
            <a:ext uri="{FF2B5EF4-FFF2-40B4-BE49-F238E27FC236}">
              <a16:creationId xmlns:a16="http://schemas.microsoft.com/office/drawing/2014/main" id="{E696F51F-A0C5-483D-A007-0C2D961738B9}"/>
            </a:ext>
          </a:extLst>
        </xdr:cNvPr>
        <xdr:cNvCxnSpPr/>
      </xdr:nvCxnSpPr>
      <xdr:spPr>
        <a:xfrm>
          <a:off x="7084060" y="14297635"/>
          <a:ext cx="80518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34" name="n_1aveValue【公営住宅】&#10;一人当たり面積">
          <a:extLst>
            <a:ext uri="{FF2B5EF4-FFF2-40B4-BE49-F238E27FC236}">
              <a16:creationId xmlns:a16="http://schemas.microsoft.com/office/drawing/2014/main" id="{A2616E7F-B8AF-474D-8E5A-9FF62C015573}"/>
            </a:ext>
          </a:extLst>
        </xdr:cNvPr>
        <xdr:cNvSpPr txBox="1"/>
      </xdr:nvSpPr>
      <xdr:spPr>
        <a:xfrm>
          <a:off x="8454467" y="1435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35" name="n_2aveValue【公営住宅】&#10;一人当たり面積">
          <a:extLst>
            <a:ext uri="{FF2B5EF4-FFF2-40B4-BE49-F238E27FC236}">
              <a16:creationId xmlns:a16="http://schemas.microsoft.com/office/drawing/2014/main" id="{A7CC5D59-2A54-4632-AAF6-E80BE594F55A}"/>
            </a:ext>
          </a:extLst>
        </xdr:cNvPr>
        <xdr:cNvSpPr txBox="1"/>
      </xdr:nvSpPr>
      <xdr:spPr>
        <a:xfrm>
          <a:off x="7673417" y="1436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36" name="n_3aveValue【公営住宅】&#10;一人当たり面積">
          <a:extLst>
            <a:ext uri="{FF2B5EF4-FFF2-40B4-BE49-F238E27FC236}">
              <a16:creationId xmlns:a16="http://schemas.microsoft.com/office/drawing/2014/main" id="{8CDB862E-491E-4084-B909-07036EC86A65}"/>
            </a:ext>
          </a:extLst>
        </xdr:cNvPr>
        <xdr:cNvSpPr txBox="1"/>
      </xdr:nvSpPr>
      <xdr:spPr>
        <a:xfrm>
          <a:off x="6866332" y="1436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22217</xdr:rowOff>
    </xdr:from>
    <xdr:ext cx="469744" cy="259045"/>
    <xdr:sp macro="" textlink="">
      <xdr:nvSpPr>
        <xdr:cNvPr id="337" name="n_4aveValue【公営住宅】&#10;一人当たり面積">
          <a:extLst>
            <a:ext uri="{FF2B5EF4-FFF2-40B4-BE49-F238E27FC236}">
              <a16:creationId xmlns:a16="http://schemas.microsoft.com/office/drawing/2014/main" id="{358E77A3-20B3-48A0-9A00-42B078B34641}"/>
            </a:ext>
          </a:extLst>
        </xdr:cNvPr>
        <xdr:cNvSpPr txBox="1"/>
      </xdr:nvSpPr>
      <xdr:spPr>
        <a:xfrm>
          <a:off x="6068772" y="140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144746</xdr:rowOff>
    </xdr:from>
    <xdr:ext cx="469744" cy="259045"/>
    <xdr:sp macro="" textlink="">
      <xdr:nvSpPr>
        <xdr:cNvPr id="338" name="n_1mainValue【公営住宅】&#10;一人当たり面積">
          <a:extLst>
            <a:ext uri="{FF2B5EF4-FFF2-40B4-BE49-F238E27FC236}">
              <a16:creationId xmlns:a16="http://schemas.microsoft.com/office/drawing/2014/main" id="{1A38C120-ED70-42E5-8E30-26964365F6D4}"/>
            </a:ext>
          </a:extLst>
        </xdr:cNvPr>
        <xdr:cNvSpPr txBox="1"/>
      </xdr:nvSpPr>
      <xdr:spPr>
        <a:xfrm>
          <a:off x="8454467" y="140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150689</xdr:rowOff>
    </xdr:from>
    <xdr:ext cx="469744" cy="259045"/>
    <xdr:sp macro="" textlink="">
      <xdr:nvSpPr>
        <xdr:cNvPr id="339" name="n_2mainValue【公営住宅】&#10;一人当たり面積">
          <a:extLst>
            <a:ext uri="{FF2B5EF4-FFF2-40B4-BE49-F238E27FC236}">
              <a16:creationId xmlns:a16="http://schemas.microsoft.com/office/drawing/2014/main" id="{95930A9B-5503-4B7F-9851-0C994F51C5D7}"/>
            </a:ext>
          </a:extLst>
        </xdr:cNvPr>
        <xdr:cNvSpPr txBox="1"/>
      </xdr:nvSpPr>
      <xdr:spPr>
        <a:xfrm>
          <a:off x="7673417" y="140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136517</xdr:rowOff>
    </xdr:from>
    <xdr:ext cx="469744" cy="259045"/>
    <xdr:sp macro="" textlink="">
      <xdr:nvSpPr>
        <xdr:cNvPr id="340" name="n_3mainValue【公営住宅】&#10;一人当たり面積">
          <a:extLst>
            <a:ext uri="{FF2B5EF4-FFF2-40B4-BE49-F238E27FC236}">
              <a16:creationId xmlns:a16="http://schemas.microsoft.com/office/drawing/2014/main" id="{8BB7CF62-4409-4C21-A997-F899EC746197}"/>
            </a:ext>
          </a:extLst>
        </xdr:cNvPr>
        <xdr:cNvSpPr txBox="1"/>
      </xdr:nvSpPr>
      <xdr:spPr>
        <a:xfrm>
          <a:off x="6866332" y="140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1" name="正方形/長方形 340">
          <a:extLst>
            <a:ext uri="{FF2B5EF4-FFF2-40B4-BE49-F238E27FC236}">
              <a16:creationId xmlns:a16="http://schemas.microsoft.com/office/drawing/2014/main" id="{014BB59A-3A73-45F8-9583-1A7042A7E1E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2" name="正方形/長方形 341">
          <a:extLst>
            <a:ext uri="{FF2B5EF4-FFF2-40B4-BE49-F238E27FC236}">
              <a16:creationId xmlns:a16="http://schemas.microsoft.com/office/drawing/2014/main" id="{54E859ED-4221-4E8E-A8D5-AEBBCC0F81F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3" name="正方形/長方形 342">
          <a:extLst>
            <a:ext uri="{FF2B5EF4-FFF2-40B4-BE49-F238E27FC236}">
              <a16:creationId xmlns:a16="http://schemas.microsoft.com/office/drawing/2014/main" id="{B49ED07E-49A3-4C71-AC3D-EA301D7D815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4" name="正方形/長方形 343">
          <a:extLst>
            <a:ext uri="{FF2B5EF4-FFF2-40B4-BE49-F238E27FC236}">
              <a16:creationId xmlns:a16="http://schemas.microsoft.com/office/drawing/2014/main" id="{1F8842EA-7699-42AB-A3DF-8CF629E4E29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5" name="正方形/長方形 344">
          <a:extLst>
            <a:ext uri="{FF2B5EF4-FFF2-40B4-BE49-F238E27FC236}">
              <a16:creationId xmlns:a16="http://schemas.microsoft.com/office/drawing/2014/main" id="{176C85F0-C935-42AA-9451-34A8C6FBE10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6" name="正方形/長方形 345">
          <a:extLst>
            <a:ext uri="{FF2B5EF4-FFF2-40B4-BE49-F238E27FC236}">
              <a16:creationId xmlns:a16="http://schemas.microsoft.com/office/drawing/2014/main" id="{AA5434C5-92E4-49FD-9121-1A239BFA605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7" name="正方形/長方形 346">
          <a:extLst>
            <a:ext uri="{FF2B5EF4-FFF2-40B4-BE49-F238E27FC236}">
              <a16:creationId xmlns:a16="http://schemas.microsoft.com/office/drawing/2014/main" id="{E051FCD0-1953-4AE8-ADAD-407F51FE550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8" name="正方形/長方形 347">
          <a:extLst>
            <a:ext uri="{FF2B5EF4-FFF2-40B4-BE49-F238E27FC236}">
              <a16:creationId xmlns:a16="http://schemas.microsoft.com/office/drawing/2014/main" id="{7340825A-D6DD-47DD-A89F-D2C7A9FCE02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49" name="テキスト ボックス 348">
          <a:extLst>
            <a:ext uri="{FF2B5EF4-FFF2-40B4-BE49-F238E27FC236}">
              <a16:creationId xmlns:a16="http://schemas.microsoft.com/office/drawing/2014/main" id="{647D2C8B-C3CA-4505-BA02-9CAE79620DB8}"/>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0" name="直線コネクタ 349">
          <a:extLst>
            <a:ext uri="{FF2B5EF4-FFF2-40B4-BE49-F238E27FC236}">
              <a16:creationId xmlns:a16="http://schemas.microsoft.com/office/drawing/2014/main" id="{D76F386C-6127-46AC-A980-FB9679934AA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51" name="テキスト ボックス 350">
          <a:extLst>
            <a:ext uri="{FF2B5EF4-FFF2-40B4-BE49-F238E27FC236}">
              <a16:creationId xmlns:a16="http://schemas.microsoft.com/office/drawing/2014/main" id="{8E260FB4-1726-4ECD-837D-BFF1EDEBB8DC}"/>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52" name="直線コネクタ 351">
          <a:extLst>
            <a:ext uri="{FF2B5EF4-FFF2-40B4-BE49-F238E27FC236}">
              <a16:creationId xmlns:a16="http://schemas.microsoft.com/office/drawing/2014/main" id="{B634E482-4800-4083-86FA-1C6B3EA3C267}"/>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53" name="テキスト ボックス 352">
          <a:extLst>
            <a:ext uri="{FF2B5EF4-FFF2-40B4-BE49-F238E27FC236}">
              <a16:creationId xmlns:a16="http://schemas.microsoft.com/office/drawing/2014/main" id="{2283799F-25E2-4B17-9F06-51D09FBF7436}"/>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54" name="直線コネクタ 353">
          <a:extLst>
            <a:ext uri="{FF2B5EF4-FFF2-40B4-BE49-F238E27FC236}">
              <a16:creationId xmlns:a16="http://schemas.microsoft.com/office/drawing/2014/main" id="{83C36CB2-A4C9-4BE5-9561-7BFA447EF9B7}"/>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55" name="テキスト ボックス 354">
          <a:extLst>
            <a:ext uri="{FF2B5EF4-FFF2-40B4-BE49-F238E27FC236}">
              <a16:creationId xmlns:a16="http://schemas.microsoft.com/office/drawing/2014/main" id="{5BB00732-AE09-412C-B064-A0AB0CE05762}"/>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56" name="直線コネクタ 355">
          <a:extLst>
            <a:ext uri="{FF2B5EF4-FFF2-40B4-BE49-F238E27FC236}">
              <a16:creationId xmlns:a16="http://schemas.microsoft.com/office/drawing/2014/main" id="{E872BE86-5294-4AC2-BC55-6E063707AF2C}"/>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57" name="テキスト ボックス 356">
          <a:extLst>
            <a:ext uri="{FF2B5EF4-FFF2-40B4-BE49-F238E27FC236}">
              <a16:creationId xmlns:a16="http://schemas.microsoft.com/office/drawing/2014/main" id="{50D5989F-4448-485C-B770-C043A9B9B24E}"/>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58" name="直線コネクタ 357">
          <a:extLst>
            <a:ext uri="{FF2B5EF4-FFF2-40B4-BE49-F238E27FC236}">
              <a16:creationId xmlns:a16="http://schemas.microsoft.com/office/drawing/2014/main" id="{15AD253A-44C1-431C-B3A8-CE0666B39905}"/>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59" name="テキスト ボックス 358">
          <a:extLst>
            <a:ext uri="{FF2B5EF4-FFF2-40B4-BE49-F238E27FC236}">
              <a16:creationId xmlns:a16="http://schemas.microsoft.com/office/drawing/2014/main" id="{E42704FC-0AA1-4AA4-B139-3DDF1FC51105}"/>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60" name="直線コネクタ 359">
          <a:extLst>
            <a:ext uri="{FF2B5EF4-FFF2-40B4-BE49-F238E27FC236}">
              <a16:creationId xmlns:a16="http://schemas.microsoft.com/office/drawing/2014/main" id="{33D10946-6C4D-489E-8035-99A261A3C696}"/>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1" name="テキスト ボックス 360">
          <a:extLst>
            <a:ext uri="{FF2B5EF4-FFF2-40B4-BE49-F238E27FC236}">
              <a16:creationId xmlns:a16="http://schemas.microsoft.com/office/drawing/2014/main" id="{58B72CDF-B5FE-46BC-ACFC-091040FA2063}"/>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62" name="直線コネクタ 361">
          <a:extLst>
            <a:ext uri="{FF2B5EF4-FFF2-40B4-BE49-F238E27FC236}">
              <a16:creationId xmlns:a16="http://schemas.microsoft.com/office/drawing/2014/main" id="{2A5DA510-976F-4279-AB3A-1422D76B0807}"/>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63" name="テキスト ボックス 362">
          <a:extLst>
            <a:ext uri="{FF2B5EF4-FFF2-40B4-BE49-F238E27FC236}">
              <a16:creationId xmlns:a16="http://schemas.microsoft.com/office/drawing/2014/main" id="{8AD44C53-BF56-4CCA-BD31-81D48B881B0A}"/>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4" name="直線コネクタ 363">
          <a:extLst>
            <a:ext uri="{FF2B5EF4-FFF2-40B4-BE49-F238E27FC236}">
              <a16:creationId xmlns:a16="http://schemas.microsoft.com/office/drawing/2014/main" id="{041DB783-FF9B-45A4-B481-624910D1BB6D}"/>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港湾・漁港】&#10;有形固定資産減価償却率グラフ枠">
          <a:extLst>
            <a:ext uri="{FF2B5EF4-FFF2-40B4-BE49-F238E27FC236}">
              <a16:creationId xmlns:a16="http://schemas.microsoft.com/office/drawing/2014/main" id="{AD621F7D-B747-4FA9-B1A3-27BC4726AB10}"/>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109</xdr:row>
      <xdr:rowOff>17418</xdr:rowOff>
    </xdr:to>
    <xdr:cxnSp macro="">
      <xdr:nvCxnSpPr>
        <xdr:cNvPr id="366" name="直線コネクタ 365">
          <a:extLst>
            <a:ext uri="{FF2B5EF4-FFF2-40B4-BE49-F238E27FC236}">
              <a16:creationId xmlns:a16="http://schemas.microsoft.com/office/drawing/2014/main" id="{5CB41954-2803-41A9-83AF-1B067E4774A8}"/>
            </a:ext>
          </a:extLst>
        </xdr:cNvPr>
        <xdr:cNvCxnSpPr/>
      </xdr:nvCxnSpPr>
      <xdr:spPr>
        <a:xfrm flipV="1">
          <a:off x="4173855" y="17090571"/>
          <a:ext cx="0" cy="1618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21245</xdr:rowOff>
    </xdr:from>
    <xdr:ext cx="405111" cy="259045"/>
    <xdr:sp macro="" textlink="">
      <xdr:nvSpPr>
        <xdr:cNvPr id="367" name="【港湾・漁港】&#10;有形固定資産減価償却率最小値テキスト">
          <a:extLst>
            <a:ext uri="{FF2B5EF4-FFF2-40B4-BE49-F238E27FC236}">
              <a16:creationId xmlns:a16="http://schemas.microsoft.com/office/drawing/2014/main" id="{B0BF19E8-AD36-4468-AD13-12062A9C1E77}"/>
            </a:ext>
          </a:extLst>
        </xdr:cNvPr>
        <xdr:cNvSpPr txBox="1"/>
      </xdr:nvSpPr>
      <xdr:spPr>
        <a:xfrm>
          <a:off x="4212590" y="18705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17418</xdr:rowOff>
    </xdr:from>
    <xdr:to>
      <xdr:col>24</xdr:col>
      <xdr:colOff>152400</xdr:colOff>
      <xdr:row>109</xdr:row>
      <xdr:rowOff>17418</xdr:rowOff>
    </xdr:to>
    <xdr:cxnSp macro="">
      <xdr:nvCxnSpPr>
        <xdr:cNvPr id="368" name="直線コネクタ 367">
          <a:extLst>
            <a:ext uri="{FF2B5EF4-FFF2-40B4-BE49-F238E27FC236}">
              <a16:creationId xmlns:a16="http://schemas.microsoft.com/office/drawing/2014/main" id="{9A629A39-E604-4CA9-AD10-D457C2E70454}"/>
            </a:ext>
          </a:extLst>
        </xdr:cNvPr>
        <xdr:cNvCxnSpPr/>
      </xdr:nvCxnSpPr>
      <xdr:spPr>
        <a:xfrm>
          <a:off x="4112260" y="18709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369" name="【港湾・漁港】&#10;有形固定資産減価償却率最大値テキスト">
          <a:extLst>
            <a:ext uri="{FF2B5EF4-FFF2-40B4-BE49-F238E27FC236}">
              <a16:creationId xmlns:a16="http://schemas.microsoft.com/office/drawing/2014/main" id="{D009BAC8-FD1A-488B-B476-8EF3CDB03385}"/>
            </a:ext>
          </a:extLst>
        </xdr:cNvPr>
        <xdr:cNvSpPr txBox="1"/>
      </xdr:nvSpPr>
      <xdr:spPr>
        <a:xfrm>
          <a:off x="421259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70" name="直線コネクタ 369">
          <a:extLst>
            <a:ext uri="{FF2B5EF4-FFF2-40B4-BE49-F238E27FC236}">
              <a16:creationId xmlns:a16="http://schemas.microsoft.com/office/drawing/2014/main" id="{67F25E35-7E43-4436-8954-8F921D9E4615}"/>
            </a:ext>
          </a:extLst>
        </xdr:cNvPr>
        <xdr:cNvCxnSpPr/>
      </xdr:nvCxnSpPr>
      <xdr:spPr>
        <a:xfrm>
          <a:off x="411226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371" name="【港湾・漁港】&#10;有形固定資産減価償却率平均値テキスト">
          <a:extLst>
            <a:ext uri="{FF2B5EF4-FFF2-40B4-BE49-F238E27FC236}">
              <a16:creationId xmlns:a16="http://schemas.microsoft.com/office/drawing/2014/main" id="{E015B234-A1BB-4FAB-9E89-197C3D387617}"/>
            </a:ext>
          </a:extLst>
        </xdr:cNvPr>
        <xdr:cNvSpPr txBox="1"/>
      </xdr:nvSpPr>
      <xdr:spPr>
        <a:xfrm>
          <a:off x="421259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372" name="フローチャート: 判断 371">
          <a:extLst>
            <a:ext uri="{FF2B5EF4-FFF2-40B4-BE49-F238E27FC236}">
              <a16:creationId xmlns:a16="http://schemas.microsoft.com/office/drawing/2014/main" id="{4EAE7AE5-D9F1-49CA-B6A8-B5D2CED7BFC9}"/>
            </a:ext>
          </a:extLst>
        </xdr:cNvPr>
        <xdr:cNvSpPr/>
      </xdr:nvSpPr>
      <xdr:spPr>
        <a:xfrm>
          <a:off x="4131310" y="181392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77651</xdr:rowOff>
    </xdr:from>
    <xdr:to>
      <xdr:col>20</xdr:col>
      <xdr:colOff>38100</xdr:colOff>
      <xdr:row>106</xdr:row>
      <xdr:rowOff>7801</xdr:rowOff>
    </xdr:to>
    <xdr:sp macro="" textlink="">
      <xdr:nvSpPr>
        <xdr:cNvPr id="373" name="フローチャート: 判断 372">
          <a:extLst>
            <a:ext uri="{FF2B5EF4-FFF2-40B4-BE49-F238E27FC236}">
              <a16:creationId xmlns:a16="http://schemas.microsoft.com/office/drawing/2014/main" id="{B81C60BA-A2E1-4010-99D7-CB57EF853F89}"/>
            </a:ext>
          </a:extLst>
        </xdr:cNvPr>
        <xdr:cNvSpPr/>
      </xdr:nvSpPr>
      <xdr:spPr>
        <a:xfrm>
          <a:off x="3388360" y="180799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38463</xdr:rowOff>
    </xdr:from>
    <xdr:to>
      <xdr:col>15</xdr:col>
      <xdr:colOff>101600</xdr:colOff>
      <xdr:row>105</xdr:row>
      <xdr:rowOff>140063</xdr:rowOff>
    </xdr:to>
    <xdr:sp macro="" textlink="">
      <xdr:nvSpPr>
        <xdr:cNvPr id="374" name="フローチャート: 判断 373">
          <a:extLst>
            <a:ext uri="{FF2B5EF4-FFF2-40B4-BE49-F238E27FC236}">
              <a16:creationId xmlns:a16="http://schemas.microsoft.com/office/drawing/2014/main" id="{A9F235BE-AEEC-4043-BBD6-1CAE642F9644}"/>
            </a:ext>
          </a:extLst>
        </xdr:cNvPr>
        <xdr:cNvSpPr/>
      </xdr:nvSpPr>
      <xdr:spPr>
        <a:xfrm>
          <a:off x="2571750" y="180407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375" name="フローチャート: 判断 374">
          <a:extLst>
            <a:ext uri="{FF2B5EF4-FFF2-40B4-BE49-F238E27FC236}">
              <a16:creationId xmlns:a16="http://schemas.microsoft.com/office/drawing/2014/main" id="{AC721A5B-42E1-4760-91A1-6AEEEA6732B2}"/>
            </a:ext>
          </a:extLst>
        </xdr:cNvPr>
        <xdr:cNvSpPr/>
      </xdr:nvSpPr>
      <xdr:spPr>
        <a:xfrm>
          <a:off x="1774190" y="1803390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376" name="フローチャート: 判断 375">
          <a:extLst>
            <a:ext uri="{FF2B5EF4-FFF2-40B4-BE49-F238E27FC236}">
              <a16:creationId xmlns:a16="http://schemas.microsoft.com/office/drawing/2014/main" id="{FD5FDFE6-8E6C-412D-BDBD-B49F4B6BCAC2}"/>
            </a:ext>
          </a:extLst>
        </xdr:cNvPr>
        <xdr:cNvSpPr/>
      </xdr:nvSpPr>
      <xdr:spPr>
        <a:xfrm>
          <a:off x="988060" y="1771686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AC34607-FCAB-422B-B6ED-EE77CA6B2C8C}"/>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DD0A88-020E-4952-A9CB-8F0EB5792E07}"/>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B6551D94-950F-465D-962D-A9B92CFA7E7A}"/>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FFC84268-4049-4AD9-8324-F5FCF1FFE40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3CEF4BEE-AD51-483B-95B4-8E110AD201C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30299</xdr:rowOff>
    </xdr:from>
    <xdr:to>
      <xdr:col>20</xdr:col>
      <xdr:colOff>38100</xdr:colOff>
      <xdr:row>105</xdr:row>
      <xdr:rowOff>131899</xdr:rowOff>
    </xdr:to>
    <xdr:sp macro="" textlink="">
      <xdr:nvSpPr>
        <xdr:cNvPr id="382" name="楕円 381">
          <a:extLst>
            <a:ext uri="{FF2B5EF4-FFF2-40B4-BE49-F238E27FC236}">
              <a16:creationId xmlns:a16="http://schemas.microsoft.com/office/drawing/2014/main" id="{59A5C8C7-4B57-4E9F-B72F-F3FE06C59761}"/>
            </a:ext>
          </a:extLst>
        </xdr:cNvPr>
        <xdr:cNvSpPr/>
      </xdr:nvSpPr>
      <xdr:spPr>
        <a:xfrm>
          <a:off x="3388360" y="180306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2539</xdr:rowOff>
    </xdr:from>
    <xdr:to>
      <xdr:col>15</xdr:col>
      <xdr:colOff>101600</xdr:colOff>
      <xdr:row>105</xdr:row>
      <xdr:rowOff>104139</xdr:rowOff>
    </xdr:to>
    <xdr:sp macro="" textlink="">
      <xdr:nvSpPr>
        <xdr:cNvPr id="383" name="楕円 382">
          <a:extLst>
            <a:ext uri="{FF2B5EF4-FFF2-40B4-BE49-F238E27FC236}">
              <a16:creationId xmlns:a16="http://schemas.microsoft.com/office/drawing/2014/main" id="{D03CCBB6-AFBD-4BD4-93F2-891640B67A2D}"/>
            </a:ext>
          </a:extLst>
        </xdr:cNvPr>
        <xdr:cNvSpPr/>
      </xdr:nvSpPr>
      <xdr:spPr>
        <a:xfrm>
          <a:off x="2571750" y="180047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53339</xdr:rowOff>
    </xdr:from>
    <xdr:to>
      <xdr:col>19</xdr:col>
      <xdr:colOff>177800</xdr:colOff>
      <xdr:row>105</xdr:row>
      <xdr:rowOff>81099</xdr:rowOff>
    </xdr:to>
    <xdr:cxnSp macro="">
      <xdr:nvCxnSpPr>
        <xdr:cNvPr id="384" name="直線コネクタ 383">
          <a:extLst>
            <a:ext uri="{FF2B5EF4-FFF2-40B4-BE49-F238E27FC236}">
              <a16:creationId xmlns:a16="http://schemas.microsoft.com/office/drawing/2014/main" id="{C8FB602D-582E-4972-BAF5-99F56F91D36F}"/>
            </a:ext>
          </a:extLst>
        </xdr:cNvPr>
        <xdr:cNvCxnSpPr/>
      </xdr:nvCxnSpPr>
      <xdr:spPr>
        <a:xfrm>
          <a:off x="2626360" y="18059399"/>
          <a:ext cx="805180" cy="2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144599</xdr:rowOff>
    </xdr:from>
    <xdr:to>
      <xdr:col>10</xdr:col>
      <xdr:colOff>165100</xdr:colOff>
      <xdr:row>105</xdr:row>
      <xdr:rowOff>74749</xdr:rowOff>
    </xdr:to>
    <xdr:sp macro="" textlink="">
      <xdr:nvSpPr>
        <xdr:cNvPr id="385" name="楕円 384">
          <a:extLst>
            <a:ext uri="{FF2B5EF4-FFF2-40B4-BE49-F238E27FC236}">
              <a16:creationId xmlns:a16="http://schemas.microsoft.com/office/drawing/2014/main" id="{28ED8CB1-3940-4EB3-9761-F8DA4BB6911A}"/>
            </a:ext>
          </a:extLst>
        </xdr:cNvPr>
        <xdr:cNvSpPr/>
      </xdr:nvSpPr>
      <xdr:spPr>
        <a:xfrm>
          <a:off x="1774190" y="179734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23949</xdr:rowOff>
    </xdr:from>
    <xdr:to>
      <xdr:col>15</xdr:col>
      <xdr:colOff>50800</xdr:colOff>
      <xdr:row>105</xdr:row>
      <xdr:rowOff>53339</xdr:rowOff>
    </xdr:to>
    <xdr:cxnSp macro="">
      <xdr:nvCxnSpPr>
        <xdr:cNvPr id="386" name="直線コネクタ 385">
          <a:extLst>
            <a:ext uri="{FF2B5EF4-FFF2-40B4-BE49-F238E27FC236}">
              <a16:creationId xmlns:a16="http://schemas.microsoft.com/office/drawing/2014/main" id="{5E6DE9B7-5A7C-41BB-AE29-9C0C54C4EB3C}"/>
            </a:ext>
          </a:extLst>
        </xdr:cNvPr>
        <xdr:cNvCxnSpPr/>
      </xdr:nvCxnSpPr>
      <xdr:spPr>
        <a:xfrm>
          <a:off x="1828800" y="18022389"/>
          <a:ext cx="797560"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170378</xdr:rowOff>
    </xdr:from>
    <xdr:ext cx="405111" cy="259045"/>
    <xdr:sp macro="" textlink="">
      <xdr:nvSpPr>
        <xdr:cNvPr id="387" name="n_1aveValue【港湾・漁港】&#10;有形固定資産減価償却率">
          <a:extLst>
            <a:ext uri="{FF2B5EF4-FFF2-40B4-BE49-F238E27FC236}">
              <a16:creationId xmlns:a16="http://schemas.microsoft.com/office/drawing/2014/main" id="{20B8A0CA-CE66-4969-A868-43D2D5491C20}"/>
            </a:ext>
          </a:extLst>
        </xdr:cNvPr>
        <xdr:cNvSpPr txBox="1"/>
      </xdr:nvSpPr>
      <xdr:spPr>
        <a:xfrm>
          <a:off x="3239144" y="181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131190</xdr:rowOff>
    </xdr:from>
    <xdr:ext cx="405111" cy="259045"/>
    <xdr:sp macro="" textlink="">
      <xdr:nvSpPr>
        <xdr:cNvPr id="388" name="n_2aveValue【港湾・漁港】&#10;有形固定資産減価償却率">
          <a:extLst>
            <a:ext uri="{FF2B5EF4-FFF2-40B4-BE49-F238E27FC236}">
              <a16:creationId xmlns:a16="http://schemas.microsoft.com/office/drawing/2014/main" id="{59C2B68F-1B63-4A2B-921A-2C82E5D8C2D1}"/>
            </a:ext>
          </a:extLst>
        </xdr:cNvPr>
        <xdr:cNvSpPr txBox="1"/>
      </xdr:nvSpPr>
      <xdr:spPr>
        <a:xfrm>
          <a:off x="2439044" y="1813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126291</xdr:rowOff>
    </xdr:from>
    <xdr:ext cx="405111" cy="259045"/>
    <xdr:sp macro="" textlink="">
      <xdr:nvSpPr>
        <xdr:cNvPr id="389" name="n_3aveValue【港湾・漁港】&#10;有形固定資産減価償却率">
          <a:extLst>
            <a:ext uri="{FF2B5EF4-FFF2-40B4-BE49-F238E27FC236}">
              <a16:creationId xmlns:a16="http://schemas.microsoft.com/office/drawing/2014/main" id="{6E9CDE3B-D8DD-4EE2-8FB6-DD3D13035CDD}"/>
            </a:ext>
          </a:extLst>
        </xdr:cNvPr>
        <xdr:cNvSpPr txBox="1"/>
      </xdr:nvSpPr>
      <xdr:spPr>
        <a:xfrm>
          <a:off x="1641484" y="1813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390" name="n_4aveValue【港湾・漁港】&#10;有形固定資産減価償却率">
          <a:extLst>
            <a:ext uri="{FF2B5EF4-FFF2-40B4-BE49-F238E27FC236}">
              <a16:creationId xmlns:a16="http://schemas.microsoft.com/office/drawing/2014/main" id="{82CA1499-32EB-4448-8DB3-368BE6EF401A}"/>
            </a:ext>
          </a:extLst>
        </xdr:cNvPr>
        <xdr:cNvSpPr txBox="1"/>
      </xdr:nvSpPr>
      <xdr:spPr>
        <a:xfrm>
          <a:off x="855354" y="17497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148426</xdr:rowOff>
    </xdr:from>
    <xdr:ext cx="405111" cy="259045"/>
    <xdr:sp macro="" textlink="">
      <xdr:nvSpPr>
        <xdr:cNvPr id="391" name="n_1mainValue【港湾・漁港】&#10;有形固定資産減価償却率">
          <a:extLst>
            <a:ext uri="{FF2B5EF4-FFF2-40B4-BE49-F238E27FC236}">
              <a16:creationId xmlns:a16="http://schemas.microsoft.com/office/drawing/2014/main" id="{6EBC8318-2055-4721-BA3F-7F981BF2CBFA}"/>
            </a:ext>
          </a:extLst>
        </xdr:cNvPr>
        <xdr:cNvSpPr txBox="1"/>
      </xdr:nvSpPr>
      <xdr:spPr>
        <a:xfrm>
          <a:off x="3239144" y="17805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120666</xdr:rowOff>
    </xdr:from>
    <xdr:ext cx="405111" cy="259045"/>
    <xdr:sp macro="" textlink="">
      <xdr:nvSpPr>
        <xdr:cNvPr id="392" name="n_2mainValue【港湾・漁港】&#10;有形固定資産減価償却率">
          <a:extLst>
            <a:ext uri="{FF2B5EF4-FFF2-40B4-BE49-F238E27FC236}">
              <a16:creationId xmlns:a16="http://schemas.microsoft.com/office/drawing/2014/main" id="{A01633CF-94DF-41F3-A425-F6997F207CB2}"/>
            </a:ext>
          </a:extLst>
        </xdr:cNvPr>
        <xdr:cNvSpPr txBox="1"/>
      </xdr:nvSpPr>
      <xdr:spPr>
        <a:xfrm>
          <a:off x="2439044" y="177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91276</xdr:rowOff>
    </xdr:from>
    <xdr:ext cx="405111" cy="259045"/>
    <xdr:sp macro="" textlink="">
      <xdr:nvSpPr>
        <xdr:cNvPr id="393" name="n_3mainValue【港湾・漁港】&#10;有形固定資産減価償却率">
          <a:extLst>
            <a:ext uri="{FF2B5EF4-FFF2-40B4-BE49-F238E27FC236}">
              <a16:creationId xmlns:a16="http://schemas.microsoft.com/office/drawing/2014/main" id="{4E23FE31-F54F-44B1-B815-D0AF4E3437D4}"/>
            </a:ext>
          </a:extLst>
        </xdr:cNvPr>
        <xdr:cNvSpPr txBox="1"/>
      </xdr:nvSpPr>
      <xdr:spPr>
        <a:xfrm>
          <a:off x="1641484" y="1775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6039D31E-5275-49D7-9D99-6348BD401BD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6299EE1D-212F-440E-9861-852165EA823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E57A93F6-D84A-4B96-8A69-99FDD271183A}"/>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E077A5D4-27BD-415E-8DDC-D8DB7CE7F8A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52580AB0-FF77-41A5-9559-67F8ECB5E21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820633FC-135A-4120-8486-6B788C9F318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EB285FA9-F697-46D7-AA26-67F33D22665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06C42BC7-62FD-4EC6-BFEF-4952D84E1B08}"/>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2" name="テキスト ボックス 401">
          <a:extLst>
            <a:ext uri="{FF2B5EF4-FFF2-40B4-BE49-F238E27FC236}">
              <a16:creationId xmlns:a16="http://schemas.microsoft.com/office/drawing/2014/main" id="{69CEE182-14AD-432B-8E85-6A070C8B7CF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3" name="直線コネクタ 402">
          <a:extLst>
            <a:ext uri="{FF2B5EF4-FFF2-40B4-BE49-F238E27FC236}">
              <a16:creationId xmlns:a16="http://schemas.microsoft.com/office/drawing/2014/main" id="{89620DE2-C968-48D9-A997-B0CBB6F89D8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04" name="直線コネクタ 403">
          <a:extLst>
            <a:ext uri="{FF2B5EF4-FFF2-40B4-BE49-F238E27FC236}">
              <a16:creationId xmlns:a16="http://schemas.microsoft.com/office/drawing/2014/main" id="{8C18DFBD-07EB-42CD-B55D-9113FFB98B4C}"/>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05" name="テキスト ボックス 404">
          <a:extLst>
            <a:ext uri="{FF2B5EF4-FFF2-40B4-BE49-F238E27FC236}">
              <a16:creationId xmlns:a16="http://schemas.microsoft.com/office/drawing/2014/main" id="{A1F8AF17-B151-486B-8C3E-F13B59BFC22F}"/>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06" name="直線コネクタ 405">
          <a:extLst>
            <a:ext uri="{FF2B5EF4-FFF2-40B4-BE49-F238E27FC236}">
              <a16:creationId xmlns:a16="http://schemas.microsoft.com/office/drawing/2014/main" id="{B6406236-AC86-4654-81C0-52B313B73A9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07" name="テキスト ボックス 406">
          <a:extLst>
            <a:ext uri="{FF2B5EF4-FFF2-40B4-BE49-F238E27FC236}">
              <a16:creationId xmlns:a16="http://schemas.microsoft.com/office/drawing/2014/main" id="{7CD7A570-5265-4C98-B3CE-44927A492B26}"/>
            </a:ext>
          </a:extLst>
        </xdr:cNvPr>
        <xdr:cNvSpPr txBox="1"/>
      </xdr:nvSpPr>
      <xdr:spPr>
        <a:xfrm>
          <a:off x="5416126" y="1814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08" name="直線コネクタ 407">
          <a:extLst>
            <a:ext uri="{FF2B5EF4-FFF2-40B4-BE49-F238E27FC236}">
              <a16:creationId xmlns:a16="http://schemas.microsoft.com/office/drawing/2014/main" id="{CDD9A462-8AA9-4F63-BAB5-2C506B05863B}"/>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09" name="テキスト ボックス 408">
          <a:extLst>
            <a:ext uri="{FF2B5EF4-FFF2-40B4-BE49-F238E27FC236}">
              <a16:creationId xmlns:a16="http://schemas.microsoft.com/office/drawing/2014/main" id="{15EDBF69-AD05-4606-8851-725D2BE1A417}"/>
            </a:ext>
          </a:extLst>
        </xdr:cNvPr>
        <xdr:cNvSpPr txBox="1"/>
      </xdr:nvSpPr>
      <xdr:spPr>
        <a:xfrm>
          <a:off x="5416126" y="1776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0" name="直線コネクタ 409">
          <a:extLst>
            <a:ext uri="{FF2B5EF4-FFF2-40B4-BE49-F238E27FC236}">
              <a16:creationId xmlns:a16="http://schemas.microsoft.com/office/drawing/2014/main" id="{BDAC71FD-FAA5-4AD3-B6FA-10B3D024E0C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11" name="テキスト ボックス 410">
          <a:extLst>
            <a:ext uri="{FF2B5EF4-FFF2-40B4-BE49-F238E27FC236}">
              <a16:creationId xmlns:a16="http://schemas.microsoft.com/office/drawing/2014/main" id="{FC5E0D79-E190-4B99-B3E7-782FBF385A16}"/>
            </a:ext>
          </a:extLst>
        </xdr:cNvPr>
        <xdr:cNvSpPr txBox="1"/>
      </xdr:nvSpPr>
      <xdr:spPr>
        <a:xfrm>
          <a:off x="5416126" y="17381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2" name="直線コネクタ 411">
          <a:extLst>
            <a:ext uri="{FF2B5EF4-FFF2-40B4-BE49-F238E27FC236}">
              <a16:creationId xmlns:a16="http://schemas.microsoft.com/office/drawing/2014/main" id="{5C2894DB-23D2-4E9D-A318-F22E9B5142A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13" name="テキスト ボックス 412">
          <a:extLst>
            <a:ext uri="{FF2B5EF4-FFF2-40B4-BE49-F238E27FC236}">
              <a16:creationId xmlns:a16="http://schemas.microsoft.com/office/drawing/2014/main" id="{3B9D9044-9891-4A01-9B87-CC5C520CCF31}"/>
            </a:ext>
          </a:extLst>
        </xdr:cNvPr>
        <xdr:cNvSpPr txBox="1"/>
      </xdr:nvSpPr>
      <xdr:spPr>
        <a:xfrm>
          <a:off x="5416126" y="17000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4" name="直線コネクタ 413">
          <a:extLst>
            <a:ext uri="{FF2B5EF4-FFF2-40B4-BE49-F238E27FC236}">
              <a16:creationId xmlns:a16="http://schemas.microsoft.com/office/drawing/2014/main" id="{B3CCFB1F-BE7C-48B0-8881-27F17B06B96A}"/>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15" name="テキスト ボックス 414">
          <a:extLst>
            <a:ext uri="{FF2B5EF4-FFF2-40B4-BE49-F238E27FC236}">
              <a16:creationId xmlns:a16="http://schemas.microsoft.com/office/drawing/2014/main" id="{F7CBD34C-3303-4968-B886-BAFA2F503E5A}"/>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6" name="【港湾・漁港】&#10;一人当たり有形固定資産（償却資産）額グラフ枠">
          <a:extLst>
            <a:ext uri="{FF2B5EF4-FFF2-40B4-BE49-F238E27FC236}">
              <a16:creationId xmlns:a16="http://schemas.microsoft.com/office/drawing/2014/main" id="{50EFCD1B-1E2C-4656-961B-BCE8273373C3}"/>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69129</xdr:rowOff>
    </xdr:from>
    <xdr:to>
      <xdr:col>54</xdr:col>
      <xdr:colOff>189865</xdr:colOff>
      <xdr:row>108</xdr:row>
      <xdr:rowOff>152400</xdr:rowOff>
    </xdr:to>
    <xdr:cxnSp macro="">
      <xdr:nvCxnSpPr>
        <xdr:cNvPr id="417" name="直線コネクタ 416">
          <a:extLst>
            <a:ext uri="{FF2B5EF4-FFF2-40B4-BE49-F238E27FC236}">
              <a16:creationId xmlns:a16="http://schemas.microsoft.com/office/drawing/2014/main" id="{733DCDA6-0AC2-480B-BE90-0C3C29E934A7}"/>
            </a:ext>
          </a:extLst>
        </xdr:cNvPr>
        <xdr:cNvCxnSpPr/>
      </xdr:nvCxnSpPr>
      <xdr:spPr>
        <a:xfrm flipV="1">
          <a:off x="9429115" y="17212224"/>
          <a:ext cx="0" cy="1456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156227</xdr:rowOff>
    </xdr:from>
    <xdr:ext cx="249299" cy="259045"/>
    <xdr:sp macro="" textlink="">
      <xdr:nvSpPr>
        <xdr:cNvPr id="418" name="【港湾・漁港】&#10;一人当たり有形固定資産（償却資産）額最小値テキスト">
          <a:extLst>
            <a:ext uri="{FF2B5EF4-FFF2-40B4-BE49-F238E27FC236}">
              <a16:creationId xmlns:a16="http://schemas.microsoft.com/office/drawing/2014/main" id="{20FC9773-3753-4887-AC59-67F534E276BE}"/>
            </a:ext>
          </a:extLst>
        </xdr:cNvPr>
        <xdr:cNvSpPr txBox="1"/>
      </xdr:nvSpPr>
      <xdr:spPr>
        <a:xfrm>
          <a:off x="9467850" y="18674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19" name="直線コネクタ 418">
          <a:extLst>
            <a:ext uri="{FF2B5EF4-FFF2-40B4-BE49-F238E27FC236}">
              <a16:creationId xmlns:a16="http://schemas.microsoft.com/office/drawing/2014/main" id="{20BF0D26-346D-4AE7-A20D-EA50C5EB0F4D}"/>
            </a:ext>
          </a:extLst>
        </xdr:cNvPr>
        <xdr:cNvCxnSpPr/>
      </xdr:nvCxnSpPr>
      <xdr:spPr>
        <a:xfrm>
          <a:off x="9356090" y="1866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15806</xdr:rowOff>
    </xdr:from>
    <xdr:ext cx="599010" cy="259045"/>
    <xdr:sp macro="" textlink="">
      <xdr:nvSpPr>
        <xdr:cNvPr id="420" name="【港湾・漁港】&#10;一人当たり有形固定資産（償却資産）額最大値テキスト">
          <a:extLst>
            <a:ext uri="{FF2B5EF4-FFF2-40B4-BE49-F238E27FC236}">
              <a16:creationId xmlns:a16="http://schemas.microsoft.com/office/drawing/2014/main" id="{0C2EBF3B-64EE-4093-8495-D9DD33ABE75F}"/>
            </a:ext>
          </a:extLst>
        </xdr:cNvPr>
        <xdr:cNvSpPr txBox="1"/>
      </xdr:nvSpPr>
      <xdr:spPr>
        <a:xfrm>
          <a:off x="9467850" y="16993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69129</xdr:rowOff>
    </xdr:from>
    <xdr:to>
      <xdr:col>55</xdr:col>
      <xdr:colOff>88900</xdr:colOff>
      <xdr:row>100</xdr:row>
      <xdr:rowOff>69129</xdr:rowOff>
    </xdr:to>
    <xdr:cxnSp macro="">
      <xdr:nvCxnSpPr>
        <xdr:cNvPr id="421" name="直線コネクタ 420">
          <a:extLst>
            <a:ext uri="{FF2B5EF4-FFF2-40B4-BE49-F238E27FC236}">
              <a16:creationId xmlns:a16="http://schemas.microsoft.com/office/drawing/2014/main" id="{315743AD-8844-4B27-A731-2064CD285739}"/>
            </a:ext>
          </a:extLst>
        </xdr:cNvPr>
        <xdr:cNvCxnSpPr/>
      </xdr:nvCxnSpPr>
      <xdr:spPr>
        <a:xfrm>
          <a:off x="9356090" y="17212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168408</xdr:rowOff>
    </xdr:from>
    <xdr:ext cx="599010" cy="259045"/>
    <xdr:sp macro="" textlink="">
      <xdr:nvSpPr>
        <xdr:cNvPr id="422" name="【港湾・漁港】&#10;一人当たり有形固定資産（償却資産）額平均値テキスト">
          <a:extLst>
            <a:ext uri="{FF2B5EF4-FFF2-40B4-BE49-F238E27FC236}">
              <a16:creationId xmlns:a16="http://schemas.microsoft.com/office/drawing/2014/main" id="{308925D6-53AB-4F53-AB3E-17A833D9E87E}"/>
            </a:ext>
          </a:extLst>
        </xdr:cNvPr>
        <xdr:cNvSpPr txBox="1"/>
      </xdr:nvSpPr>
      <xdr:spPr>
        <a:xfrm>
          <a:off x="9467850" y="180030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18531</xdr:rowOff>
    </xdr:from>
    <xdr:to>
      <xdr:col>55</xdr:col>
      <xdr:colOff>50800</xdr:colOff>
      <xdr:row>105</xdr:row>
      <xdr:rowOff>120131</xdr:rowOff>
    </xdr:to>
    <xdr:sp macro="" textlink="">
      <xdr:nvSpPr>
        <xdr:cNvPr id="423" name="フローチャート: 判断 422">
          <a:extLst>
            <a:ext uri="{FF2B5EF4-FFF2-40B4-BE49-F238E27FC236}">
              <a16:creationId xmlns:a16="http://schemas.microsoft.com/office/drawing/2014/main" id="{0E92F0E5-5E62-4B22-BB81-8C7B1DE3E9D1}"/>
            </a:ext>
          </a:extLst>
        </xdr:cNvPr>
        <xdr:cNvSpPr/>
      </xdr:nvSpPr>
      <xdr:spPr>
        <a:xfrm>
          <a:off x="9394190" y="18024591"/>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88505</xdr:rowOff>
    </xdr:from>
    <xdr:to>
      <xdr:col>50</xdr:col>
      <xdr:colOff>165100</xdr:colOff>
      <xdr:row>105</xdr:row>
      <xdr:rowOff>18655</xdr:rowOff>
    </xdr:to>
    <xdr:sp macro="" textlink="">
      <xdr:nvSpPr>
        <xdr:cNvPr id="424" name="フローチャート: 判断 423">
          <a:extLst>
            <a:ext uri="{FF2B5EF4-FFF2-40B4-BE49-F238E27FC236}">
              <a16:creationId xmlns:a16="http://schemas.microsoft.com/office/drawing/2014/main" id="{2AB62081-6747-4624-9816-898502F675EA}"/>
            </a:ext>
          </a:extLst>
        </xdr:cNvPr>
        <xdr:cNvSpPr/>
      </xdr:nvSpPr>
      <xdr:spPr>
        <a:xfrm>
          <a:off x="8632190" y="1792311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64784</xdr:rowOff>
    </xdr:from>
    <xdr:to>
      <xdr:col>46</xdr:col>
      <xdr:colOff>38100</xdr:colOff>
      <xdr:row>104</xdr:row>
      <xdr:rowOff>166384</xdr:rowOff>
    </xdr:to>
    <xdr:sp macro="" textlink="">
      <xdr:nvSpPr>
        <xdr:cNvPr id="425" name="フローチャート: 判断 424">
          <a:extLst>
            <a:ext uri="{FF2B5EF4-FFF2-40B4-BE49-F238E27FC236}">
              <a16:creationId xmlns:a16="http://schemas.microsoft.com/office/drawing/2014/main" id="{4CC84F4F-0F72-4C79-9B5D-45B4DDAF6CBE}"/>
            </a:ext>
          </a:extLst>
        </xdr:cNvPr>
        <xdr:cNvSpPr/>
      </xdr:nvSpPr>
      <xdr:spPr>
        <a:xfrm>
          <a:off x="7846060" y="178936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118894</xdr:rowOff>
    </xdr:from>
    <xdr:to>
      <xdr:col>41</xdr:col>
      <xdr:colOff>101600</xdr:colOff>
      <xdr:row>105</xdr:row>
      <xdr:rowOff>49044</xdr:rowOff>
    </xdr:to>
    <xdr:sp macro="" textlink="">
      <xdr:nvSpPr>
        <xdr:cNvPr id="426" name="フローチャート: 判断 425">
          <a:extLst>
            <a:ext uri="{FF2B5EF4-FFF2-40B4-BE49-F238E27FC236}">
              <a16:creationId xmlns:a16="http://schemas.microsoft.com/office/drawing/2014/main" id="{39B3517F-F467-479A-ABE5-522CA00F2D84}"/>
            </a:ext>
          </a:extLst>
        </xdr:cNvPr>
        <xdr:cNvSpPr/>
      </xdr:nvSpPr>
      <xdr:spPr>
        <a:xfrm>
          <a:off x="7029450" y="1795159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78386</xdr:rowOff>
    </xdr:from>
    <xdr:to>
      <xdr:col>36</xdr:col>
      <xdr:colOff>165100</xdr:colOff>
      <xdr:row>105</xdr:row>
      <xdr:rowOff>8536</xdr:rowOff>
    </xdr:to>
    <xdr:sp macro="" textlink="">
      <xdr:nvSpPr>
        <xdr:cNvPr id="427" name="フローチャート: 判断 426">
          <a:extLst>
            <a:ext uri="{FF2B5EF4-FFF2-40B4-BE49-F238E27FC236}">
              <a16:creationId xmlns:a16="http://schemas.microsoft.com/office/drawing/2014/main" id="{0EBD7AB4-C4E7-4C45-835F-571FC9CE242B}"/>
            </a:ext>
          </a:extLst>
        </xdr:cNvPr>
        <xdr:cNvSpPr/>
      </xdr:nvSpPr>
      <xdr:spPr>
        <a:xfrm>
          <a:off x="6231890" y="179091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id="{B4F692DE-32A9-423F-8AA8-9B84480DE95D}"/>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id="{13B786BB-8B22-45B5-BA21-DAA1A69CE52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0" name="テキスト ボックス 429">
          <a:extLst>
            <a:ext uri="{FF2B5EF4-FFF2-40B4-BE49-F238E27FC236}">
              <a16:creationId xmlns:a16="http://schemas.microsoft.com/office/drawing/2014/main" id="{70A7B048-5480-4A13-9712-220B7BB10618}"/>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id="{01265205-3F8A-4B4A-8FB8-E61C24798DB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2" name="テキスト ボックス 431">
          <a:extLst>
            <a:ext uri="{FF2B5EF4-FFF2-40B4-BE49-F238E27FC236}">
              <a16:creationId xmlns:a16="http://schemas.microsoft.com/office/drawing/2014/main" id="{52B6D710-BB4C-4B5B-B09E-BCADC32D25E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86641</xdr:rowOff>
    </xdr:from>
    <xdr:to>
      <xdr:col>50</xdr:col>
      <xdr:colOff>165100</xdr:colOff>
      <xdr:row>102</xdr:row>
      <xdr:rowOff>16791</xdr:rowOff>
    </xdr:to>
    <xdr:sp macro="" textlink="">
      <xdr:nvSpPr>
        <xdr:cNvPr id="433" name="楕円 432">
          <a:extLst>
            <a:ext uri="{FF2B5EF4-FFF2-40B4-BE49-F238E27FC236}">
              <a16:creationId xmlns:a16="http://schemas.microsoft.com/office/drawing/2014/main" id="{342DFB6D-0830-414C-BFF4-823520B3DA45}"/>
            </a:ext>
          </a:extLst>
        </xdr:cNvPr>
        <xdr:cNvSpPr/>
      </xdr:nvSpPr>
      <xdr:spPr>
        <a:xfrm>
          <a:off x="8632190" y="174049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101</xdr:row>
      <xdr:rowOff>109654</xdr:rowOff>
    </xdr:from>
    <xdr:to>
      <xdr:col>46</xdr:col>
      <xdr:colOff>38100</xdr:colOff>
      <xdr:row>102</xdr:row>
      <xdr:rowOff>39804</xdr:rowOff>
    </xdr:to>
    <xdr:sp macro="" textlink="">
      <xdr:nvSpPr>
        <xdr:cNvPr id="434" name="楕円 433">
          <a:extLst>
            <a:ext uri="{FF2B5EF4-FFF2-40B4-BE49-F238E27FC236}">
              <a16:creationId xmlns:a16="http://schemas.microsoft.com/office/drawing/2014/main" id="{AC66EC43-FAAB-4165-A6C1-22BF829D8E5E}"/>
            </a:ext>
          </a:extLst>
        </xdr:cNvPr>
        <xdr:cNvSpPr/>
      </xdr:nvSpPr>
      <xdr:spPr>
        <a:xfrm>
          <a:off x="7846060" y="174241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137441</xdr:rowOff>
    </xdr:from>
    <xdr:to>
      <xdr:col>50</xdr:col>
      <xdr:colOff>114300</xdr:colOff>
      <xdr:row>101</xdr:row>
      <xdr:rowOff>160454</xdr:rowOff>
    </xdr:to>
    <xdr:cxnSp macro="">
      <xdr:nvCxnSpPr>
        <xdr:cNvPr id="435" name="直線コネクタ 434">
          <a:extLst>
            <a:ext uri="{FF2B5EF4-FFF2-40B4-BE49-F238E27FC236}">
              <a16:creationId xmlns:a16="http://schemas.microsoft.com/office/drawing/2014/main" id="{23BB45C8-2850-4478-9391-0512605269A3}"/>
            </a:ext>
          </a:extLst>
        </xdr:cNvPr>
        <xdr:cNvCxnSpPr/>
      </xdr:nvCxnSpPr>
      <xdr:spPr>
        <a:xfrm flipV="1">
          <a:off x="7889240" y="17450081"/>
          <a:ext cx="797560" cy="2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130266</xdr:rowOff>
    </xdr:from>
    <xdr:to>
      <xdr:col>41</xdr:col>
      <xdr:colOff>101600</xdr:colOff>
      <xdr:row>102</xdr:row>
      <xdr:rowOff>60416</xdr:rowOff>
    </xdr:to>
    <xdr:sp macro="" textlink="">
      <xdr:nvSpPr>
        <xdr:cNvPr id="436" name="楕円 435">
          <a:extLst>
            <a:ext uri="{FF2B5EF4-FFF2-40B4-BE49-F238E27FC236}">
              <a16:creationId xmlns:a16="http://schemas.microsoft.com/office/drawing/2014/main" id="{6FF77663-564D-4EF5-B195-1CB9F31232E3}"/>
            </a:ext>
          </a:extLst>
        </xdr:cNvPr>
        <xdr:cNvSpPr/>
      </xdr:nvSpPr>
      <xdr:spPr>
        <a:xfrm>
          <a:off x="7029450" y="1745052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160454</xdr:rowOff>
    </xdr:from>
    <xdr:to>
      <xdr:col>45</xdr:col>
      <xdr:colOff>177800</xdr:colOff>
      <xdr:row>102</xdr:row>
      <xdr:rowOff>9616</xdr:rowOff>
    </xdr:to>
    <xdr:cxnSp macro="">
      <xdr:nvCxnSpPr>
        <xdr:cNvPr id="437" name="直線コネクタ 436">
          <a:extLst>
            <a:ext uri="{FF2B5EF4-FFF2-40B4-BE49-F238E27FC236}">
              <a16:creationId xmlns:a16="http://schemas.microsoft.com/office/drawing/2014/main" id="{16A40DE1-5E93-4CCF-AD27-CA7F2D9C1A28}"/>
            </a:ext>
          </a:extLst>
        </xdr:cNvPr>
        <xdr:cNvCxnSpPr/>
      </xdr:nvCxnSpPr>
      <xdr:spPr>
        <a:xfrm flipV="1">
          <a:off x="7084060" y="17478809"/>
          <a:ext cx="805180" cy="2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9782</xdr:rowOff>
    </xdr:from>
    <xdr:ext cx="599010" cy="259045"/>
    <xdr:sp macro="" textlink="">
      <xdr:nvSpPr>
        <xdr:cNvPr id="438" name="n_1aveValue【港湾・漁港】&#10;一人当たり有形固定資産（償却資産）額">
          <a:extLst>
            <a:ext uri="{FF2B5EF4-FFF2-40B4-BE49-F238E27FC236}">
              <a16:creationId xmlns:a16="http://schemas.microsoft.com/office/drawing/2014/main" id="{A4A92CEC-E5F7-4B08-8AC8-55EE666C6CEE}"/>
            </a:ext>
          </a:extLst>
        </xdr:cNvPr>
        <xdr:cNvSpPr txBox="1"/>
      </xdr:nvSpPr>
      <xdr:spPr>
        <a:xfrm>
          <a:off x="8401265" y="1801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157511</xdr:rowOff>
    </xdr:from>
    <xdr:ext cx="599010" cy="259045"/>
    <xdr:sp macro="" textlink="">
      <xdr:nvSpPr>
        <xdr:cNvPr id="439" name="n_2aveValue【港湾・漁港】&#10;一人当たり有形固定資産（償却資産）額">
          <a:extLst>
            <a:ext uri="{FF2B5EF4-FFF2-40B4-BE49-F238E27FC236}">
              <a16:creationId xmlns:a16="http://schemas.microsoft.com/office/drawing/2014/main" id="{638C2156-799E-45D6-BAAD-445AD2E95A00}"/>
            </a:ext>
          </a:extLst>
        </xdr:cNvPr>
        <xdr:cNvSpPr txBox="1"/>
      </xdr:nvSpPr>
      <xdr:spPr>
        <a:xfrm>
          <a:off x="7610690" y="17990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40171</xdr:rowOff>
    </xdr:from>
    <xdr:ext cx="599010" cy="259045"/>
    <xdr:sp macro="" textlink="">
      <xdr:nvSpPr>
        <xdr:cNvPr id="440" name="n_3aveValue【港湾・漁港】&#10;一人当たり有形固定資産（償却資産）額">
          <a:extLst>
            <a:ext uri="{FF2B5EF4-FFF2-40B4-BE49-F238E27FC236}">
              <a16:creationId xmlns:a16="http://schemas.microsoft.com/office/drawing/2014/main" id="{E8B8991E-BFAF-4F29-B88F-B138D5DF7788}"/>
            </a:ext>
          </a:extLst>
        </xdr:cNvPr>
        <xdr:cNvSpPr txBox="1"/>
      </xdr:nvSpPr>
      <xdr:spPr>
        <a:xfrm>
          <a:off x="6822655" y="1804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25063</xdr:rowOff>
    </xdr:from>
    <xdr:ext cx="599010" cy="259045"/>
    <xdr:sp macro="" textlink="">
      <xdr:nvSpPr>
        <xdr:cNvPr id="441" name="n_4aveValue【港湾・漁港】&#10;一人当たり有形固定資産（償却資産）額">
          <a:extLst>
            <a:ext uri="{FF2B5EF4-FFF2-40B4-BE49-F238E27FC236}">
              <a16:creationId xmlns:a16="http://schemas.microsoft.com/office/drawing/2014/main" id="{1B1C6724-7599-4DD4-8A96-B9CA7B154301}"/>
            </a:ext>
          </a:extLst>
        </xdr:cNvPr>
        <xdr:cNvSpPr txBox="1"/>
      </xdr:nvSpPr>
      <xdr:spPr>
        <a:xfrm>
          <a:off x="6007950" y="17680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100</xdr:row>
      <xdr:rowOff>33318</xdr:rowOff>
    </xdr:from>
    <xdr:ext cx="599010" cy="259045"/>
    <xdr:sp macro="" textlink="">
      <xdr:nvSpPr>
        <xdr:cNvPr id="442" name="n_1mainValue【港湾・漁港】&#10;一人当たり有形固定資産（償却資産）額">
          <a:extLst>
            <a:ext uri="{FF2B5EF4-FFF2-40B4-BE49-F238E27FC236}">
              <a16:creationId xmlns:a16="http://schemas.microsoft.com/office/drawing/2014/main" id="{F12A94B1-30EC-4565-A442-F4E00230463A}"/>
            </a:ext>
          </a:extLst>
        </xdr:cNvPr>
        <xdr:cNvSpPr txBox="1"/>
      </xdr:nvSpPr>
      <xdr:spPr>
        <a:xfrm>
          <a:off x="8401265" y="1717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100</xdr:row>
      <xdr:rowOff>56331</xdr:rowOff>
    </xdr:from>
    <xdr:ext cx="599010" cy="259045"/>
    <xdr:sp macro="" textlink="">
      <xdr:nvSpPr>
        <xdr:cNvPr id="443" name="n_2mainValue【港湾・漁港】&#10;一人当たり有形固定資産（償却資産）額">
          <a:extLst>
            <a:ext uri="{FF2B5EF4-FFF2-40B4-BE49-F238E27FC236}">
              <a16:creationId xmlns:a16="http://schemas.microsoft.com/office/drawing/2014/main" id="{DC318574-A20E-44AC-A5EE-21C931F4A74D}"/>
            </a:ext>
          </a:extLst>
        </xdr:cNvPr>
        <xdr:cNvSpPr txBox="1"/>
      </xdr:nvSpPr>
      <xdr:spPr>
        <a:xfrm>
          <a:off x="7610690" y="17205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100</xdr:row>
      <xdr:rowOff>76943</xdr:rowOff>
    </xdr:from>
    <xdr:ext cx="599010" cy="259045"/>
    <xdr:sp macro="" textlink="">
      <xdr:nvSpPr>
        <xdr:cNvPr id="444" name="n_3mainValue【港湾・漁港】&#10;一人当たり有形固定資産（償却資産）額">
          <a:extLst>
            <a:ext uri="{FF2B5EF4-FFF2-40B4-BE49-F238E27FC236}">
              <a16:creationId xmlns:a16="http://schemas.microsoft.com/office/drawing/2014/main" id="{1BFDF888-D9B6-4842-97FB-EFA895F9497A}"/>
            </a:ext>
          </a:extLst>
        </xdr:cNvPr>
        <xdr:cNvSpPr txBox="1"/>
      </xdr:nvSpPr>
      <xdr:spPr>
        <a:xfrm>
          <a:off x="6822655" y="17221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45" name="正方形/長方形 444">
          <a:extLst>
            <a:ext uri="{FF2B5EF4-FFF2-40B4-BE49-F238E27FC236}">
              <a16:creationId xmlns:a16="http://schemas.microsoft.com/office/drawing/2014/main" id="{1A1B1021-EFFA-47FC-B0D1-A85CCDB9093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6" name="正方形/長方形 445">
          <a:extLst>
            <a:ext uri="{FF2B5EF4-FFF2-40B4-BE49-F238E27FC236}">
              <a16:creationId xmlns:a16="http://schemas.microsoft.com/office/drawing/2014/main" id="{D47F34D2-CCED-456D-8918-1BEC3871A69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7" name="正方形/長方形 446">
          <a:extLst>
            <a:ext uri="{FF2B5EF4-FFF2-40B4-BE49-F238E27FC236}">
              <a16:creationId xmlns:a16="http://schemas.microsoft.com/office/drawing/2014/main" id="{3965951C-1453-4B97-87C2-6F4BF5B3665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48" name="正方形/長方形 447">
          <a:extLst>
            <a:ext uri="{FF2B5EF4-FFF2-40B4-BE49-F238E27FC236}">
              <a16:creationId xmlns:a16="http://schemas.microsoft.com/office/drawing/2014/main" id="{B8F2603B-59BA-4DE5-8DB8-CBD304F23FD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49" name="正方形/長方形 448">
          <a:extLst>
            <a:ext uri="{FF2B5EF4-FFF2-40B4-BE49-F238E27FC236}">
              <a16:creationId xmlns:a16="http://schemas.microsoft.com/office/drawing/2014/main" id="{2D2D94CC-41C7-4820-A953-F91073F83A8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0" name="正方形/長方形 449">
          <a:extLst>
            <a:ext uri="{FF2B5EF4-FFF2-40B4-BE49-F238E27FC236}">
              <a16:creationId xmlns:a16="http://schemas.microsoft.com/office/drawing/2014/main" id="{DEADD302-42F7-4768-A008-4779F1819C1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1" name="正方形/長方形 450">
          <a:extLst>
            <a:ext uri="{FF2B5EF4-FFF2-40B4-BE49-F238E27FC236}">
              <a16:creationId xmlns:a16="http://schemas.microsoft.com/office/drawing/2014/main" id="{48DB11C5-F33E-4C3D-A852-C3C134BAD24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2" name="正方形/長方形 451">
          <a:extLst>
            <a:ext uri="{FF2B5EF4-FFF2-40B4-BE49-F238E27FC236}">
              <a16:creationId xmlns:a16="http://schemas.microsoft.com/office/drawing/2014/main" id="{8FA13676-6A7D-4F7C-BF63-435A69742E8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3" name="テキスト ボックス 452">
          <a:extLst>
            <a:ext uri="{FF2B5EF4-FFF2-40B4-BE49-F238E27FC236}">
              <a16:creationId xmlns:a16="http://schemas.microsoft.com/office/drawing/2014/main" id="{CF16CA4D-E94A-49EF-82DC-3F9B6F4BB34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54" name="直線コネクタ 453">
          <a:extLst>
            <a:ext uri="{FF2B5EF4-FFF2-40B4-BE49-F238E27FC236}">
              <a16:creationId xmlns:a16="http://schemas.microsoft.com/office/drawing/2014/main" id="{9BD4FF2B-FF45-4A69-A5BA-ACDEB9EF5C3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55" name="テキスト ボックス 454">
          <a:extLst>
            <a:ext uri="{FF2B5EF4-FFF2-40B4-BE49-F238E27FC236}">
              <a16:creationId xmlns:a16="http://schemas.microsoft.com/office/drawing/2014/main" id="{166E8B51-6D8B-4F74-B70E-FF01ADF6347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56" name="直線コネクタ 455">
          <a:extLst>
            <a:ext uri="{FF2B5EF4-FFF2-40B4-BE49-F238E27FC236}">
              <a16:creationId xmlns:a16="http://schemas.microsoft.com/office/drawing/2014/main" id="{8C887F00-7C1A-415A-847A-388B0B6AF8FB}"/>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A9DF2836-8F56-4FA0-8115-989072D0DAE4}"/>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58" name="直線コネクタ 457">
          <a:extLst>
            <a:ext uri="{FF2B5EF4-FFF2-40B4-BE49-F238E27FC236}">
              <a16:creationId xmlns:a16="http://schemas.microsoft.com/office/drawing/2014/main" id="{FF436957-FB43-4723-8050-CD82980956E9}"/>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59" name="テキスト ボックス 458">
          <a:extLst>
            <a:ext uri="{FF2B5EF4-FFF2-40B4-BE49-F238E27FC236}">
              <a16:creationId xmlns:a16="http://schemas.microsoft.com/office/drawing/2014/main" id="{82BFC81B-9F55-4A63-BFC3-9A2BD4497906}"/>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60" name="直線コネクタ 459">
          <a:extLst>
            <a:ext uri="{FF2B5EF4-FFF2-40B4-BE49-F238E27FC236}">
              <a16:creationId xmlns:a16="http://schemas.microsoft.com/office/drawing/2014/main" id="{37B753FA-A8C6-4787-A18B-2242E5D4F316}"/>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61" name="テキスト ボックス 460">
          <a:extLst>
            <a:ext uri="{FF2B5EF4-FFF2-40B4-BE49-F238E27FC236}">
              <a16:creationId xmlns:a16="http://schemas.microsoft.com/office/drawing/2014/main" id="{0A5A02CC-6A31-424B-A046-AA83DAE84135}"/>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62" name="直線コネクタ 461">
          <a:extLst>
            <a:ext uri="{FF2B5EF4-FFF2-40B4-BE49-F238E27FC236}">
              <a16:creationId xmlns:a16="http://schemas.microsoft.com/office/drawing/2014/main" id="{EE5193A0-6AF7-4F09-AF47-37C627C99767}"/>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63" name="テキスト ボックス 462">
          <a:extLst>
            <a:ext uri="{FF2B5EF4-FFF2-40B4-BE49-F238E27FC236}">
              <a16:creationId xmlns:a16="http://schemas.microsoft.com/office/drawing/2014/main" id="{A404B127-169E-4C18-A680-A5389CDEED64}"/>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64" name="直線コネクタ 463">
          <a:extLst>
            <a:ext uri="{FF2B5EF4-FFF2-40B4-BE49-F238E27FC236}">
              <a16:creationId xmlns:a16="http://schemas.microsoft.com/office/drawing/2014/main" id="{E71A9C72-8285-4A81-8CF5-78DBD908750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65" name="テキスト ボックス 464">
          <a:extLst>
            <a:ext uri="{FF2B5EF4-FFF2-40B4-BE49-F238E27FC236}">
              <a16:creationId xmlns:a16="http://schemas.microsoft.com/office/drawing/2014/main" id="{DF48BD56-C2BF-4A93-BB6C-8E9CB7013867}"/>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66" name="【認定こども園・幼稚園・保育所】&#10;有形固定資産減価償却率グラフ枠">
          <a:extLst>
            <a:ext uri="{FF2B5EF4-FFF2-40B4-BE49-F238E27FC236}">
              <a16:creationId xmlns:a16="http://schemas.microsoft.com/office/drawing/2014/main" id="{45F32910-6AFA-4225-8450-7DBE62F74F7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67" name="直線コネクタ 466">
          <a:extLst>
            <a:ext uri="{FF2B5EF4-FFF2-40B4-BE49-F238E27FC236}">
              <a16:creationId xmlns:a16="http://schemas.microsoft.com/office/drawing/2014/main" id="{8FDECF1E-CCEA-4960-9A62-69C6105B7C5B}"/>
            </a:ext>
          </a:extLst>
        </xdr:cNvPr>
        <xdr:cNvCxnSpPr/>
      </xdr:nvCxnSpPr>
      <xdr:spPr>
        <a:xfrm flipV="1">
          <a:off x="14703424" y="585139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68" name="【認定こども園・幼稚園・保育所】&#10;有形固定資産減価償却率最小値テキスト">
          <a:extLst>
            <a:ext uri="{FF2B5EF4-FFF2-40B4-BE49-F238E27FC236}">
              <a16:creationId xmlns:a16="http://schemas.microsoft.com/office/drawing/2014/main" id="{AC7B81BF-D4CB-420C-924B-4C264F7E937B}"/>
            </a:ext>
          </a:extLst>
        </xdr:cNvPr>
        <xdr:cNvSpPr txBox="1"/>
      </xdr:nvSpPr>
      <xdr:spPr>
        <a:xfrm>
          <a:off x="1474216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69" name="直線コネクタ 468">
          <a:extLst>
            <a:ext uri="{FF2B5EF4-FFF2-40B4-BE49-F238E27FC236}">
              <a16:creationId xmlns:a16="http://schemas.microsoft.com/office/drawing/2014/main" id="{2D31A9B4-9338-46C3-BA08-DB1EAB79FF23}"/>
            </a:ext>
          </a:extLst>
        </xdr:cNvPr>
        <xdr:cNvCxnSpPr/>
      </xdr:nvCxnSpPr>
      <xdr:spPr>
        <a:xfrm>
          <a:off x="14611350" y="7158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70" name="【認定こども園・幼稚園・保育所】&#10;有形固定資産減価償却率最大値テキスト">
          <a:extLst>
            <a:ext uri="{FF2B5EF4-FFF2-40B4-BE49-F238E27FC236}">
              <a16:creationId xmlns:a16="http://schemas.microsoft.com/office/drawing/2014/main" id="{FFA97F04-F15A-4D27-A324-E611ACF71EDC}"/>
            </a:ext>
          </a:extLst>
        </xdr:cNvPr>
        <xdr:cNvSpPr txBox="1"/>
      </xdr:nvSpPr>
      <xdr:spPr>
        <a:xfrm>
          <a:off x="14742160" y="5628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71" name="直線コネクタ 470">
          <a:extLst>
            <a:ext uri="{FF2B5EF4-FFF2-40B4-BE49-F238E27FC236}">
              <a16:creationId xmlns:a16="http://schemas.microsoft.com/office/drawing/2014/main" id="{34B57C9A-3F97-4020-B8A1-E74AE44E1ACB}"/>
            </a:ext>
          </a:extLst>
        </xdr:cNvPr>
        <xdr:cNvCxnSpPr/>
      </xdr:nvCxnSpPr>
      <xdr:spPr>
        <a:xfrm>
          <a:off x="14611350" y="58513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472" name="【認定こども園・幼稚園・保育所】&#10;有形固定資産減価償却率平均値テキスト">
          <a:extLst>
            <a:ext uri="{FF2B5EF4-FFF2-40B4-BE49-F238E27FC236}">
              <a16:creationId xmlns:a16="http://schemas.microsoft.com/office/drawing/2014/main" id="{F2D7F50E-B9BA-4E49-AB8E-9533CFC0279D}"/>
            </a:ext>
          </a:extLst>
        </xdr:cNvPr>
        <xdr:cNvSpPr txBox="1"/>
      </xdr:nvSpPr>
      <xdr:spPr>
        <a:xfrm>
          <a:off x="14742160" y="62747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73" name="フローチャート: 判断 472">
          <a:extLst>
            <a:ext uri="{FF2B5EF4-FFF2-40B4-BE49-F238E27FC236}">
              <a16:creationId xmlns:a16="http://schemas.microsoft.com/office/drawing/2014/main" id="{F23E2717-3F54-4D22-AFC0-36A94973D189}"/>
            </a:ext>
          </a:extLst>
        </xdr:cNvPr>
        <xdr:cNvSpPr/>
      </xdr:nvSpPr>
      <xdr:spPr>
        <a:xfrm>
          <a:off x="14649450" y="63019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74" name="フローチャート: 判断 473">
          <a:extLst>
            <a:ext uri="{FF2B5EF4-FFF2-40B4-BE49-F238E27FC236}">
              <a16:creationId xmlns:a16="http://schemas.microsoft.com/office/drawing/2014/main" id="{08665446-C0C4-4195-B77C-3239B78EE313}"/>
            </a:ext>
          </a:extLst>
        </xdr:cNvPr>
        <xdr:cNvSpPr/>
      </xdr:nvSpPr>
      <xdr:spPr>
        <a:xfrm>
          <a:off x="13887450" y="6222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75" name="フローチャート: 判断 474">
          <a:extLst>
            <a:ext uri="{FF2B5EF4-FFF2-40B4-BE49-F238E27FC236}">
              <a16:creationId xmlns:a16="http://schemas.microsoft.com/office/drawing/2014/main" id="{856E28D8-0306-45A0-98F5-D214765C1F27}"/>
            </a:ext>
          </a:extLst>
        </xdr:cNvPr>
        <xdr:cNvSpPr/>
      </xdr:nvSpPr>
      <xdr:spPr>
        <a:xfrm>
          <a:off x="13089890" y="62002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76" name="フローチャート: 判断 475">
          <a:extLst>
            <a:ext uri="{FF2B5EF4-FFF2-40B4-BE49-F238E27FC236}">
              <a16:creationId xmlns:a16="http://schemas.microsoft.com/office/drawing/2014/main" id="{13FA5064-0EBB-4DE9-B6C0-48334A324632}"/>
            </a:ext>
          </a:extLst>
        </xdr:cNvPr>
        <xdr:cNvSpPr/>
      </xdr:nvSpPr>
      <xdr:spPr>
        <a:xfrm>
          <a:off x="12303760" y="61240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77" name="フローチャート: 判断 476">
          <a:extLst>
            <a:ext uri="{FF2B5EF4-FFF2-40B4-BE49-F238E27FC236}">
              <a16:creationId xmlns:a16="http://schemas.microsoft.com/office/drawing/2014/main" id="{DBA683E6-F827-47E5-B9D6-6B7C82852762}"/>
            </a:ext>
          </a:extLst>
        </xdr:cNvPr>
        <xdr:cNvSpPr/>
      </xdr:nvSpPr>
      <xdr:spPr>
        <a:xfrm>
          <a:off x="11487150" y="60486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4C47FAB5-1FF9-4895-9081-4C35D857B42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E3582BBE-D0F8-46D5-A0F8-1025CC2A854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229D865-8BA3-40FF-BAED-43AEAB02D47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DC3C25B-13C6-4770-9653-F90F2D8F26C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436A60A-DA6A-4390-A62F-22F36C2E7FC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162560</xdr:rowOff>
    </xdr:from>
    <xdr:to>
      <xdr:col>81</xdr:col>
      <xdr:colOff>101600</xdr:colOff>
      <xdr:row>35</xdr:row>
      <xdr:rowOff>92710</xdr:rowOff>
    </xdr:to>
    <xdr:sp macro="" textlink="">
      <xdr:nvSpPr>
        <xdr:cNvPr id="483" name="楕円 482">
          <a:extLst>
            <a:ext uri="{FF2B5EF4-FFF2-40B4-BE49-F238E27FC236}">
              <a16:creationId xmlns:a16="http://schemas.microsoft.com/office/drawing/2014/main" id="{E5418917-7665-4E0F-BE57-05519DD7DB2E}"/>
            </a:ext>
          </a:extLst>
        </xdr:cNvPr>
        <xdr:cNvSpPr/>
      </xdr:nvSpPr>
      <xdr:spPr>
        <a:xfrm>
          <a:off x="13887450" y="5993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100838</xdr:rowOff>
    </xdr:from>
    <xdr:to>
      <xdr:col>76</xdr:col>
      <xdr:colOff>165100</xdr:colOff>
      <xdr:row>36</xdr:row>
      <xdr:rowOff>30988</xdr:rowOff>
    </xdr:to>
    <xdr:sp macro="" textlink="">
      <xdr:nvSpPr>
        <xdr:cNvPr id="484" name="楕円 483">
          <a:extLst>
            <a:ext uri="{FF2B5EF4-FFF2-40B4-BE49-F238E27FC236}">
              <a16:creationId xmlns:a16="http://schemas.microsoft.com/office/drawing/2014/main" id="{7A79AC84-8D7A-40B4-B465-6A9D4AED23AD}"/>
            </a:ext>
          </a:extLst>
        </xdr:cNvPr>
        <xdr:cNvSpPr/>
      </xdr:nvSpPr>
      <xdr:spPr>
        <a:xfrm>
          <a:off x="13089890" y="60977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41910</xdr:rowOff>
    </xdr:from>
    <xdr:to>
      <xdr:col>81</xdr:col>
      <xdr:colOff>50800</xdr:colOff>
      <xdr:row>35</xdr:row>
      <xdr:rowOff>151638</xdr:rowOff>
    </xdr:to>
    <xdr:cxnSp macro="">
      <xdr:nvCxnSpPr>
        <xdr:cNvPr id="485" name="直線コネクタ 484">
          <a:extLst>
            <a:ext uri="{FF2B5EF4-FFF2-40B4-BE49-F238E27FC236}">
              <a16:creationId xmlns:a16="http://schemas.microsoft.com/office/drawing/2014/main" id="{03E1ADB2-035D-4DAD-B110-63300F41BC42}"/>
            </a:ext>
          </a:extLst>
        </xdr:cNvPr>
        <xdr:cNvCxnSpPr/>
      </xdr:nvCxnSpPr>
      <xdr:spPr>
        <a:xfrm flipV="1">
          <a:off x="13144500" y="6044565"/>
          <a:ext cx="797560" cy="10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148844</xdr:rowOff>
    </xdr:from>
    <xdr:to>
      <xdr:col>72</xdr:col>
      <xdr:colOff>38100</xdr:colOff>
      <xdr:row>35</xdr:row>
      <xdr:rowOff>78994</xdr:rowOff>
    </xdr:to>
    <xdr:sp macro="" textlink="">
      <xdr:nvSpPr>
        <xdr:cNvPr id="486" name="楕円 485">
          <a:extLst>
            <a:ext uri="{FF2B5EF4-FFF2-40B4-BE49-F238E27FC236}">
              <a16:creationId xmlns:a16="http://schemas.microsoft.com/office/drawing/2014/main" id="{B69C91A9-412C-4BEE-BF4F-78452D8242B2}"/>
            </a:ext>
          </a:extLst>
        </xdr:cNvPr>
        <xdr:cNvSpPr/>
      </xdr:nvSpPr>
      <xdr:spPr>
        <a:xfrm>
          <a:off x="12303760" y="59781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28194</xdr:rowOff>
    </xdr:from>
    <xdr:to>
      <xdr:col>76</xdr:col>
      <xdr:colOff>114300</xdr:colOff>
      <xdr:row>35</xdr:row>
      <xdr:rowOff>151638</xdr:rowOff>
    </xdr:to>
    <xdr:cxnSp macro="">
      <xdr:nvCxnSpPr>
        <xdr:cNvPr id="487" name="直線コネクタ 486">
          <a:extLst>
            <a:ext uri="{FF2B5EF4-FFF2-40B4-BE49-F238E27FC236}">
              <a16:creationId xmlns:a16="http://schemas.microsoft.com/office/drawing/2014/main" id="{60694599-C0EC-4A72-BA6C-EBE8D53CDC15}"/>
            </a:ext>
          </a:extLst>
        </xdr:cNvPr>
        <xdr:cNvCxnSpPr/>
      </xdr:nvCxnSpPr>
      <xdr:spPr>
        <a:xfrm>
          <a:off x="12346940" y="6027039"/>
          <a:ext cx="797560" cy="1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488" name="n_1aveValue【認定こども園・幼稚園・保育所】&#10;有形固定資産減価償却率">
          <a:extLst>
            <a:ext uri="{FF2B5EF4-FFF2-40B4-BE49-F238E27FC236}">
              <a16:creationId xmlns:a16="http://schemas.microsoft.com/office/drawing/2014/main" id="{A3EC29AE-811A-4FCD-AF83-12C44381044A}"/>
            </a:ext>
          </a:extLst>
        </xdr:cNvPr>
        <xdr:cNvSpPr txBox="1"/>
      </xdr:nvSpPr>
      <xdr:spPr>
        <a:xfrm>
          <a:off x="1373823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122699</xdr:rowOff>
    </xdr:from>
    <xdr:ext cx="405111" cy="259045"/>
    <xdr:sp macro="" textlink="">
      <xdr:nvSpPr>
        <xdr:cNvPr id="489" name="n_2aveValue【認定こども園・幼稚園・保育所】&#10;有形固定資産減価償却率">
          <a:extLst>
            <a:ext uri="{FF2B5EF4-FFF2-40B4-BE49-F238E27FC236}">
              <a16:creationId xmlns:a16="http://schemas.microsoft.com/office/drawing/2014/main" id="{8A471E35-D131-4119-9AFA-D4FED746D8C4}"/>
            </a:ext>
          </a:extLst>
        </xdr:cNvPr>
        <xdr:cNvSpPr txBox="1"/>
      </xdr:nvSpPr>
      <xdr:spPr>
        <a:xfrm>
          <a:off x="12957184" y="629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42689</xdr:rowOff>
    </xdr:from>
    <xdr:ext cx="405111" cy="259045"/>
    <xdr:sp macro="" textlink="">
      <xdr:nvSpPr>
        <xdr:cNvPr id="490" name="n_3aveValue【認定こども園・幼稚園・保育所】&#10;有形固定資産減価償却率">
          <a:extLst>
            <a:ext uri="{FF2B5EF4-FFF2-40B4-BE49-F238E27FC236}">
              <a16:creationId xmlns:a16="http://schemas.microsoft.com/office/drawing/2014/main" id="{329B9A06-07E6-402F-9371-6534C9EACCB7}"/>
            </a:ext>
          </a:extLst>
        </xdr:cNvPr>
        <xdr:cNvSpPr txBox="1"/>
      </xdr:nvSpPr>
      <xdr:spPr>
        <a:xfrm>
          <a:off x="12171054" y="621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91" name="n_4aveValue【認定こども園・幼稚園・保育所】&#10;有形固定資産減価償却率">
          <a:extLst>
            <a:ext uri="{FF2B5EF4-FFF2-40B4-BE49-F238E27FC236}">
              <a16:creationId xmlns:a16="http://schemas.microsoft.com/office/drawing/2014/main" id="{FF951D94-69C0-40AA-BE2F-7D94FCA1180E}"/>
            </a:ext>
          </a:extLst>
        </xdr:cNvPr>
        <xdr:cNvSpPr txBox="1"/>
      </xdr:nvSpPr>
      <xdr:spPr>
        <a:xfrm>
          <a:off x="11354444" y="582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109237</xdr:rowOff>
    </xdr:from>
    <xdr:ext cx="405111" cy="259045"/>
    <xdr:sp macro="" textlink="">
      <xdr:nvSpPr>
        <xdr:cNvPr id="492" name="n_1mainValue【認定こども園・幼稚園・保育所】&#10;有形固定資産減価償却率">
          <a:extLst>
            <a:ext uri="{FF2B5EF4-FFF2-40B4-BE49-F238E27FC236}">
              <a16:creationId xmlns:a16="http://schemas.microsoft.com/office/drawing/2014/main" id="{FB4029B8-4726-4232-8691-ECBC275B21FB}"/>
            </a:ext>
          </a:extLst>
        </xdr:cNvPr>
        <xdr:cNvSpPr txBox="1"/>
      </xdr:nvSpPr>
      <xdr:spPr>
        <a:xfrm>
          <a:off x="1373823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47515</xdr:rowOff>
    </xdr:from>
    <xdr:ext cx="405111" cy="259045"/>
    <xdr:sp macro="" textlink="">
      <xdr:nvSpPr>
        <xdr:cNvPr id="493" name="n_2mainValue【認定こども園・幼稚園・保育所】&#10;有形固定資産減価償却率">
          <a:extLst>
            <a:ext uri="{FF2B5EF4-FFF2-40B4-BE49-F238E27FC236}">
              <a16:creationId xmlns:a16="http://schemas.microsoft.com/office/drawing/2014/main" id="{154D08FD-BF55-45D4-96E4-DC2D9D2BBD9E}"/>
            </a:ext>
          </a:extLst>
        </xdr:cNvPr>
        <xdr:cNvSpPr txBox="1"/>
      </xdr:nvSpPr>
      <xdr:spPr>
        <a:xfrm>
          <a:off x="12957184" y="587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95521</xdr:rowOff>
    </xdr:from>
    <xdr:ext cx="405111" cy="259045"/>
    <xdr:sp macro="" textlink="">
      <xdr:nvSpPr>
        <xdr:cNvPr id="494" name="n_3mainValue【認定こども園・幼稚園・保育所】&#10;有形固定資産減価償却率">
          <a:extLst>
            <a:ext uri="{FF2B5EF4-FFF2-40B4-BE49-F238E27FC236}">
              <a16:creationId xmlns:a16="http://schemas.microsoft.com/office/drawing/2014/main" id="{133F4684-7AA3-422B-BA9E-FEC7323E94DD}"/>
            </a:ext>
          </a:extLst>
        </xdr:cNvPr>
        <xdr:cNvSpPr txBox="1"/>
      </xdr:nvSpPr>
      <xdr:spPr>
        <a:xfrm>
          <a:off x="12171054" y="574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95" name="正方形/長方形 494">
          <a:extLst>
            <a:ext uri="{FF2B5EF4-FFF2-40B4-BE49-F238E27FC236}">
              <a16:creationId xmlns:a16="http://schemas.microsoft.com/office/drawing/2014/main" id="{53BD1B0D-23E3-4F25-846E-C977652711A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6" name="正方形/長方形 495">
          <a:extLst>
            <a:ext uri="{FF2B5EF4-FFF2-40B4-BE49-F238E27FC236}">
              <a16:creationId xmlns:a16="http://schemas.microsoft.com/office/drawing/2014/main" id="{0F2A62F7-E873-4C59-B43D-88EF4E91D48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7" name="正方形/長方形 496">
          <a:extLst>
            <a:ext uri="{FF2B5EF4-FFF2-40B4-BE49-F238E27FC236}">
              <a16:creationId xmlns:a16="http://schemas.microsoft.com/office/drawing/2014/main" id="{138CB873-9934-425B-9329-55BDFEB604B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8" name="正方形/長方形 497">
          <a:extLst>
            <a:ext uri="{FF2B5EF4-FFF2-40B4-BE49-F238E27FC236}">
              <a16:creationId xmlns:a16="http://schemas.microsoft.com/office/drawing/2014/main" id="{C4F0579B-2CDA-4059-B641-2F4C4C30958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9" name="正方形/長方形 498">
          <a:extLst>
            <a:ext uri="{FF2B5EF4-FFF2-40B4-BE49-F238E27FC236}">
              <a16:creationId xmlns:a16="http://schemas.microsoft.com/office/drawing/2014/main" id="{229FD6EE-60BF-47C3-9C5B-731D7338712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0" name="正方形/長方形 499">
          <a:extLst>
            <a:ext uri="{FF2B5EF4-FFF2-40B4-BE49-F238E27FC236}">
              <a16:creationId xmlns:a16="http://schemas.microsoft.com/office/drawing/2014/main" id="{0CDE9D75-819C-472D-B47A-1D64A2C1F2B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1" name="正方形/長方形 500">
          <a:extLst>
            <a:ext uri="{FF2B5EF4-FFF2-40B4-BE49-F238E27FC236}">
              <a16:creationId xmlns:a16="http://schemas.microsoft.com/office/drawing/2014/main" id="{87618F46-E3E9-4BC9-BBEE-3DA89EBBF7F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2" name="正方形/長方形 501">
          <a:extLst>
            <a:ext uri="{FF2B5EF4-FFF2-40B4-BE49-F238E27FC236}">
              <a16:creationId xmlns:a16="http://schemas.microsoft.com/office/drawing/2014/main" id="{37424F24-B90B-4856-BBF5-CD2978AA7C0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03" name="テキスト ボックス 502">
          <a:extLst>
            <a:ext uri="{FF2B5EF4-FFF2-40B4-BE49-F238E27FC236}">
              <a16:creationId xmlns:a16="http://schemas.microsoft.com/office/drawing/2014/main" id="{889ACA0F-AB96-4D78-8822-CD830866853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04" name="直線コネクタ 503">
          <a:extLst>
            <a:ext uri="{FF2B5EF4-FFF2-40B4-BE49-F238E27FC236}">
              <a16:creationId xmlns:a16="http://schemas.microsoft.com/office/drawing/2014/main" id="{CA8F3D3E-43E5-4F33-B908-EC973DD99FA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05" name="直線コネクタ 504">
          <a:extLst>
            <a:ext uri="{FF2B5EF4-FFF2-40B4-BE49-F238E27FC236}">
              <a16:creationId xmlns:a16="http://schemas.microsoft.com/office/drawing/2014/main" id="{3E0DC29D-C8E8-47F4-BD3C-ED51F5E6260E}"/>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E3620BBE-E756-430D-988C-77CD57C1CEEA}"/>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07" name="直線コネクタ 506">
          <a:extLst>
            <a:ext uri="{FF2B5EF4-FFF2-40B4-BE49-F238E27FC236}">
              <a16:creationId xmlns:a16="http://schemas.microsoft.com/office/drawing/2014/main" id="{0EDE75FF-17AA-47C5-9983-0A46F7B98BAC}"/>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08" name="テキスト ボックス 507">
          <a:extLst>
            <a:ext uri="{FF2B5EF4-FFF2-40B4-BE49-F238E27FC236}">
              <a16:creationId xmlns:a16="http://schemas.microsoft.com/office/drawing/2014/main" id="{729FFC90-D3CC-4FB9-9982-E1661FBF5C2D}"/>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09" name="直線コネクタ 508">
          <a:extLst>
            <a:ext uri="{FF2B5EF4-FFF2-40B4-BE49-F238E27FC236}">
              <a16:creationId xmlns:a16="http://schemas.microsoft.com/office/drawing/2014/main" id="{652CFAF0-1FE1-4C18-BA60-39E903EE9F02}"/>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10" name="テキスト ボックス 509">
          <a:extLst>
            <a:ext uri="{FF2B5EF4-FFF2-40B4-BE49-F238E27FC236}">
              <a16:creationId xmlns:a16="http://schemas.microsoft.com/office/drawing/2014/main" id="{0E703ED6-09E6-455A-9ED0-83B915B98432}"/>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11" name="直線コネクタ 510">
          <a:extLst>
            <a:ext uri="{FF2B5EF4-FFF2-40B4-BE49-F238E27FC236}">
              <a16:creationId xmlns:a16="http://schemas.microsoft.com/office/drawing/2014/main" id="{73602673-3FF9-4259-943D-161E872E3A7C}"/>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12" name="テキスト ボックス 511">
          <a:extLst>
            <a:ext uri="{FF2B5EF4-FFF2-40B4-BE49-F238E27FC236}">
              <a16:creationId xmlns:a16="http://schemas.microsoft.com/office/drawing/2014/main" id="{A56F99FB-35B3-4AD9-8EE8-597C2787B78C}"/>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13" name="直線コネクタ 512">
          <a:extLst>
            <a:ext uri="{FF2B5EF4-FFF2-40B4-BE49-F238E27FC236}">
              <a16:creationId xmlns:a16="http://schemas.microsoft.com/office/drawing/2014/main" id="{65C9C622-8FD7-4FC3-8D26-CCD9A0B1E0DF}"/>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14" name="テキスト ボックス 513">
          <a:extLst>
            <a:ext uri="{FF2B5EF4-FFF2-40B4-BE49-F238E27FC236}">
              <a16:creationId xmlns:a16="http://schemas.microsoft.com/office/drawing/2014/main" id="{6D21E1A5-780F-41BB-8CA4-CD64B3C3A38C}"/>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15" name="直線コネクタ 514">
          <a:extLst>
            <a:ext uri="{FF2B5EF4-FFF2-40B4-BE49-F238E27FC236}">
              <a16:creationId xmlns:a16="http://schemas.microsoft.com/office/drawing/2014/main" id="{C683F1DA-B063-4300-BB5D-6839EC0AC586}"/>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16" name="テキスト ボックス 515">
          <a:extLst>
            <a:ext uri="{FF2B5EF4-FFF2-40B4-BE49-F238E27FC236}">
              <a16:creationId xmlns:a16="http://schemas.microsoft.com/office/drawing/2014/main" id="{5FD24811-1B52-4375-8627-8AC9498FF040}"/>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17" name="直線コネクタ 516">
          <a:extLst>
            <a:ext uri="{FF2B5EF4-FFF2-40B4-BE49-F238E27FC236}">
              <a16:creationId xmlns:a16="http://schemas.microsoft.com/office/drawing/2014/main" id="{A896FD7A-F66A-4F27-91EE-3D317A3C6C9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18" name="テキスト ボックス 517">
          <a:extLst>
            <a:ext uri="{FF2B5EF4-FFF2-40B4-BE49-F238E27FC236}">
              <a16:creationId xmlns:a16="http://schemas.microsoft.com/office/drawing/2014/main" id="{2C0008C4-4D44-4762-83C8-BCBDF79DF37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19" name="【認定こども園・幼稚園・保育所】&#10;一人当たり面積グラフ枠">
          <a:extLst>
            <a:ext uri="{FF2B5EF4-FFF2-40B4-BE49-F238E27FC236}">
              <a16:creationId xmlns:a16="http://schemas.microsoft.com/office/drawing/2014/main" id="{C87E5E48-4030-40DF-81F8-CFA9CF9E336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520" name="直線コネクタ 519">
          <a:extLst>
            <a:ext uri="{FF2B5EF4-FFF2-40B4-BE49-F238E27FC236}">
              <a16:creationId xmlns:a16="http://schemas.microsoft.com/office/drawing/2014/main" id="{CAE74AFD-6B14-40F0-B70E-1D4A0204AB2E}"/>
            </a:ext>
          </a:extLst>
        </xdr:cNvPr>
        <xdr:cNvCxnSpPr/>
      </xdr:nvCxnSpPr>
      <xdr:spPr>
        <a:xfrm flipV="1">
          <a:off x="19947254" y="5883184"/>
          <a:ext cx="0" cy="1318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21" name="【認定こども園・幼稚園・保育所】&#10;一人当たり面積最小値テキスト">
          <a:extLst>
            <a:ext uri="{FF2B5EF4-FFF2-40B4-BE49-F238E27FC236}">
              <a16:creationId xmlns:a16="http://schemas.microsoft.com/office/drawing/2014/main" id="{2392A5CD-9E86-445F-BEA3-6A1B8B53FB39}"/>
            </a:ext>
          </a:extLst>
        </xdr:cNvPr>
        <xdr:cNvSpPr txBox="1"/>
      </xdr:nvSpPr>
      <xdr:spPr>
        <a:xfrm>
          <a:off x="19985990" y="72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22" name="直線コネクタ 521">
          <a:extLst>
            <a:ext uri="{FF2B5EF4-FFF2-40B4-BE49-F238E27FC236}">
              <a16:creationId xmlns:a16="http://schemas.microsoft.com/office/drawing/2014/main" id="{A0B8157E-AA63-4F85-AE84-9C85C7276EB8}"/>
            </a:ext>
          </a:extLst>
        </xdr:cNvPr>
        <xdr:cNvCxnSpPr/>
      </xdr:nvCxnSpPr>
      <xdr:spPr>
        <a:xfrm>
          <a:off x="19885660" y="7201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523" name="【認定こども園・幼稚園・保育所】&#10;一人当たり面積最大値テキスト">
          <a:extLst>
            <a:ext uri="{FF2B5EF4-FFF2-40B4-BE49-F238E27FC236}">
              <a16:creationId xmlns:a16="http://schemas.microsoft.com/office/drawing/2014/main" id="{DA5BB3FC-9A1F-49D1-A498-50C83898F5F4}"/>
            </a:ext>
          </a:extLst>
        </xdr:cNvPr>
        <xdr:cNvSpPr txBox="1"/>
      </xdr:nvSpPr>
      <xdr:spPr>
        <a:xfrm>
          <a:off x="19985990" y="565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524" name="直線コネクタ 523">
          <a:extLst>
            <a:ext uri="{FF2B5EF4-FFF2-40B4-BE49-F238E27FC236}">
              <a16:creationId xmlns:a16="http://schemas.microsoft.com/office/drawing/2014/main" id="{5E045261-A76A-4789-9FE4-412FA95B8D8D}"/>
            </a:ext>
          </a:extLst>
        </xdr:cNvPr>
        <xdr:cNvCxnSpPr/>
      </xdr:nvCxnSpPr>
      <xdr:spPr>
        <a:xfrm>
          <a:off x="19885660" y="588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525" name="【認定こども園・幼稚園・保育所】&#10;一人当たり面積平均値テキスト">
          <a:extLst>
            <a:ext uri="{FF2B5EF4-FFF2-40B4-BE49-F238E27FC236}">
              <a16:creationId xmlns:a16="http://schemas.microsoft.com/office/drawing/2014/main" id="{9523441B-2160-4888-8276-12513DD8CC8E}"/>
            </a:ext>
          </a:extLst>
        </xdr:cNvPr>
        <xdr:cNvSpPr txBox="1"/>
      </xdr:nvSpPr>
      <xdr:spPr>
        <a:xfrm>
          <a:off x="19985990" y="6654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26" name="フローチャート: 判断 525">
          <a:extLst>
            <a:ext uri="{FF2B5EF4-FFF2-40B4-BE49-F238E27FC236}">
              <a16:creationId xmlns:a16="http://schemas.microsoft.com/office/drawing/2014/main" id="{B422A82D-E9D8-4C8B-BCF5-710AE43002CE}"/>
            </a:ext>
          </a:extLst>
        </xdr:cNvPr>
        <xdr:cNvSpPr/>
      </xdr:nvSpPr>
      <xdr:spPr>
        <a:xfrm>
          <a:off x="1990471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527" name="フローチャート: 判断 526">
          <a:extLst>
            <a:ext uri="{FF2B5EF4-FFF2-40B4-BE49-F238E27FC236}">
              <a16:creationId xmlns:a16="http://schemas.microsoft.com/office/drawing/2014/main" id="{9B96A30D-6AAF-4358-B998-182D33DB1448}"/>
            </a:ext>
          </a:extLst>
        </xdr:cNvPr>
        <xdr:cNvSpPr/>
      </xdr:nvSpPr>
      <xdr:spPr>
        <a:xfrm>
          <a:off x="19161760" y="66762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528" name="フローチャート: 判断 527">
          <a:extLst>
            <a:ext uri="{FF2B5EF4-FFF2-40B4-BE49-F238E27FC236}">
              <a16:creationId xmlns:a16="http://schemas.microsoft.com/office/drawing/2014/main" id="{32A967DA-CA6D-4085-8D94-DA13CEE1DF59}"/>
            </a:ext>
          </a:extLst>
        </xdr:cNvPr>
        <xdr:cNvSpPr/>
      </xdr:nvSpPr>
      <xdr:spPr>
        <a:xfrm>
          <a:off x="18345150" y="66594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29" name="フローチャート: 判断 528">
          <a:extLst>
            <a:ext uri="{FF2B5EF4-FFF2-40B4-BE49-F238E27FC236}">
              <a16:creationId xmlns:a16="http://schemas.microsoft.com/office/drawing/2014/main" id="{D1DD1068-0C8F-4927-9A06-23936687DFBB}"/>
            </a:ext>
          </a:extLst>
        </xdr:cNvPr>
        <xdr:cNvSpPr/>
      </xdr:nvSpPr>
      <xdr:spPr>
        <a:xfrm>
          <a:off x="17547590" y="66762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530" name="フローチャート: 判断 529">
          <a:extLst>
            <a:ext uri="{FF2B5EF4-FFF2-40B4-BE49-F238E27FC236}">
              <a16:creationId xmlns:a16="http://schemas.microsoft.com/office/drawing/2014/main" id="{E5C33996-8353-4FCA-B6A2-99630842BAEA}"/>
            </a:ext>
          </a:extLst>
        </xdr:cNvPr>
        <xdr:cNvSpPr/>
      </xdr:nvSpPr>
      <xdr:spPr>
        <a:xfrm>
          <a:off x="16761460" y="66926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C801AAC-B19B-4CE7-84F5-DCA2EA4A837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6890406-560A-40C6-ACF4-9D02A17347E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FCD0007-DB9A-4708-91E8-95C1C60EA71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F845AE6-87BE-4DEA-8807-0BF2658BCE6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B83C5C92-DF76-4BAC-894C-3F52EE27894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66222</xdr:rowOff>
    </xdr:from>
    <xdr:to>
      <xdr:col>112</xdr:col>
      <xdr:colOff>38100</xdr:colOff>
      <xdr:row>37</xdr:row>
      <xdr:rowOff>167822</xdr:rowOff>
    </xdr:to>
    <xdr:sp macro="" textlink="">
      <xdr:nvSpPr>
        <xdr:cNvPr id="536" name="楕円 535">
          <a:extLst>
            <a:ext uri="{FF2B5EF4-FFF2-40B4-BE49-F238E27FC236}">
              <a16:creationId xmlns:a16="http://schemas.microsoft.com/office/drawing/2014/main" id="{10845B7A-9F47-4CA0-A40A-395B0C00E160}"/>
            </a:ext>
          </a:extLst>
        </xdr:cNvPr>
        <xdr:cNvSpPr/>
      </xdr:nvSpPr>
      <xdr:spPr>
        <a:xfrm>
          <a:off x="19161760" y="64079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98878</xdr:rowOff>
    </xdr:from>
    <xdr:to>
      <xdr:col>107</xdr:col>
      <xdr:colOff>101600</xdr:colOff>
      <xdr:row>38</xdr:row>
      <xdr:rowOff>29028</xdr:rowOff>
    </xdr:to>
    <xdr:sp macro="" textlink="">
      <xdr:nvSpPr>
        <xdr:cNvPr id="537" name="楕円 536">
          <a:extLst>
            <a:ext uri="{FF2B5EF4-FFF2-40B4-BE49-F238E27FC236}">
              <a16:creationId xmlns:a16="http://schemas.microsoft.com/office/drawing/2014/main" id="{538DC000-0F43-4CE0-AEE5-4990083EFB64}"/>
            </a:ext>
          </a:extLst>
        </xdr:cNvPr>
        <xdr:cNvSpPr/>
      </xdr:nvSpPr>
      <xdr:spPr>
        <a:xfrm>
          <a:off x="18345150" y="64387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117022</xdr:rowOff>
    </xdr:from>
    <xdr:to>
      <xdr:col>111</xdr:col>
      <xdr:colOff>177800</xdr:colOff>
      <xdr:row>37</xdr:row>
      <xdr:rowOff>149678</xdr:rowOff>
    </xdr:to>
    <xdr:cxnSp macro="">
      <xdr:nvCxnSpPr>
        <xdr:cNvPr id="538" name="直線コネクタ 537">
          <a:extLst>
            <a:ext uri="{FF2B5EF4-FFF2-40B4-BE49-F238E27FC236}">
              <a16:creationId xmlns:a16="http://schemas.microsoft.com/office/drawing/2014/main" id="{59015D19-8B7C-41EF-87F6-EB02D84BECCD}"/>
            </a:ext>
          </a:extLst>
        </xdr:cNvPr>
        <xdr:cNvCxnSpPr/>
      </xdr:nvCxnSpPr>
      <xdr:spPr>
        <a:xfrm flipV="1">
          <a:off x="18399760" y="6460672"/>
          <a:ext cx="80518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111942</xdr:rowOff>
    </xdr:from>
    <xdr:to>
      <xdr:col>102</xdr:col>
      <xdr:colOff>165100</xdr:colOff>
      <xdr:row>38</xdr:row>
      <xdr:rowOff>42092</xdr:rowOff>
    </xdr:to>
    <xdr:sp macro="" textlink="">
      <xdr:nvSpPr>
        <xdr:cNvPr id="539" name="楕円 538">
          <a:extLst>
            <a:ext uri="{FF2B5EF4-FFF2-40B4-BE49-F238E27FC236}">
              <a16:creationId xmlns:a16="http://schemas.microsoft.com/office/drawing/2014/main" id="{BA561E26-D803-49A9-939E-BD66A9558EB8}"/>
            </a:ext>
          </a:extLst>
        </xdr:cNvPr>
        <xdr:cNvSpPr/>
      </xdr:nvSpPr>
      <xdr:spPr>
        <a:xfrm>
          <a:off x="17547590" y="64555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149678</xdr:rowOff>
    </xdr:from>
    <xdr:to>
      <xdr:col>107</xdr:col>
      <xdr:colOff>50800</xdr:colOff>
      <xdr:row>37</xdr:row>
      <xdr:rowOff>162741</xdr:rowOff>
    </xdr:to>
    <xdr:cxnSp macro="">
      <xdr:nvCxnSpPr>
        <xdr:cNvPr id="540" name="直線コネクタ 539">
          <a:extLst>
            <a:ext uri="{FF2B5EF4-FFF2-40B4-BE49-F238E27FC236}">
              <a16:creationId xmlns:a16="http://schemas.microsoft.com/office/drawing/2014/main" id="{F8273288-7BD3-4F11-9B97-84F0E00B51CE}"/>
            </a:ext>
          </a:extLst>
        </xdr:cNvPr>
        <xdr:cNvCxnSpPr/>
      </xdr:nvCxnSpPr>
      <xdr:spPr>
        <a:xfrm flipV="1">
          <a:off x="17602200" y="6493328"/>
          <a:ext cx="79756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41" name="n_1aveValue【認定こども園・幼稚園・保育所】&#10;一人当たり面積">
          <a:extLst>
            <a:ext uri="{FF2B5EF4-FFF2-40B4-BE49-F238E27FC236}">
              <a16:creationId xmlns:a16="http://schemas.microsoft.com/office/drawing/2014/main" id="{7FD8A975-9ADC-4FE7-A00A-C9C4E4713C83}"/>
            </a:ext>
          </a:extLst>
        </xdr:cNvPr>
        <xdr:cNvSpPr txBox="1"/>
      </xdr:nvSpPr>
      <xdr:spPr>
        <a:xfrm>
          <a:off x="18982132" y="67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542" name="n_2aveValue【認定こども園・幼稚園・保育所】&#10;一人当たり面積">
          <a:extLst>
            <a:ext uri="{FF2B5EF4-FFF2-40B4-BE49-F238E27FC236}">
              <a16:creationId xmlns:a16="http://schemas.microsoft.com/office/drawing/2014/main" id="{C1D805CC-D062-433D-BDE9-B0CED977DFE2}"/>
            </a:ext>
          </a:extLst>
        </xdr:cNvPr>
        <xdr:cNvSpPr txBox="1"/>
      </xdr:nvSpPr>
      <xdr:spPr>
        <a:xfrm>
          <a:off x="18182032" y="675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43" name="n_3aveValue【認定こども園・幼稚園・保育所】&#10;一人当たり面積">
          <a:extLst>
            <a:ext uri="{FF2B5EF4-FFF2-40B4-BE49-F238E27FC236}">
              <a16:creationId xmlns:a16="http://schemas.microsoft.com/office/drawing/2014/main" id="{505D69B3-9BDD-4BC1-9A2A-DA3F969DE863}"/>
            </a:ext>
          </a:extLst>
        </xdr:cNvPr>
        <xdr:cNvSpPr txBox="1"/>
      </xdr:nvSpPr>
      <xdr:spPr>
        <a:xfrm>
          <a:off x="17384472" y="67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122300</xdr:rowOff>
    </xdr:from>
    <xdr:ext cx="469744" cy="259045"/>
    <xdr:sp macro="" textlink="">
      <xdr:nvSpPr>
        <xdr:cNvPr id="544" name="n_4aveValue【認定こども園・幼稚園・保育所】&#10;一人当たり面積">
          <a:extLst>
            <a:ext uri="{FF2B5EF4-FFF2-40B4-BE49-F238E27FC236}">
              <a16:creationId xmlns:a16="http://schemas.microsoft.com/office/drawing/2014/main" id="{9D4520B4-886D-4FC8-A08A-E0600902C08D}"/>
            </a:ext>
          </a:extLst>
        </xdr:cNvPr>
        <xdr:cNvSpPr txBox="1"/>
      </xdr:nvSpPr>
      <xdr:spPr>
        <a:xfrm>
          <a:off x="16588817" y="646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12899</xdr:rowOff>
    </xdr:from>
    <xdr:ext cx="469744" cy="259045"/>
    <xdr:sp macro="" textlink="">
      <xdr:nvSpPr>
        <xdr:cNvPr id="545" name="n_1mainValue【認定こども園・幼稚園・保育所】&#10;一人当たり面積">
          <a:extLst>
            <a:ext uri="{FF2B5EF4-FFF2-40B4-BE49-F238E27FC236}">
              <a16:creationId xmlns:a16="http://schemas.microsoft.com/office/drawing/2014/main" id="{EEEB4D7E-A49C-4082-BE6B-D36F61EE27D4}"/>
            </a:ext>
          </a:extLst>
        </xdr:cNvPr>
        <xdr:cNvSpPr txBox="1"/>
      </xdr:nvSpPr>
      <xdr:spPr>
        <a:xfrm>
          <a:off x="18982132" y="618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45555</xdr:rowOff>
    </xdr:from>
    <xdr:ext cx="469744" cy="259045"/>
    <xdr:sp macro="" textlink="">
      <xdr:nvSpPr>
        <xdr:cNvPr id="546" name="n_2mainValue【認定こども園・幼稚園・保育所】&#10;一人当たり面積">
          <a:extLst>
            <a:ext uri="{FF2B5EF4-FFF2-40B4-BE49-F238E27FC236}">
              <a16:creationId xmlns:a16="http://schemas.microsoft.com/office/drawing/2014/main" id="{C2248FC9-EE3D-44FA-8372-0B1A985D5110}"/>
            </a:ext>
          </a:extLst>
        </xdr:cNvPr>
        <xdr:cNvSpPr txBox="1"/>
      </xdr:nvSpPr>
      <xdr:spPr>
        <a:xfrm>
          <a:off x="18182032" y="621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58619</xdr:rowOff>
    </xdr:from>
    <xdr:ext cx="469744" cy="259045"/>
    <xdr:sp macro="" textlink="">
      <xdr:nvSpPr>
        <xdr:cNvPr id="547" name="n_3mainValue【認定こども園・幼稚園・保育所】&#10;一人当たり面積">
          <a:extLst>
            <a:ext uri="{FF2B5EF4-FFF2-40B4-BE49-F238E27FC236}">
              <a16:creationId xmlns:a16="http://schemas.microsoft.com/office/drawing/2014/main" id="{0C95601C-F0A8-48D3-ACDC-A5DB687A5C80}"/>
            </a:ext>
          </a:extLst>
        </xdr:cNvPr>
        <xdr:cNvSpPr txBox="1"/>
      </xdr:nvSpPr>
      <xdr:spPr>
        <a:xfrm>
          <a:off x="17384472" y="622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48" name="正方形/長方形 547">
          <a:extLst>
            <a:ext uri="{FF2B5EF4-FFF2-40B4-BE49-F238E27FC236}">
              <a16:creationId xmlns:a16="http://schemas.microsoft.com/office/drawing/2014/main" id="{55405658-24B3-47BE-B45C-54511D0B6CA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49" name="正方形/長方形 548">
          <a:extLst>
            <a:ext uri="{FF2B5EF4-FFF2-40B4-BE49-F238E27FC236}">
              <a16:creationId xmlns:a16="http://schemas.microsoft.com/office/drawing/2014/main" id="{BFAB78BC-4527-40D8-B8CA-7BBEC58EF3E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50" name="正方形/長方形 549">
          <a:extLst>
            <a:ext uri="{FF2B5EF4-FFF2-40B4-BE49-F238E27FC236}">
              <a16:creationId xmlns:a16="http://schemas.microsoft.com/office/drawing/2014/main" id="{CBA4F0A9-D0D7-44B5-83E5-B99060CF8D2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51" name="正方形/長方形 550">
          <a:extLst>
            <a:ext uri="{FF2B5EF4-FFF2-40B4-BE49-F238E27FC236}">
              <a16:creationId xmlns:a16="http://schemas.microsoft.com/office/drawing/2014/main" id="{E835C3F0-B3C2-469D-A902-66D4DA9F923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52" name="正方形/長方形 551">
          <a:extLst>
            <a:ext uri="{FF2B5EF4-FFF2-40B4-BE49-F238E27FC236}">
              <a16:creationId xmlns:a16="http://schemas.microsoft.com/office/drawing/2014/main" id="{F0331644-9CA3-483E-8C94-C679B32C712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53" name="正方形/長方形 552">
          <a:extLst>
            <a:ext uri="{FF2B5EF4-FFF2-40B4-BE49-F238E27FC236}">
              <a16:creationId xmlns:a16="http://schemas.microsoft.com/office/drawing/2014/main" id="{B1BF0BAF-209D-4354-AB32-2501F944C18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54" name="正方形/長方形 553">
          <a:extLst>
            <a:ext uri="{FF2B5EF4-FFF2-40B4-BE49-F238E27FC236}">
              <a16:creationId xmlns:a16="http://schemas.microsoft.com/office/drawing/2014/main" id="{6F549BD7-46C2-4DF6-BB98-92C78AB63E6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55" name="正方形/長方形 554">
          <a:extLst>
            <a:ext uri="{FF2B5EF4-FFF2-40B4-BE49-F238E27FC236}">
              <a16:creationId xmlns:a16="http://schemas.microsoft.com/office/drawing/2014/main" id="{0A128D44-A33A-4573-87D4-8E89AE05CF4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56" name="テキスト ボックス 555">
          <a:extLst>
            <a:ext uri="{FF2B5EF4-FFF2-40B4-BE49-F238E27FC236}">
              <a16:creationId xmlns:a16="http://schemas.microsoft.com/office/drawing/2014/main" id="{6FA23BD6-44EA-46ED-B688-C72F35E083F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57" name="直線コネクタ 556">
          <a:extLst>
            <a:ext uri="{FF2B5EF4-FFF2-40B4-BE49-F238E27FC236}">
              <a16:creationId xmlns:a16="http://schemas.microsoft.com/office/drawing/2014/main" id="{F9860ED0-E250-4B10-8A4E-9833F9BE9AE1}"/>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58" name="テキスト ボックス 557">
          <a:extLst>
            <a:ext uri="{FF2B5EF4-FFF2-40B4-BE49-F238E27FC236}">
              <a16:creationId xmlns:a16="http://schemas.microsoft.com/office/drawing/2014/main" id="{1984A8C6-C9E7-4523-8B60-C4947D5310D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59" name="直線コネクタ 558">
          <a:extLst>
            <a:ext uri="{FF2B5EF4-FFF2-40B4-BE49-F238E27FC236}">
              <a16:creationId xmlns:a16="http://schemas.microsoft.com/office/drawing/2014/main" id="{63FE9CD1-4489-40F2-B26D-08C3C5F610A5}"/>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60" name="テキスト ボックス 559">
          <a:extLst>
            <a:ext uri="{FF2B5EF4-FFF2-40B4-BE49-F238E27FC236}">
              <a16:creationId xmlns:a16="http://schemas.microsoft.com/office/drawing/2014/main" id="{EFBEBEAB-1D7F-4BED-9FD9-9514388ED269}"/>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61" name="直線コネクタ 560">
          <a:extLst>
            <a:ext uri="{FF2B5EF4-FFF2-40B4-BE49-F238E27FC236}">
              <a16:creationId xmlns:a16="http://schemas.microsoft.com/office/drawing/2014/main" id="{75C2ADBA-D58B-446C-8C1D-C3D20F14CB68}"/>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62" name="テキスト ボックス 561">
          <a:extLst>
            <a:ext uri="{FF2B5EF4-FFF2-40B4-BE49-F238E27FC236}">
              <a16:creationId xmlns:a16="http://schemas.microsoft.com/office/drawing/2014/main" id="{FB4808CF-4914-45B8-8130-797E5E201BA3}"/>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63" name="直線コネクタ 562">
          <a:extLst>
            <a:ext uri="{FF2B5EF4-FFF2-40B4-BE49-F238E27FC236}">
              <a16:creationId xmlns:a16="http://schemas.microsoft.com/office/drawing/2014/main" id="{25CF2973-E956-4656-8925-B437C8B66F39}"/>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64" name="テキスト ボックス 563">
          <a:extLst>
            <a:ext uri="{FF2B5EF4-FFF2-40B4-BE49-F238E27FC236}">
              <a16:creationId xmlns:a16="http://schemas.microsoft.com/office/drawing/2014/main" id="{5A7BBED7-642D-47F2-B2C5-1277175D8D03}"/>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65" name="直線コネクタ 564">
          <a:extLst>
            <a:ext uri="{FF2B5EF4-FFF2-40B4-BE49-F238E27FC236}">
              <a16:creationId xmlns:a16="http://schemas.microsoft.com/office/drawing/2014/main" id="{2CD7BB41-853C-4FA1-BFA4-8972374BD1A1}"/>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66" name="テキスト ボックス 565">
          <a:extLst>
            <a:ext uri="{FF2B5EF4-FFF2-40B4-BE49-F238E27FC236}">
              <a16:creationId xmlns:a16="http://schemas.microsoft.com/office/drawing/2014/main" id="{F06A9E5A-903B-47A6-92DF-195AD1024B19}"/>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67" name="直線コネクタ 566">
          <a:extLst>
            <a:ext uri="{FF2B5EF4-FFF2-40B4-BE49-F238E27FC236}">
              <a16:creationId xmlns:a16="http://schemas.microsoft.com/office/drawing/2014/main" id="{4704FA10-B4F5-416B-9162-2EB5B4A2F651}"/>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68" name="テキスト ボックス 567">
          <a:extLst>
            <a:ext uri="{FF2B5EF4-FFF2-40B4-BE49-F238E27FC236}">
              <a16:creationId xmlns:a16="http://schemas.microsoft.com/office/drawing/2014/main" id="{38941709-63E4-4A1C-938B-5237322E733D}"/>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69" name="直線コネクタ 568">
          <a:extLst>
            <a:ext uri="{FF2B5EF4-FFF2-40B4-BE49-F238E27FC236}">
              <a16:creationId xmlns:a16="http://schemas.microsoft.com/office/drawing/2014/main" id="{BE47563B-3794-47C2-8479-EF99EF4E939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70" name="テキスト ボックス 569">
          <a:extLst>
            <a:ext uri="{FF2B5EF4-FFF2-40B4-BE49-F238E27FC236}">
              <a16:creationId xmlns:a16="http://schemas.microsoft.com/office/drawing/2014/main" id="{319747F0-AB7C-4FFC-8292-0F81192B1CC5}"/>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1" name="直線コネクタ 570">
          <a:extLst>
            <a:ext uri="{FF2B5EF4-FFF2-40B4-BE49-F238E27FC236}">
              <a16:creationId xmlns:a16="http://schemas.microsoft.com/office/drawing/2014/main" id="{3648EEBD-01F7-4AAA-87E9-4F15A432FA3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72" name="テキスト ボックス 571">
          <a:extLst>
            <a:ext uri="{FF2B5EF4-FFF2-40B4-BE49-F238E27FC236}">
              <a16:creationId xmlns:a16="http://schemas.microsoft.com/office/drawing/2014/main" id="{E90C9AC1-BD97-4DD6-8EA8-2DC4A20EA2FE}"/>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73" name="【学校施設】&#10;有形固定資産減価償却率グラフ枠">
          <a:extLst>
            <a:ext uri="{FF2B5EF4-FFF2-40B4-BE49-F238E27FC236}">
              <a16:creationId xmlns:a16="http://schemas.microsoft.com/office/drawing/2014/main" id="{51F5DC15-1536-4E3D-932D-F2D30B506D6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74" name="直線コネクタ 573">
          <a:extLst>
            <a:ext uri="{FF2B5EF4-FFF2-40B4-BE49-F238E27FC236}">
              <a16:creationId xmlns:a16="http://schemas.microsoft.com/office/drawing/2014/main" id="{EAC67661-9FFB-4D88-BC39-79D5BC7F3A57}"/>
            </a:ext>
          </a:extLst>
        </xdr:cNvPr>
        <xdr:cNvCxnSpPr/>
      </xdr:nvCxnSpPr>
      <xdr:spPr>
        <a:xfrm flipV="1">
          <a:off x="14703424" y="9464040"/>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75" name="【学校施設】&#10;有形固定資産減価償却率最小値テキスト">
          <a:extLst>
            <a:ext uri="{FF2B5EF4-FFF2-40B4-BE49-F238E27FC236}">
              <a16:creationId xmlns:a16="http://schemas.microsoft.com/office/drawing/2014/main" id="{D173CB70-1282-4905-A35E-50C6F1BE1BB0}"/>
            </a:ext>
          </a:extLst>
        </xdr:cNvPr>
        <xdr:cNvSpPr txBox="1"/>
      </xdr:nvSpPr>
      <xdr:spPr>
        <a:xfrm>
          <a:off x="1474216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76" name="直線コネクタ 575">
          <a:extLst>
            <a:ext uri="{FF2B5EF4-FFF2-40B4-BE49-F238E27FC236}">
              <a16:creationId xmlns:a16="http://schemas.microsoft.com/office/drawing/2014/main" id="{F59748ED-F046-47B0-9A2A-C7450803BE0D}"/>
            </a:ext>
          </a:extLst>
        </xdr:cNvPr>
        <xdr:cNvCxnSpPr/>
      </xdr:nvCxnSpPr>
      <xdr:spPr>
        <a:xfrm>
          <a:off x="14611350" y="10869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77" name="【学校施設】&#10;有形固定資産減価償却率最大値テキスト">
          <a:extLst>
            <a:ext uri="{FF2B5EF4-FFF2-40B4-BE49-F238E27FC236}">
              <a16:creationId xmlns:a16="http://schemas.microsoft.com/office/drawing/2014/main" id="{A34E3A6A-B02D-4691-B2F6-2F3177456917}"/>
            </a:ext>
          </a:extLst>
        </xdr:cNvPr>
        <xdr:cNvSpPr txBox="1"/>
      </xdr:nvSpPr>
      <xdr:spPr>
        <a:xfrm>
          <a:off x="1474216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78" name="直線コネクタ 577">
          <a:extLst>
            <a:ext uri="{FF2B5EF4-FFF2-40B4-BE49-F238E27FC236}">
              <a16:creationId xmlns:a16="http://schemas.microsoft.com/office/drawing/2014/main" id="{49859966-BB6C-4171-BC34-66BBCAF4F218}"/>
            </a:ext>
          </a:extLst>
        </xdr:cNvPr>
        <xdr:cNvCxnSpPr/>
      </xdr:nvCxnSpPr>
      <xdr:spPr>
        <a:xfrm>
          <a:off x="14611350" y="946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79" name="【学校施設】&#10;有形固定資産減価償却率平均値テキスト">
          <a:extLst>
            <a:ext uri="{FF2B5EF4-FFF2-40B4-BE49-F238E27FC236}">
              <a16:creationId xmlns:a16="http://schemas.microsoft.com/office/drawing/2014/main" id="{E85AA093-2F30-4198-95D0-2B4606178E1A}"/>
            </a:ext>
          </a:extLst>
        </xdr:cNvPr>
        <xdr:cNvSpPr txBox="1"/>
      </xdr:nvSpPr>
      <xdr:spPr>
        <a:xfrm>
          <a:off x="14742160" y="10121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80" name="フローチャート: 判断 579">
          <a:extLst>
            <a:ext uri="{FF2B5EF4-FFF2-40B4-BE49-F238E27FC236}">
              <a16:creationId xmlns:a16="http://schemas.microsoft.com/office/drawing/2014/main" id="{A512B318-69E8-4471-AA4B-EEA8F31860A9}"/>
            </a:ext>
          </a:extLst>
        </xdr:cNvPr>
        <xdr:cNvSpPr/>
      </xdr:nvSpPr>
      <xdr:spPr>
        <a:xfrm>
          <a:off x="146494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81" name="フローチャート: 判断 580">
          <a:extLst>
            <a:ext uri="{FF2B5EF4-FFF2-40B4-BE49-F238E27FC236}">
              <a16:creationId xmlns:a16="http://schemas.microsoft.com/office/drawing/2014/main" id="{F39CECB2-D598-4002-A659-55C4D253013D}"/>
            </a:ext>
          </a:extLst>
        </xdr:cNvPr>
        <xdr:cNvSpPr/>
      </xdr:nvSpPr>
      <xdr:spPr>
        <a:xfrm>
          <a:off x="13887450" y="101597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82" name="フローチャート: 判断 581">
          <a:extLst>
            <a:ext uri="{FF2B5EF4-FFF2-40B4-BE49-F238E27FC236}">
              <a16:creationId xmlns:a16="http://schemas.microsoft.com/office/drawing/2014/main" id="{1A0DA001-D1B0-4397-9D26-3DA747BFC9FE}"/>
            </a:ext>
          </a:extLst>
        </xdr:cNvPr>
        <xdr:cNvSpPr/>
      </xdr:nvSpPr>
      <xdr:spPr>
        <a:xfrm>
          <a:off x="13089890" y="101270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83" name="フローチャート: 判断 582">
          <a:extLst>
            <a:ext uri="{FF2B5EF4-FFF2-40B4-BE49-F238E27FC236}">
              <a16:creationId xmlns:a16="http://schemas.microsoft.com/office/drawing/2014/main" id="{B0B2FD6E-B771-4307-B4CC-DF5B1928775B}"/>
            </a:ext>
          </a:extLst>
        </xdr:cNvPr>
        <xdr:cNvSpPr/>
      </xdr:nvSpPr>
      <xdr:spPr>
        <a:xfrm>
          <a:off x="12303760" y="100789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84" name="フローチャート: 判断 583">
          <a:extLst>
            <a:ext uri="{FF2B5EF4-FFF2-40B4-BE49-F238E27FC236}">
              <a16:creationId xmlns:a16="http://schemas.microsoft.com/office/drawing/2014/main" id="{8D887F41-BD8D-4108-AF04-964600C60E58}"/>
            </a:ext>
          </a:extLst>
        </xdr:cNvPr>
        <xdr:cNvSpPr/>
      </xdr:nvSpPr>
      <xdr:spPr>
        <a:xfrm>
          <a:off x="11487150" y="99814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C887AFD6-21BD-4E37-8696-6FCA09A2A69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B24F6EAE-4F0B-4139-AD26-F30CF141CEC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EE8F0C9E-8A0F-465D-B7D1-3697875F579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B9EF9922-9D4F-422D-BCAF-F4BBF28FB2D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B78D840E-407E-479F-ABAA-A27ED366D2A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65133</xdr:rowOff>
    </xdr:from>
    <xdr:to>
      <xdr:col>81</xdr:col>
      <xdr:colOff>101600</xdr:colOff>
      <xdr:row>59</xdr:row>
      <xdr:rowOff>166733</xdr:rowOff>
    </xdr:to>
    <xdr:sp macro="" textlink="">
      <xdr:nvSpPr>
        <xdr:cNvPr id="590" name="楕円 589">
          <a:extLst>
            <a:ext uri="{FF2B5EF4-FFF2-40B4-BE49-F238E27FC236}">
              <a16:creationId xmlns:a16="http://schemas.microsoft.com/office/drawing/2014/main" id="{AB3F6DDC-47F4-4E5B-81F0-44E3980C21C4}"/>
            </a:ext>
          </a:extLst>
        </xdr:cNvPr>
        <xdr:cNvSpPr/>
      </xdr:nvSpPr>
      <xdr:spPr>
        <a:xfrm>
          <a:off x="13887450" y="101787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4717</xdr:rowOff>
    </xdr:from>
    <xdr:to>
      <xdr:col>76</xdr:col>
      <xdr:colOff>165100</xdr:colOff>
      <xdr:row>58</xdr:row>
      <xdr:rowOff>106317</xdr:rowOff>
    </xdr:to>
    <xdr:sp macro="" textlink="">
      <xdr:nvSpPr>
        <xdr:cNvPr id="591" name="楕円 590">
          <a:extLst>
            <a:ext uri="{FF2B5EF4-FFF2-40B4-BE49-F238E27FC236}">
              <a16:creationId xmlns:a16="http://schemas.microsoft.com/office/drawing/2014/main" id="{FA2F6C69-8C9E-4409-986F-0B1DAF9F5C25}"/>
            </a:ext>
          </a:extLst>
        </xdr:cNvPr>
        <xdr:cNvSpPr/>
      </xdr:nvSpPr>
      <xdr:spPr>
        <a:xfrm>
          <a:off x="13089890" y="995072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55517</xdr:rowOff>
    </xdr:from>
    <xdr:to>
      <xdr:col>81</xdr:col>
      <xdr:colOff>50800</xdr:colOff>
      <xdr:row>59</xdr:row>
      <xdr:rowOff>115933</xdr:rowOff>
    </xdr:to>
    <xdr:cxnSp macro="">
      <xdr:nvCxnSpPr>
        <xdr:cNvPr id="592" name="直線コネクタ 591">
          <a:extLst>
            <a:ext uri="{FF2B5EF4-FFF2-40B4-BE49-F238E27FC236}">
              <a16:creationId xmlns:a16="http://schemas.microsoft.com/office/drawing/2014/main" id="{C030F006-B080-4705-8CEA-AEDCCA31FC14}"/>
            </a:ext>
          </a:extLst>
        </xdr:cNvPr>
        <xdr:cNvCxnSpPr/>
      </xdr:nvCxnSpPr>
      <xdr:spPr>
        <a:xfrm>
          <a:off x="13144500" y="10003427"/>
          <a:ext cx="797560" cy="22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92891</xdr:rowOff>
    </xdr:from>
    <xdr:to>
      <xdr:col>72</xdr:col>
      <xdr:colOff>38100</xdr:colOff>
      <xdr:row>59</xdr:row>
      <xdr:rowOff>23041</xdr:rowOff>
    </xdr:to>
    <xdr:sp macro="" textlink="">
      <xdr:nvSpPr>
        <xdr:cNvPr id="593" name="楕円 592">
          <a:extLst>
            <a:ext uri="{FF2B5EF4-FFF2-40B4-BE49-F238E27FC236}">
              <a16:creationId xmlns:a16="http://schemas.microsoft.com/office/drawing/2014/main" id="{3C5AEBE9-487F-4C05-862B-BDE5297AA60F}"/>
            </a:ext>
          </a:extLst>
        </xdr:cNvPr>
        <xdr:cNvSpPr/>
      </xdr:nvSpPr>
      <xdr:spPr>
        <a:xfrm>
          <a:off x="12303760" y="100408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55517</xdr:rowOff>
    </xdr:from>
    <xdr:to>
      <xdr:col>76</xdr:col>
      <xdr:colOff>114300</xdr:colOff>
      <xdr:row>58</xdr:row>
      <xdr:rowOff>143691</xdr:rowOff>
    </xdr:to>
    <xdr:cxnSp macro="">
      <xdr:nvCxnSpPr>
        <xdr:cNvPr id="594" name="直線コネクタ 593">
          <a:extLst>
            <a:ext uri="{FF2B5EF4-FFF2-40B4-BE49-F238E27FC236}">
              <a16:creationId xmlns:a16="http://schemas.microsoft.com/office/drawing/2014/main" id="{3323D186-688C-46E5-B257-0026314BB9DD}"/>
            </a:ext>
          </a:extLst>
        </xdr:cNvPr>
        <xdr:cNvCxnSpPr/>
      </xdr:nvCxnSpPr>
      <xdr:spPr>
        <a:xfrm flipV="1">
          <a:off x="12346940" y="10003427"/>
          <a:ext cx="797560" cy="8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95" name="n_1aveValue【学校施設】&#10;有形固定資産減価償却率">
          <a:extLst>
            <a:ext uri="{FF2B5EF4-FFF2-40B4-BE49-F238E27FC236}">
              <a16:creationId xmlns:a16="http://schemas.microsoft.com/office/drawing/2014/main" id="{0C867380-AAED-47F6-8D8D-22CA91EB7C8F}"/>
            </a:ext>
          </a:extLst>
        </xdr:cNvPr>
        <xdr:cNvSpPr txBox="1"/>
      </xdr:nvSpPr>
      <xdr:spPr>
        <a:xfrm>
          <a:off x="13738234" y="993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96" name="n_2aveValue【学校施設】&#10;有形固定資産減価償却率">
          <a:extLst>
            <a:ext uri="{FF2B5EF4-FFF2-40B4-BE49-F238E27FC236}">
              <a16:creationId xmlns:a16="http://schemas.microsoft.com/office/drawing/2014/main" id="{164D0B91-C01E-480C-870C-A411A5D57578}"/>
            </a:ext>
          </a:extLst>
        </xdr:cNvPr>
        <xdr:cNvSpPr txBox="1"/>
      </xdr:nvSpPr>
      <xdr:spPr>
        <a:xfrm>
          <a:off x="12957184" y="1021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97" name="n_3aveValue【学校施設】&#10;有形固定資産減価償却率">
          <a:extLst>
            <a:ext uri="{FF2B5EF4-FFF2-40B4-BE49-F238E27FC236}">
              <a16:creationId xmlns:a16="http://schemas.microsoft.com/office/drawing/2014/main" id="{B3A98849-6864-4509-AA57-F61F853F42B2}"/>
            </a:ext>
          </a:extLst>
        </xdr:cNvPr>
        <xdr:cNvSpPr txBox="1"/>
      </xdr:nvSpPr>
      <xdr:spPr>
        <a:xfrm>
          <a:off x="12171054" y="1017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98" name="n_4aveValue【学校施設】&#10;有形固定資産減価償却率">
          <a:extLst>
            <a:ext uri="{FF2B5EF4-FFF2-40B4-BE49-F238E27FC236}">
              <a16:creationId xmlns:a16="http://schemas.microsoft.com/office/drawing/2014/main" id="{C726BBEF-69E6-446E-86E5-8CEAC1154F79}"/>
            </a:ext>
          </a:extLst>
        </xdr:cNvPr>
        <xdr:cNvSpPr txBox="1"/>
      </xdr:nvSpPr>
      <xdr:spPr>
        <a:xfrm>
          <a:off x="113544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157860</xdr:rowOff>
    </xdr:from>
    <xdr:ext cx="405111" cy="259045"/>
    <xdr:sp macro="" textlink="">
      <xdr:nvSpPr>
        <xdr:cNvPr id="599" name="n_1mainValue【学校施設】&#10;有形固定資産減価償却率">
          <a:extLst>
            <a:ext uri="{FF2B5EF4-FFF2-40B4-BE49-F238E27FC236}">
              <a16:creationId xmlns:a16="http://schemas.microsoft.com/office/drawing/2014/main" id="{F53722C5-2E06-4721-BA45-0703F898E8F5}"/>
            </a:ext>
          </a:extLst>
        </xdr:cNvPr>
        <xdr:cNvSpPr txBox="1"/>
      </xdr:nvSpPr>
      <xdr:spPr>
        <a:xfrm>
          <a:off x="13738234" y="1027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122844</xdr:rowOff>
    </xdr:from>
    <xdr:ext cx="405111" cy="259045"/>
    <xdr:sp macro="" textlink="">
      <xdr:nvSpPr>
        <xdr:cNvPr id="600" name="n_2mainValue【学校施設】&#10;有形固定資産減価償却率">
          <a:extLst>
            <a:ext uri="{FF2B5EF4-FFF2-40B4-BE49-F238E27FC236}">
              <a16:creationId xmlns:a16="http://schemas.microsoft.com/office/drawing/2014/main" id="{8A2715D0-15C8-48CD-9080-EE649088F6A5}"/>
            </a:ext>
          </a:extLst>
        </xdr:cNvPr>
        <xdr:cNvSpPr txBox="1"/>
      </xdr:nvSpPr>
      <xdr:spPr>
        <a:xfrm>
          <a:off x="12957184" y="972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39568</xdr:rowOff>
    </xdr:from>
    <xdr:ext cx="405111" cy="259045"/>
    <xdr:sp macro="" textlink="">
      <xdr:nvSpPr>
        <xdr:cNvPr id="601" name="n_3mainValue【学校施設】&#10;有形固定資産減価償却率">
          <a:extLst>
            <a:ext uri="{FF2B5EF4-FFF2-40B4-BE49-F238E27FC236}">
              <a16:creationId xmlns:a16="http://schemas.microsoft.com/office/drawing/2014/main" id="{216A9D5C-6AB6-4C47-9DC4-7E4979E28C27}"/>
            </a:ext>
          </a:extLst>
        </xdr:cNvPr>
        <xdr:cNvSpPr txBox="1"/>
      </xdr:nvSpPr>
      <xdr:spPr>
        <a:xfrm>
          <a:off x="1217105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02" name="正方形/長方形 601">
          <a:extLst>
            <a:ext uri="{FF2B5EF4-FFF2-40B4-BE49-F238E27FC236}">
              <a16:creationId xmlns:a16="http://schemas.microsoft.com/office/drawing/2014/main" id="{56B8941A-C4A6-4BAB-B848-7CC65B9F72F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3" name="正方形/長方形 602">
          <a:extLst>
            <a:ext uri="{FF2B5EF4-FFF2-40B4-BE49-F238E27FC236}">
              <a16:creationId xmlns:a16="http://schemas.microsoft.com/office/drawing/2014/main" id="{B171BE09-A14C-4B71-B72B-7428F5C2D2D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4" name="正方形/長方形 603">
          <a:extLst>
            <a:ext uri="{FF2B5EF4-FFF2-40B4-BE49-F238E27FC236}">
              <a16:creationId xmlns:a16="http://schemas.microsoft.com/office/drawing/2014/main" id="{13E2C346-2FFD-45AD-8277-90CC821EF38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5" name="正方形/長方形 604">
          <a:extLst>
            <a:ext uri="{FF2B5EF4-FFF2-40B4-BE49-F238E27FC236}">
              <a16:creationId xmlns:a16="http://schemas.microsoft.com/office/drawing/2014/main" id="{3E44418C-2F63-4E61-864E-E1097141835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6" name="正方形/長方形 605">
          <a:extLst>
            <a:ext uri="{FF2B5EF4-FFF2-40B4-BE49-F238E27FC236}">
              <a16:creationId xmlns:a16="http://schemas.microsoft.com/office/drawing/2014/main" id="{98CC7D05-AEB6-41DF-959B-BFA9E702550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7" name="正方形/長方形 606">
          <a:extLst>
            <a:ext uri="{FF2B5EF4-FFF2-40B4-BE49-F238E27FC236}">
              <a16:creationId xmlns:a16="http://schemas.microsoft.com/office/drawing/2014/main" id="{CD23A6A5-985F-4D73-9C0E-9E0A4DD3931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8" name="正方形/長方形 607">
          <a:extLst>
            <a:ext uri="{FF2B5EF4-FFF2-40B4-BE49-F238E27FC236}">
              <a16:creationId xmlns:a16="http://schemas.microsoft.com/office/drawing/2014/main" id="{D03E7A4A-679C-4C23-9DBC-ED99A418AAC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9" name="正方形/長方形 608">
          <a:extLst>
            <a:ext uri="{FF2B5EF4-FFF2-40B4-BE49-F238E27FC236}">
              <a16:creationId xmlns:a16="http://schemas.microsoft.com/office/drawing/2014/main" id="{7D326318-5A87-4DA8-98DA-C6DC03E7E47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0" name="テキスト ボックス 609">
          <a:extLst>
            <a:ext uri="{FF2B5EF4-FFF2-40B4-BE49-F238E27FC236}">
              <a16:creationId xmlns:a16="http://schemas.microsoft.com/office/drawing/2014/main" id="{F6FFCCA3-3950-4D23-AD53-7D6F9A42AAE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1" name="直線コネクタ 610">
          <a:extLst>
            <a:ext uri="{FF2B5EF4-FFF2-40B4-BE49-F238E27FC236}">
              <a16:creationId xmlns:a16="http://schemas.microsoft.com/office/drawing/2014/main" id="{D443FCB3-2E9C-443C-BA2B-DC546A3C4C7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F6C24834-FF2F-463E-9A74-F0F9C52296B3}"/>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13" name="直線コネクタ 612">
          <a:extLst>
            <a:ext uri="{FF2B5EF4-FFF2-40B4-BE49-F238E27FC236}">
              <a16:creationId xmlns:a16="http://schemas.microsoft.com/office/drawing/2014/main" id="{42317737-9257-465D-A650-FD8ECBB0E3F4}"/>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51F15C2E-D9EB-4435-A910-B9842AD83A5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15" name="直線コネクタ 614">
          <a:extLst>
            <a:ext uri="{FF2B5EF4-FFF2-40B4-BE49-F238E27FC236}">
              <a16:creationId xmlns:a16="http://schemas.microsoft.com/office/drawing/2014/main" id="{947F8D63-6616-4B7E-9F0A-955D5283C4F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16" name="テキスト ボックス 615">
          <a:extLst>
            <a:ext uri="{FF2B5EF4-FFF2-40B4-BE49-F238E27FC236}">
              <a16:creationId xmlns:a16="http://schemas.microsoft.com/office/drawing/2014/main" id="{A0F65E9B-ABE5-40BB-9176-65A551BAADDD}"/>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17" name="直線コネクタ 616">
          <a:extLst>
            <a:ext uri="{FF2B5EF4-FFF2-40B4-BE49-F238E27FC236}">
              <a16:creationId xmlns:a16="http://schemas.microsoft.com/office/drawing/2014/main" id="{93504C46-3304-44B4-880B-F05700693DF6}"/>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18" name="テキスト ボックス 617">
          <a:extLst>
            <a:ext uri="{FF2B5EF4-FFF2-40B4-BE49-F238E27FC236}">
              <a16:creationId xmlns:a16="http://schemas.microsoft.com/office/drawing/2014/main" id="{B1A1C11B-56EC-44E9-8AE5-1CD9E0FE949A}"/>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19" name="直線コネクタ 618">
          <a:extLst>
            <a:ext uri="{FF2B5EF4-FFF2-40B4-BE49-F238E27FC236}">
              <a16:creationId xmlns:a16="http://schemas.microsoft.com/office/drawing/2014/main" id="{6561AB71-3F82-44B4-89E0-5D489C0A6FD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20" name="テキスト ボックス 619">
          <a:extLst>
            <a:ext uri="{FF2B5EF4-FFF2-40B4-BE49-F238E27FC236}">
              <a16:creationId xmlns:a16="http://schemas.microsoft.com/office/drawing/2014/main" id="{B20B81FF-8E27-44D8-96A1-00474C75DEF3}"/>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1" name="直線コネクタ 620">
          <a:extLst>
            <a:ext uri="{FF2B5EF4-FFF2-40B4-BE49-F238E27FC236}">
              <a16:creationId xmlns:a16="http://schemas.microsoft.com/office/drawing/2014/main" id="{7B8AC557-58B0-47E4-B2D6-5C6240D4DC4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22" name="テキスト ボックス 621">
          <a:extLst>
            <a:ext uri="{FF2B5EF4-FFF2-40B4-BE49-F238E27FC236}">
              <a16:creationId xmlns:a16="http://schemas.microsoft.com/office/drawing/2014/main" id="{CF7B715F-3145-4DB8-BD4B-8864C5D4B05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23" name="【学校施設】&#10;一人当たり面積グラフ枠">
          <a:extLst>
            <a:ext uri="{FF2B5EF4-FFF2-40B4-BE49-F238E27FC236}">
              <a16:creationId xmlns:a16="http://schemas.microsoft.com/office/drawing/2014/main" id="{7CBA8823-9044-494D-BC67-D37EA6BB85E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624" name="直線コネクタ 623">
          <a:extLst>
            <a:ext uri="{FF2B5EF4-FFF2-40B4-BE49-F238E27FC236}">
              <a16:creationId xmlns:a16="http://schemas.microsoft.com/office/drawing/2014/main" id="{704DE8E0-7243-406B-B5F5-F5705C7A586C}"/>
            </a:ext>
          </a:extLst>
        </xdr:cNvPr>
        <xdr:cNvCxnSpPr/>
      </xdr:nvCxnSpPr>
      <xdr:spPr>
        <a:xfrm flipV="1">
          <a:off x="19947254" y="9508846"/>
          <a:ext cx="0" cy="1252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625" name="【学校施設】&#10;一人当たり面積最小値テキスト">
          <a:extLst>
            <a:ext uri="{FF2B5EF4-FFF2-40B4-BE49-F238E27FC236}">
              <a16:creationId xmlns:a16="http://schemas.microsoft.com/office/drawing/2014/main" id="{DBC399C5-055A-4578-8D85-825CD37EE365}"/>
            </a:ext>
          </a:extLst>
        </xdr:cNvPr>
        <xdr:cNvSpPr txBox="1"/>
      </xdr:nvSpPr>
      <xdr:spPr>
        <a:xfrm>
          <a:off x="19985990" y="107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626" name="直線コネクタ 625">
          <a:extLst>
            <a:ext uri="{FF2B5EF4-FFF2-40B4-BE49-F238E27FC236}">
              <a16:creationId xmlns:a16="http://schemas.microsoft.com/office/drawing/2014/main" id="{743592B8-9E95-4877-A384-A6A18AC2C6D7}"/>
            </a:ext>
          </a:extLst>
        </xdr:cNvPr>
        <xdr:cNvCxnSpPr/>
      </xdr:nvCxnSpPr>
      <xdr:spPr>
        <a:xfrm>
          <a:off x="19885660" y="107617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627" name="【学校施設】&#10;一人当たり面積最大値テキスト">
          <a:extLst>
            <a:ext uri="{FF2B5EF4-FFF2-40B4-BE49-F238E27FC236}">
              <a16:creationId xmlns:a16="http://schemas.microsoft.com/office/drawing/2014/main" id="{95525E09-A83D-4A28-B903-9807E8080F0F}"/>
            </a:ext>
          </a:extLst>
        </xdr:cNvPr>
        <xdr:cNvSpPr txBox="1"/>
      </xdr:nvSpPr>
      <xdr:spPr>
        <a:xfrm>
          <a:off x="19985990" y="928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628" name="直線コネクタ 627">
          <a:extLst>
            <a:ext uri="{FF2B5EF4-FFF2-40B4-BE49-F238E27FC236}">
              <a16:creationId xmlns:a16="http://schemas.microsoft.com/office/drawing/2014/main" id="{78B48385-6C16-48DE-8654-7B0F58D53C94}"/>
            </a:ext>
          </a:extLst>
        </xdr:cNvPr>
        <xdr:cNvCxnSpPr/>
      </xdr:nvCxnSpPr>
      <xdr:spPr>
        <a:xfrm>
          <a:off x="19885660" y="9508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629" name="【学校施設】&#10;一人当たり面積平均値テキスト">
          <a:extLst>
            <a:ext uri="{FF2B5EF4-FFF2-40B4-BE49-F238E27FC236}">
              <a16:creationId xmlns:a16="http://schemas.microsoft.com/office/drawing/2014/main" id="{AE63FA7E-4606-44BD-A914-51DDB6935F3F}"/>
            </a:ext>
          </a:extLst>
        </xdr:cNvPr>
        <xdr:cNvSpPr txBox="1"/>
      </xdr:nvSpPr>
      <xdr:spPr>
        <a:xfrm>
          <a:off x="19985990" y="102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630" name="フローチャート: 判断 629">
          <a:extLst>
            <a:ext uri="{FF2B5EF4-FFF2-40B4-BE49-F238E27FC236}">
              <a16:creationId xmlns:a16="http://schemas.microsoft.com/office/drawing/2014/main" id="{D7C4D7DA-05DC-4B5E-9B3F-65B84861955B}"/>
            </a:ext>
          </a:extLst>
        </xdr:cNvPr>
        <xdr:cNvSpPr/>
      </xdr:nvSpPr>
      <xdr:spPr>
        <a:xfrm>
          <a:off x="19904710" y="103133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631" name="フローチャート: 判断 630">
          <a:extLst>
            <a:ext uri="{FF2B5EF4-FFF2-40B4-BE49-F238E27FC236}">
              <a16:creationId xmlns:a16="http://schemas.microsoft.com/office/drawing/2014/main" id="{B54B1D0C-73AC-40D0-AAE4-F51846B0772C}"/>
            </a:ext>
          </a:extLst>
        </xdr:cNvPr>
        <xdr:cNvSpPr/>
      </xdr:nvSpPr>
      <xdr:spPr>
        <a:xfrm>
          <a:off x="19161760" y="1029845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632" name="フローチャート: 判断 631">
          <a:extLst>
            <a:ext uri="{FF2B5EF4-FFF2-40B4-BE49-F238E27FC236}">
              <a16:creationId xmlns:a16="http://schemas.microsoft.com/office/drawing/2014/main" id="{61D779EB-9790-473B-B06F-4B9C7CBF00B4}"/>
            </a:ext>
          </a:extLst>
        </xdr:cNvPr>
        <xdr:cNvSpPr/>
      </xdr:nvSpPr>
      <xdr:spPr>
        <a:xfrm>
          <a:off x="18345150" y="103040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633" name="フローチャート: 判断 632">
          <a:extLst>
            <a:ext uri="{FF2B5EF4-FFF2-40B4-BE49-F238E27FC236}">
              <a16:creationId xmlns:a16="http://schemas.microsoft.com/office/drawing/2014/main" id="{59A2CBED-BC9F-47C8-8CB0-C8BB4D591EFB}"/>
            </a:ext>
          </a:extLst>
        </xdr:cNvPr>
        <xdr:cNvSpPr/>
      </xdr:nvSpPr>
      <xdr:spPr>
        <a:xfrm>
          <a:off x="17547590" y="1029571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634" name="フローチャート: 判断 633">
          <a:extLst>
            <a:ext uri="{FF2B5EF4-FFF2-40B4-BE49-F238E27FC236}">
              <a16:creationId xmlns:a16="http://schemas.microsoft.com/office/drawing/2014/main" id="{583861DD-857B-4520-AFCA-6D1B0B0171C0}"/>
            </a:ext>
          </a:extLst>
        </xdr:cNvPr>
        <xdr:cNvSpPr/>
      </xdr:nvSpPr>
      <xdr:spPr>
        <a:xfrm>
          <a:off x="16761460" y="1031339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CF42AF5D-E90A-4FBA-A430-BE3844DB1FB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AF103A9-D2C8-4286-9B7C-3803BCBA6C9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5ADA913B-C34E-47AD-9B9D-74AF556E3DA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75D7ABF-6222-47A1-9619-4FDB363DB93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C02FAD2-A811-4999-8F5B-1B5CBBE5651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114706</xdr:rowOff>
    </xdr:from>
    <xdr:to>
      <xdr:col>112</xdr:col>
      <xdr:colOff>38100</xdr:colOff>
      <xdr:row>57</xdr:row>
      <xdr:rowOff>44856</xdr:rowOff>
    </xdr:to>
    <xdr:sp macro="" textlink="">
      <xdr:nvSpPr>
        <xdr:cNvPr id="640" name="楕円 639">
          <a:extLst>
            <a:ext uri="{FF2B5EF4-FFF2-40B4-BE49-F238E27FC236}">
              <a16:creationId xmlns:a16="http://schemas.microsoft.com/office/drawing/2014/main" id="{83AE437F-FEB1-494E-9AEA-67993A597298}"/>
            </a:ext>
          </a:extLst>
        </xdr:cNvPr>
        <xdr:cNvSpPr/>
      </xdr:nvSpPr>
      <xdr:spPr>
        <a:xfrm>
          <a:off x="19161760" y="97159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56</xdr:row>
      <xdr:rowOff>141224</xdr:rowOff>
    </xdr:from>
    <xdr:to>
      <xdr:col>107</xdr:col>
      <xdr:colOff>101600</xdr:colOff>
      <xdr:row>57</xdr:row>
      <xdr:rowOff>71374</xdr:rowOff>
    </xdr:to>
    <xdr:sp macro="" textlink="">
      <xdr:nvSpPr>
        <xdr:cNvPr id="641" name="楕円 640">
          <a:extLst>
            <a:ext uri="{FF2B5EF4-FFF2-40B4-BE49-F238E27FC236}">
              <a16:creationId xmlns:a16="http://schemas.microsoft.com/office/drawing/2014/main" id="{32DC6850-4FA3-4207-966E-94BA3CBB6EAC}"/>
            </a:ext>
          </a:extLst>
        </xdr:cNvPr>
        <xdr:cNvSpPr/>
      </xdr:nvSpPr>
      <xdr:spPr>
        <a:xfrm>
          <a:off x="18345150" y="97405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165506</xdr:rowOff>
    </xdr:from>
    <xdr:to>
      <xdr:col>111</xdr:col>
      <xdr:colOff>177800</xdr:colOff>
      <xdr:row>57</xdr:row>
      <xdr:rowOff>20574</xdr:rowOff>
    </xdr:to>
    <xdr:cxnSp macro="">
      <xdr:nvCxnSpPr>
        <xdr:cNvPr id="642" name="直線コネクタ 641">
          <a:extLst>
            <a:ext uri="{FF2B5EF4-FFF2-40B4-BE49-F238E27FC236}">
              <a16:creationId xmlns:a16="http://schemas.microsoft.com/office/drawing/2014/main" id="{F803B0AE-F797-4C8C-8855-78783AD5B86D}"/>
            </a:ext>
          </a:extLst>
        </xdr:cNvPr>
        <xdr:cNvCxnSpPr/>
      </xdr:nvCxnSpPr>
      <xdr:spPr>
        <a:xfrm flipV="1">
          <a:off x="18399760" y="9770516"/>
          <a:ext cx="805180" cy="1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164541</xdr:rowOff>
    </xdr:from>
    <xdr:to>
      <xdr:col>102</xdr:col>
      <xdr:colOff>165100</xdr:colOff>
      <xdr:row>57</xdr:row>
      <xdr:rowOff>94691</xdr:rowOff>
    </xdr:to>
    <xdr:sp macro="" textlink="">
      <xdr:nvSpPr>
        <xdr:cNvPr id="643" name="楕円 642">
          <a:extLst>
            <a:ext uri="{FF2B5EF4-FFF2-40B4-BE49-F238E27FC236}">
              <a16:creationId xmlns:a16="http://schemas.microsoft.com/office/drawing/2014/main" id="{1D0D8A52-6EDE-4FDE-B48A-78C7C191494B}"/>
            </a:ext>
          </a:extLst>
        </xdr:cNvPr>
        <xdr:cNvSpPr/>
      </xdr:nvSpPr>
      <xdr:spPr>
        <a:xfrm>
          <a:off x="17547590" y="976955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20574</xdr:rowOff>
    </xdr:from>
    <xdr:to>
      <xdr:col>107</xdr:col>
      <xdr:colOff>50800</xdr:colOff>
      <xdr:row>57</xdr:row>
      <xdr:rowOff>43891</xdr:rowOff>
    </xdr:to>
    <xdr:cxnSp macro="">
      <xdr:nvCxnSpPr>
        <xdr:cNvPr id="644" name="直線コネクタ 643">
          <a:extLst>
            <a:ext uri="{FF2B5EF4-FFF2-40B4-BE49-F238E27FC236}">
              <a16:creationId xmlns:a16="http://schemas.microsoft.com/office/drawing/2014/main" id="{00992939-2B75-45CD-8BFA-D02AD86DCD35}"/>
            </a:ext>
          </a:extLst>
        </xdr:cNvPr>
        <xdr:cNvCxnSpPr/>
      </xdr:nvCxnSpPr>
      <xdr:spPr>
        <a:xfrm flipV="1">
          <a:off x="17602200" y="9789414"/>
          <a:ext cx="79756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645" name="n_1aveValue【学校施設】&#10;一人当たり面積">
          <a:extLst>
            <a:ext uri="{FF2B5EF4-FFF2-40B4-BE49-F238E27FC236}">
              <a16:creationId xmlns:a16="http://schemas.microsoft.com/office/drawing/2014/main" id="{93EDF433-1BDD-4117-8689-2B16DC918FFC}"/>
            </a:ext>
          </a:extLst>
        </xdr:cNvPr>
        <xdr:cNvSpPr txBox="1"/>
      </xdr:nvSpPr>
      <xdr:spPr>
        <a:xfrm>
          <a:off x="18982132" y="1038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46" name="n_2aveValue【学校施設】&#10;一人当たり面積">
          <a:extLst>
            <a:ext uri="{FF2B5EF4-FFF2-40B4-BE49-F238E27FC236}">
              <a16:creationId xmlns:a16="http://schemas.microsoft.com/office/drawing/2014/main" id="{354CD88E-C1B4-4E8E-BA0E-34E7F07EE526}"/>
            </a:ext>
          </a:extLst>
        </xdr:cNvPr>
        <xdr:cNvSpPr txBox="1"/>
      </xdr:nvSpPr>
      <xdr:spPr>
        <a:xfrm>
          <a:off x="18182032" y="103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47" name="n_3aveValue【学校施設】&#10;一人当たり面積">
          <a:extLst>
            <a:ext uri="{FF2B5EF4-FFF2-40B4-BE49-F238E27FC236}">
              <a16:creationId xmlns:a16="http://schemas.microsoft.com/office/drawing/2014/main" id="{51E1914B-9A63-42F7-81EE-7E0DA64A4B2E}"/>
            </a:ext>
          </a:extLst>
        </xdr:cNvPr>
        <xdr:cNvSpPr txBox="1"/>
      </xdr:nvSpPr>
      <xdr:spPr>
        <a:xfrm>
          <a:off x="17384472" y="1038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48" name="n_4aveValue【学校施設】&#10;一人当たり面積">
          <a:extLst>
            <a:ext uri="{FF2B5EF4-FFF2-40B4-BE49-F238E27FC236}">
              <a16:creationId xmlns:a16="http://schemas.microsoft.com/office/drawing/2014/main" id="{42C6DDB3-058D-484E-A064-03ED41F7E060}"/>
            </a:ext>
          </a:extLst>
        </xdr:cNvPr>
        <xdr:cNvSpPr txBox="1"/>
      </xdr:nvSpPr>
      <xdr:spPr>
        <a:xfrm>
          <a:off x="16588817" y="100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61383</xdr:rowOff>
    </xdr:from>
    <xdr:ext cx="469744" cy="259045"/>
    <xdr:sp macro="" textlink="">
      <xdr:nvSpPr>
        <xdr:cNvPr id="649" name="n_1mainValue【学校施設】&#10;一人当たり面積">
          <a:extLst>
            <a:ext uri="{FF2B5EF4-FFF2-40B4-BE49-F238E27FC236}">
              <a16:creationId xmlns:a16="http://schemas.microsoft.com/office/drawing/2014/main" id="{7BEF1F6F-7D57-4BB8-BCC1-33D7CF201057}"/>
            </a:ext>
          </a:extLst>
        </xdr:cNvPr>
        <xdr:cNvSpPr txBox="1"/>
      </xdr:nvSpPr>
      <xdr:spPr>
        <a:xfrm>
          <a:off x="18982132" y="948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87901</xdr:rowOff>
    </xdr:from>
    <xdr:ext cx="469744" cy="259045"/>
    <xdr:sp macro="" textlink="">
      <xdr:nvSpPr>
        <xdr:cNvPr id="650" name="n_2mainValue【学校施設】&#10;一人当たり面積">
          <a:extLst>
            <a:ext uri="{FF2B5EF4-FFF2-40B4-BE49-F238E27FC236}">
              <a16:creationId xmlns:a16="http://schemas.microsoft.com/office/drawing/2014/main" id="{FADE71DB-289D-42FB-8776-BEF0B1E081A8}"/>
            </a:ext>
          </a:extLst>
        </xdr:cNvPr>
        <xdr:cNvSpPr txBox="1"/>
      </xdr:nvSpPr>
      <xdr:spPr>
        <a:xfrm>
          <a:off x="18182032" y="95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111218</xdr:rowOff>
    </xdr:from>
    <xdr:ext cx="469744" cy="259045"/>
    <xdr:sp macro="" textlink="">
      <xdr:nvSpPr>
        <xdr:cNvPr id="651" name="n_3mainValue【学校施設】&#10;一人当たり面積">
          <a:extLst>
            <a:ext uri="{FF2B5EF4-FFF2-40B4-BE49-F238E27FC236}">
              <a16:creationId xmlns:a16="http://schemas.microsoft.com/office/drawing/2014/main" id="{D3C073F1-D899-499B-BA0A-F6B2BCB54174}"/>
            </a:ext>
          </a:extLst>
        </xdr:cNvPr>
        <xdr:cNvSpPr txBox="1"/>
      </xdr:nvSpPr>
      <xdr:spPr>
        <a:xfrm>
          <a:off x="17384472" y="954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52" name="正方形/長方形 651">
          <a:extLst>
            <a:ext uri="{FF2B5EF4-FFF2-40B4-BE49-F238E27FC236}">
              <a16:creationId xmlns:a16="http://schemas.microsoft.com/office/drawing/2014/main" id="{7D2F1F07-0226-4E2D-BAF9-F8832305905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53" name="正方形/長方形 652">
          <a:extLst>
            <a:ext uri="{FF2B5EF4-FFF2-40B4-BE49-F238E27FC236}">
              <a16:creationId xmlns:a16="http://schemas.microsoft.com/office/drawing/2014/main" id="{084087B8-8EC5-4D63-B9E3-2A7384295CC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54" name="正方形/長方形 653">
          <a:extLst>
            <a:ext uri="{FF2B5EF4-FFF2-40B4-BE49-F238E27FC236}">
              <a16:creationId xmlns:a16="http://schemas.microsoft.com/office/drawing/2014/main" id="{95CE94AC-31FC-4C3F-838B-DDAE84868F7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55" name="正方形/長方形 654">
          <a:extLst>
            <a:ext uri="{FF2B5EF4-FFF2-40B4-BE49-F238E27FC236}">
              <a16:creationId xmlns:a16="http://schemas.microsoft.com/office/drawing/2014/main" id="{E27B66ED-AD9F-4080-A3A2-F7BE8C8BA87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56" name="正方形/長方形 655">
          <a:extLst>
            <a:ext uri="{FF2B5EF4-FFF2-40B4-BE49-F238E27FC236}">
              <a16:creationId xmlns:a16="http://schemas.microsoft.com/office/drawing/2014/main" id="{FCB72367-46E1-475D-B20A-E9500319AC4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57" name="正方形/長方形 656">
          <a:extLst>
            <a:ext uri="{FF2B5EF4-FFF2-40B4-BE49-F238E27FC236}">
              <a16:creationId xmlns:a16="http://schemas.microsoft.com/office/drawing/2014/main" id="{B1E412D1-581A-4DE4-A680-701341078A8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58" name="正方形/長方形 657">
          <a:extLst>
            <a:ext uri="{FF2B5EF4-FFF2-40B4-BE49-F238E27FC236}">
              <a16:creationId xmlns:a16="http://schemas.microsoft.com/office/drawing/2014/main" id="{E074FB66-86C8-419F-8A33-FC2132A1F52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9" name="正方形/長方形 658">
          <a:extLst>
            <a:ext uri="{FF2B5EF4-FFF2-40B4-BE49-F238E27FC236}">
              <a16:creationId xmlns:a16="http://schemas.microsoft.com/office/drawing/2014/main" id="{3A95EFF0-B08D-47FD-8B0A-E72DF0DF027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0" name="テキスト ボックス 659">
          <a:extLst>
            <a:ext uri="{FF2B5EF4-FFF2-40B4-BE49-F238E27FC236}">
              <a16:creationId xmlns:a16="http://schemas.microsoft.com/office/drawing/2014/main" id="{EA68FB4B-7ACA-4D7A-8453-E25370E62F3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61" name="直線コネクタ 660">
          <a:extLst>
            <a:ext uri="{FF2B5EF4-FFF2-40B4-BE49-F238E27FC236}">
              <a16:creationId xmlns:a16="http://schemas.microsoft.com/office/drawing/2014/main" id="{8B82B835-4308-4BCD-A020-E7DA7450B91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62" name="テキスト ボックス 661">
          <a:extLst>
            <a:ext uri="{FF2B5EF4-FFF2-40B4-BE49-F238E27FC236}">
              <a16:creationId xmlns:a16="http://schemas.microsoft.com/office/drawing/2014/main" id="{29AF0595-48C6-4CA9-BF88-66E476C4240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63" name="直線コネクタ 662">
          <a:extLst>
            <a:ext uri="{FF2B5EF4-FFF2-40B4-BE49-F238E27FC236}">
              <a16:creationId xmlns:a16="http://schemas.microsoft.com/office/drawing/2014/main" id="{83AA7AFF-BE53-4B13-9EAA-9DAFCCC7A57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64" name="テキスト ボックス 663">
          <a:extLst>
            <a:ext uri="{FF2B5EF4-FFF2-40B4-BE49-F238E27FC236}">
              <a16:creationId xmlns:a16="http://schemas.microsoft.com/office/drawing/2014/main" id="{7E216325-C433-4089-8768-B094377C7820}"/>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65" name="直線コネクタ 664">
          <a:extLst>
            <a:ext uri="{FF2B5EF4-FFF2-40B4-BE49-F238E27FC236}">
              <a16:creationId xmlns:a16="http://schemas.microsoft.com/office/drawing/2014/main" id="{4982723C-7419-45D1-867E-4C48D5111030}"/>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66" name="テキスト ボックス 665">
          <a:extLst>
            <a:ext uri="{FF2B5EF4-FFF2-40B4-BE49-F238E27FC236}">
              <a16:creationId xmlns:a16="http://schemas.microsoft.com/office/drawing/2014/main" id="{A2D4A629-463B-41B2-8F70-8EAA5908D48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67" name="直線コネクタ 666">
          <a:extLst>
            <a:ext uri="{FF2B5EF4-FFF2-40B4-BE49-F238E27FC236}">
              <a16:creationId xmlns:a16="http://schemas.microsoft.com/office/drawing/2014/main" id="{15389AC9-B848-4C6A-B86B-C2208EB6267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68" name="テキスト ボックス 667">
          <a:extLst>
            <a:ext uri="{FF2B5EF4-FFF2-40B4-BE49-F238E27FC236}">
              <a16:creationId xmlns:a16="http://schemas.microsoft.com/office/drawing/2014/main" id="{A12A328B-49D6-4A22-9440-CCAFD0D23990}"/>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69" name="直線コネクタ 668">
          <a:extLst>
            <a:ext uri="{FF2B5EF4-FFF2-40B4-BE49-F238E27FC236}">
              <a16:creationId xmlns:a16="http://schemas.microsoft.com/office/drawing/2014/main" id="{9A967AB2-BAFA-4063-9337-906315233D5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70" name="テキスト ボックス 669">
          <a:extLst>
            <a:ext uri="{FF2B5EF4-FFF2-40B4-BE49-F238E27FC236}">
              <a16:creationId xmlns:a16="http://schemas.microsoft.com/office/drawing/2014/main" id="{0F32A31F-0826-44F5-843B-EFC79A55640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71" name="直線コネクタ 670">
          <a:extLst>
            <a:ext uri="{FF2B5EF4-FFF2-40B4-BE49-F238E27FC236}">
              <a16:creationId xmlns:a16="http://schemas.microsoft.com/office/drawing/2014/main" id="{B7B7F3DD-5ED5-425C-B223-18451DFC4D41}"/>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72" name="テキスト ボックス 671">
          <a:extLst>
            <a:ext uri="{FF2B5EF4-FFF2-40B4-BE49-F238E27FC236}">
              <a16:creationId xmlns:a16="http://schemas.microsoft.com/office/drawing/2014/main" id="{AD7D4FB7-FBBF-4973-99E8-2F229B5A0E7E}"/>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73" name="直線コネクタ 672">
          <a:extLst>
            <a:ext uri="{FF2B5EF4-FFF2-40B4-BE49-F238E27FC236}">
              <a16:creationId xmlns:a16="http://schemas.microsoft.com/office/drawing/2014/main" id="{502BA56B-F9D6-4339-932F-B15387AA9B4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74" name="テキスト ボックス 673">
          <a:extLst>
            <a:ext uri="{FF2B5EF4-FFF2-40B4-BE49-F238E27FC236}">
              <a16:creationId xmlns:a16="http://schemas.microsoft.com/office/drawing/2014/main" id="{EE6F5EC2-6FDD-4F3E-989B-813127A2C29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75" name="【児童館】&#10;有形固定資産減価償却率グラフ枠">
          <a:extLst>
            <a:ext uri="{FF2B5EF4-FFF2-40B4-BE49-F238E27FC236}">
              <a16:creationId xmlns:a16="http://schemas.microsoft.com/office/drawing/2014/main" id="{C104DF36-F79A-4559-8D68-39DFC1ABC57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76" name="直線コネクタ 675">
          <a:extLst>
            <a:ext uri="{FF2B5EF4-FFF2-40B4-BE49-F238E27FC236}">
              <a16:creationId xmlns:a16="http://schemas.microsoft.com/office/drawing/2014/main" id="{AF2D67C6-510D-4159-9267-0CB439DF5FF4}"/>
            </a:ext>
          </a:extLst>
        </xdr:cNvPr>
        <xdr:cNvCxnSpPr/>
      </xdr:nvCxnSpPr>
      <xdr:spPr>
        <a:xfrm flipV="1">
          <a:off x="14703424" y="13519784"/>
          <a:ext cx="0" cy="124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77" name="【児童館】&#10;有形固定資産減価償却率最小値テキスト">
          <a:extLst>
            <a:ext uri="{FF2B5EF4-FFF2-40B4-BE49-F238E27FC236}">
              <a16:creationId xmlns:a16="http://schemas.microsoft.com/office/drawing/2014/main" id="{9A3F2EFA-9F34-43ED-99E4-6B3A0D55C46A}"/>
            </a:ext>
          </a:extLst>
        </xdr:cNvPr>
        <xdr:cNvSpPr txBox="1"/>
      </xdr:nvSpPr>
      <xdr:spPr>
        <a:xfrm>
          <a:off x="14742160" y="1476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78" name="直線コネクタ 677">
          <a:extLst>
            <a:ext uri="{FF2B5EF4-FFF2-40B4-BE49-F238E27FC236}">
              <a16:creationId xmlns:a16="http://schemas.microsoft.com/office/drawing/2014/main" id="{E29302CC-E5F1-47A3-A8AF-E1BAFA29A640}"/>
            </a:ext>
          </a:extLst>
        </xdr:cNvPr>
        <xdr:cNvCxnSpPr/>
      </xdr:nvCxnSpPr>
      <xdr:spPr>
        <a:xfrm>
          <a:off x="14611350" y="1475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79" name="【児童館】&#10;有形固定資産減価償却率最大値テキスト">
          <a:extLst>
            <a:ext uri="{FF2B5EF4-FFF2-40B4-BE49-F238E27FC236}">
              <a16:creationId xmlns:a16="http://schemas.microsoft.com/office/drawing/2014/main" id="{2F1E3AD2-BB9D-4C87-B5E8-E28F4EB9C312}"/>
            </a:ext>
          </a:extLst>
        </xdr:cNvPr>
        <xdr:cNvSpPr txBox="1"/>
      </xdr:nvSpPr>
      <xdr:spPr>
        <a:xfrm>
          <a:off x="14742160" y="13293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80" name="直線コネクタ 679">
          <a:extLst>
            <a:ext uri="{FF2B5EF4-FFF2-40B4-BE49-F238E27FC236}">
              <a16:creationId xmlns:a16="http://schemas.microsoft.com/office/drawing/2014/main" id="{DABE82C7-7BBB-4431-B1AD-CF54CC4F1A9A}"/>
            </a:ext>
          </a:extLst>
        </xdr:cNvPr>
        <xdr:cNvCxnSpPr/>
      </xdr:nvCxnSpPr>
      <xdr:spPr>
        <a:xfrm>
          <a:off x="14611350" y="1351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7638</xdr:rowOff>
    </xdr:from>
    <xdr:ext cx="405111" cy="259045"/>
    <xdr:sp macro="" textlink="">
      <xdr:nvSpPr>
        <xdr:cNvPr id="681" name="【児童館】&#10;有形固定資産減価償却率平均値テキスト">
          <a:extLst>
            <a:ext uri="{FF2B5EF4-FFF2-40B4-BE49-F238E27FC236}">
              <a16:creationId xmlns:a16="http://schemas.microsoft.com/office/drawing/2014/main" id="{2907B308-20DB-4F75-96F5-F506E3EE6FAC}"/>
            </a:ext>
          </a:extLst>
        </xdr:cNvPr>
        <xdr:cNvSpPr txBox="1"/>
      </xdr:nvSpPr>
      <xdr:spPr>
        <a:xfrm>
          <a:off x="14742160" y="14068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82" name="フローチャート: 判断 681">
          <a:extLst>
            <a:ext uri="{FF2B5EF4-FFF2-40B4-BE49-F238E27FC236}">
              <a16:creationId xmlns:a16="http://schemas.microsoft.com/office/drawing/2014/main" id="{606F0DC1-ABF2-4B4B-BF60-21D27EE5AA2E}"/>
            </a:ext>
          </a:extLst>
        </xdr:cNvPr>
        <xdr:cNvSpPr/>
      </xdr:nvSpPr>
      <xdr:spPr>
        <a:xfrm>
          <a:off x="146494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83" name="フローチャート: 判断 682">
          <a:extLst>
            <a:ext uri="{FF2B5EF4-FFF2-40B4-BE49-F238E27FC236}">
              <a16:creationId xmlns:a16="http://schemas.microsoft.com/office/drawing/2014/main" id="{2BEC14D9-7B68-4F0D-B552-804A6DF041A9}"/>
            </a:ext>
          </a:extLst>
        </xdr:cNvPr>
        <xdr:cNvSpPr/>
      </xdr:nvSpPr>
      <xdr:spPr>
        <a:xfrm>
          <a:off x="13887450" y="140785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84" name="フローチャート: 判断 683">
          <a:extLst>
            <a:ext uri="{FF2B5EF4-FFF2-40B4-BE49-F238E27FC236}">
              <a16:creationId xmlns:a16="http://schemas.microsoft.com/office/drawing/2014/main" id="{1F60EFCF-8EA1-4600-9A5B-5D00D1779EF1}"/>
            </a:ext>
          </a:extLst>
        </xdr:cNvPr>
        <xdr:cNvSpPr/>
      </xdr:nvSpPr>
      <xdr:spPr>
        <a:xfrm>
          <a:off x="13089890" y="1418907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85" name="フローチャート: 判断 684">
          <a:extLst>
            <a:ext uri="{FF2B5EF4-FFF2-40B4-BE49-F238E27FC236}">
              <a16:creationId xmlns:a16="http://schemas.microsoft.com/office/drawing/2014/main" id="{DB4181BA-859B-4581-990B-5CF97BF3701A}"/>
            </a:ext>
          </a:extLst>
        </xdr:cNvPr>
        <xdr:cNvSpPr/>
      </xdr:nvSpPr>
      <xdr:spPr>
        <a:xfrm>
          <a:off x="12303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86" name="フローチャート: 判断 685">
          <a:extLst>
            <a:ext uri="{FF2B5EF4-FFF2-40B4-BE49-F238E27FC236}">
              <a16:creationId xmlns:a16="http://schemas.microsoft.com/office/drawing/2014/main" id="{833D345F-8C3E-48B0-959B-52D3AFFAB863}"/>
            </a:ext>
          </a:extLst>
        </xdr:cNvPr>
        <xdr:cNvSpPr/>
      </xdr:nvSpPr>
      <xdr:spPr>
        <a:xfrm>
          <a:off x="11487150" y="14095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CE485DA9-B34F-4591-B206-02B0154BF6B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A6C30B87-0303-40DC-AF7D-F26E2C6943F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2ED36579-3DC9-4290-AF0D-D9CD33C6837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072C9DCF-33B5-4789-A0EE-23ADA9BDD29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A2878E6E-9C64-4C97-B420-9C26A291478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46355</xdr:rowOff>
    </xdr:from>
    <xdr:to>
      <xdr:col>81</xdr:col>
      <xdr:colOff>101600</xdr:colOff>
      <xdr:row>81</xdr:row>
      <xdr:rowOff>147955</xdr:rowOff>
    </xdr:to>
    <xdr:sp macro="" textlink="">
      <xdr:nvSpPr>
        <xdr:cNvPr id="692" name="楕円 691">
          <a:extLst>
            <a:ext uri="{FF2B5EF4-FFF2-40B4-BE49-F238E27FC236}">
              <a16:creationId xmlns:a16="http://schemas.microsoft.com/office/drawing/2014/main" id="{6E09486F-A1C0-495B-9772-1860047E71A2}"/>
            </a:ext>
          </a:extLst>
        </xdr:cNvPr>
        <xdr:cNvSpPr/>
      </xdr:nvSpPr>
      <xdr:spPr>
        <a:xfrm>
          <a:off x="13887450" y="139357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2539</xdr:rowOff>
    </xdr:from>
    <xdr:to>
      <xdr:col>76</xdr:col>
      <xdr:colOff>165100</xdr:colOff>
      <xdr:row>81</xdr:row>
      <xdr:rowOff>104139</xdr:rowOff>
    </xdr:to>
    <xdr:sp macro="" textlink="">
      <xdr:nvSpPr>
        <xdr:cNvPr id="693" name="楕円 692">
          <a:extLst>
            <a:ext uri="{FF2B5EF4-FFF2-40B4-BE49-F238E27FC236}">
              <a16:creationId xmlns:a16="http://schemas.microsoft.com/office/drawing/2014/main" id="{DB04E294-2B89-4956-A42A-1D3F2233DEBC}"/>
            </a:ext>
          </a:extLst>
        </xdr:cNvPr>
        <xdr:cNvSpPr/>
      </xdr:nvSpPr>
      <xdr:spPr>
        <a:xfrm>
          <a:off x="13089890" y="138899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53339</xdr:rowOff>
    </xdr:from>
    <xdr:to>
      <xdr:col>81</xdr:col>
      <xdr:colOff>50800</xdr:colOff>
      <xdr:row>81</xdr:row>
      <xdr:rowOff>97155</xdr:rowOff>
    </xdr:to>
    <xdr:cxnSp macro="">
      <xdr:nvCxnSpPr>
        <xdr:cNvPr id="694" name="直線コネクタ 693">
          <a:extLst>
            <a:ext uri="{FF2B5EF4-FFF2-40B4-BE49-F238E27FC236}">
              <a16:creationId xmlns:a16="http://schemas.microsoft.com/office/drawing/2014/main" id="{4BDDDBAC-43E9-434A-9ADA-66824C3AD89C}"/>
            </a:ext>
          </a:extLst>
        </xdr:cNvPr>
        <xdr:cNvCxnSpPr/>
      </xdr:nvCxnSpPr>
      <xdr:spPr>
        <a:xfrm>
          <a:off x="13144500" y="13944599"/>
          <a:ext cx="7975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78739</xdr:rowOff>
    </xdr:from>
    <xdr:to>
      <xdr:col>72</xdr:col>
      <xdr:colOff>38100</xdr:colOff>
      <xdr:row>82</xdr:row>
      <xdr:rowOff>8889</xdr:rowOff>
    </xdr:to>
    <xdr:sp macro="" textlink="">
      <xdr:nvSpPr>
        <xdr:cNvPr id="695" name="楕円 694">
          <a:extLst>
            <a:ext uri="{FF2B5EF4-FFF2-40B4-BE49-F238E27FC236}">
              <a16:creationId xmlns:a16="http://schemas.microsoft.com/office/drawing/2014/main" id="{DECD19A4-BBA7-4F41-ACCE-63C6F3342612}"/>
            </a:ext>
          </a:extLst>
        </xdr:cNvPr>
        <xdr:cNvSpPr/>
      </xdr:nvSpPr>
      <xdr:spPr>
        <a:xfrm>
          <a:off x="12303760" y="139661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53339</xdr:rowOff>
    </xdr:from>
    <xdr:to>
      <xdr:col>76</xdr:col>
      <xdr:colOff>114300</xdr:colOff>
      <xdr:row>81</xdr:row>
      <xdr:rowOff>129539</xdr:rowOff>
    </xdr:to>
    <xdr:cxnSp macro="">
      <xdr:nvCxnSpPr>
        <xdr:cNvPr id="696" name="直線コネクタ 695">
          <a:extLst>
            <a:ext uri="{FF2B5EF4-FFF2-40B4-BE49-F238E27FC236}">
              <a16:creationId xmlns:a16="http://schemas.microsoft.com/office/drawing/2014/main" id="{1FAE2D7C-3CF4-4AD1-83EC-1838256B4294}"/>
            </a:ext>
          </a:extLst>
        </xdr:cNvPr>
        <xdr:cNvCxnSpPr/>
      </xdr:nvCxnSpPr>
      <xdr:spPr>
        <a:xfrm flipV="1">
          <a:off x="12346940" y="13944599"/>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108602</xdr:rowOff>
    </xdr:from>
    <xdr:ext cx="405111" cy="259045"/>
    <xdr:sp macro="" textlink="">
      <xdr:nvSpPr>
        <xdr:cNvPr id="697" name="n_1aveValue【児童館】&#10;有形固定資産減価償却率">
          <a:extLst>
            <a:ext uri="{FF2B5EF4-FFF2-40B4-BE49-F238E27FC236}">
              <a16:creationId xmlns:a16="http://schemas.microsoft.com/office/drawing/2014/main" id="{A96716FD-DC53-4CB5-BC78-20BD9CB8EFB3}"/>
            </a:ext>
          </a:extLst>
        </xdr:cNvPr>
        <xdr:cNvSpPr txBox="1"/>
      </xdr:nvSpPr>
      <xdr:spPr>
        <a:xfrm>
          <a:off x="1373823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47641</xdr:rowOff>
    </xdr:from>
    <xdr:ext cx="405111" cy="259045"/>
    <xdr:sp macro="" textlink="">
      <xdr:nvSpPr>
        <xdr:cNvPr id="698" name="n_2aveValue【児童館】&#10;有形固定資産減価償却率">
          <a:extLst>
            <a:ext uri="{FF2B5EF4-FFF2-40B4-BE49-F238E27FC236}">
              <a16:creationId xmlns:a16="http://schemas.microsoft.com/office/drawing/2014/main" id="{A51E6D86-B45A-4202-BB56-3368ED88A3AD}"/>
            </a:ext>
          </a:extLst>
        </xdr:cNvPr>
        <xdr:cNvSpPr txBox="1"/>
      </xdr:nvSpPr>
      <xdr:spPr>
        <a:xfrm>
          <a:off x="12957184" y="142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22877</xdr:rowOff>
    </xdr:from>
    <xdr:ext cx="405111" cy="259045"/>
    <xdr:sp macro="" textlink="">
      <xdr:nvSpPr>
        <xdr:cNvPr id="699" name="n_3aveValue【児童館】&#10;有形固定資産減価償却率">
          <a:extLst>
            <a:ext uri="{FF2B5EF4-FFF2-40B4-BE49-F238E27FC236}">
              <a16:creationId xmlns:a16="http://schemas.microsoft.com/office/drawing/2014/main" id="{5A2B81D9-DEE3-4D70-A263-C774040E16B7}"/>
            </a:ext>
          </a:extLst>
        </xdr:cNvPr>
        <xdr:cNvSpPr txBox="1"/>
      </xdr:nvSpPr>
      <xdr:spPr>
        <a:xfrm>
          <a:off x="1217105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700" name="n_4aveValue【児童館】&#10;有形固定資産減価償却率">
          <a:extLst>
            <a:ext uri="{FF2B5EF4-FFF2-40B4-BE49-F238E27FC236}">
              <a16:creationId xmlns:a16="http://schemas.microsoft.com/office/drawing/2014/main" id="{FED24F8A-8B92-4683-A914-2EF0CE7CD435}"/>
            </a:ext>
          </a:extLst>
        </xdr:cNvPr>
        <xdr:cNvSpPr txBox="1"/>
      </xdr:nvSpPr>
      <xdr:spPr>
        <a:xfrm>
          <a:off x="113544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164482</xdr:rowOff>
    </xdr:from>
    <xdr:ext cx="405111" cy="259045"/>
    <xdr:sp macro="" textlink="">
      <xdr:nvSpPr>
        <xdr:cNvPr id="701" name="n_1mainValue【児童館】&#10;有形固定資産減価償却率">
          <a:extLst>
            <a:ext uri="{FF2B5EF4-FFF2-40B4-BE49-F238E27FC236}">
              <a16:creationId xmlns:a16="http://schemas.microsoft.com/office/drawing/2014/main" id="{61C68913-1A6F-4410-872F-551079871698}"/>
            </a:ext>
          </a:extLst>
        </xdr:cNvPr>
        <xdr:cNvSpPr txBox="1"/>
      </xdr:nvSpPr>
      <xdr:spPr>
        <a:xfrm>
          <a:off x="13738234" y="137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120666</xdr:rowOff>
    </xdr:from>
    <xdr:ext cx="405111" cy="259045"/>
    <xdr:sp macro="" textlink="">
      <xdr:nvSpPr>
        <xdr:cNvPr id="702" name="n_2mainValue【児童館】&#10;有形固定資産減価償却率">
          <a:extLst>
            <a:ext uri="{FF2B5EF4-FFF2-40B4-BE49-F238E27FC236}">
              <a16:creationId xmlns:a16="http://schemas.microsoft.com/office/drawing/2014/main" id="{CDB26095-EBC3-47FB-A947-7353883FF5D8}"/>
            </a:ext>
          </a:extLst>
        </xdr:cNvPr>
        <xdr:cNvSpPr txBox="1"/>
      </xdr:nvSpPr>
      <xdr:spPr>
        <a:xfrm>
          <a:off x="12957184" y="136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25416</xdr:rowOff>
    </xdr:from>
    <xdr:ext cx="405111" cy="259045"/>
    <xdr:sp macro="" textlink="">
      <xdr:nvSpPr>
        <xdr:cNvPr id="703" name="n_3mainValue【児童館】&#10;有形固定資産減価償却率">
          <a:extLst>
            <a:ext uri="{FF2B5EF4-FFF2-40B4-BE49-F238E27FC236}">
              <a16:creationId xmlns:a16="http://schemas.microsoft.com/office/drawing/2014/main" id="{2C327D21-07DC-4D61-834E-15FDD7AB3836}"/>
            </a:ext>
          </a:extLst>
        </xdr:cNvPr>
        <xdr:cNvSpPr txBox="1"/>
      </xdr:nvSpPr>
      <xdr:spPr>
        <a:xfrm>
          <a:off x="12171054" y="1373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04" name="正方形/長方形 703">
          <a:extLst>
            <a:ext uri="{FF2B5EF4-FFF2-40B4-BE49-F238E27FC236}">
              <a16:creationId xmlns:a16="http://schemas.microsoft.com/office/drawing/2014/main" id="{C546F05E-71A1-4BF7-962B-F082794BC32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05" name="正方形/長方形 704">
          <a:extLst>
            <a:ext uri="{FF2B5EF4-FFF2-40B4-BE49-F238E27FC236}">
              <a16:creationId xmlns:a16="http://schemas.microsoft.com/office/drawing/2014/main" id="{F8567A91-240B-4F79-AD76-BE3A6CDDE03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06" name="正方形/長方形 705">
          <a:extLst>
            <a:ext uri="{FF2B5EF4-FFF2-40B4-BE49-F238E27FC236}">
              <a16:creationId xmlns:a16="http://schemas.microsoft.com/office/drawing/2014/main" id="{D1BFC03E-23EF-4312-9607-158BB86F872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07" name="正方形/長方形 706">
          <a:extLst>
            <a:ext uri="{FF2B5EF4-FFF2-40B4-BE49-F238E27FC236}">
              <a16:creationId xmlns:a16="http://schemas.microsoft.com/office/drawing/2014/main" id="{929F0A16-B6F4-4C2A-AE5D-B2E208BEDCF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08" name="正方形/長方形 707">
          <a:extLst>
            <a:ext uri="{FF2B5EF4-FFF2-40B4-BE49-F238E27FC236}">
              <a16:creationId xmlns:a16="http://schemas.microsoft.com/office/drawing/2014/main" id="{37BE1C4B-128E-4F2D-B88C-43A697C32A8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09" name="正方形/長方形 708">
          <a:extLst>
            <a:ext uri="{FF2B5EF4-FFF2-40B4-BE49-F238E27FC236}">
              <a16:creationId xmlns:a16="http://schemas.microsoft.com/office/drawing/2014/main" id="{69403F7B-F050-4CA2-ACD3-4AF8E9090F4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10" name="正方形/長方形 709">
          <a:extLst>
            <a:ext uri="{FF2B5EF4-FFF2-40B4-BE49-F238E27FC236}">
              <a16:creationId xmlns:a16="http://schemas.microsoft.com/office/drawing/2014/main" id="{099751A8-6DF8-471B-A102-C51FA67411E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11" name="正方形/長方形 710">
          <a:extLst>
            <a:ext uri="{FF2B5EF4-FFF2-40B4-BE49-F238E27FC236}">
              <a16:creationId xmlns:a16="http://schemas.microsoft.com/office/drawing/2014/main" id="{5C4D27D0-6176-46AF-9ABF-89D292FEB58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12" name="テキスト ボックス 711">
          <a:extLst>
            <a:ext uri="{FF2B5EF4-FFF2-40B4-BE49-F238E27FC236}">
              <a16:creationId xmlns:a16="http://schemas.microsoft.com/office/drawing/2014/main" id="{498CFE49-5678-45B7-A720-4BC0E025135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13" name="直線コネクタ 712">
          <a:extLst>
            <a:ext uri="{FF2B5EF4-FFF2-40B4-BE49-F238E27FC236}">
              <a16:creationId xmlns:a16="http://schemas.microsoft.com/office/drawing/2014/main" id="{43BCA020-149F-46C0-8C73-69CA785006B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14" name="直線コネクタ 713">
          <a:extLst>
            <a:ext uri="{FF2B5EF4-FFF2-40B4-BE49-F238E27FC236}">
              <a16:creationId xmlns:a16="http://schemas.microsoft.com/office/drawing/2014/main" id="{D477F755-F110-40FB-A173-736106B56FF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15" name="テキスト ボックス 714">
          <a:extLst>
            <a:ext uri="{FF2B5EF4-FFF2-40B4-BE49-F238E27FC236}">
              <a16:creationId xmlns:a16="http://schemas.microsoft.com/office/drawing/2014/main" id="{C912F502-6B99-4504-9EAC-D794958427D5}"/>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16" name="直線コネクタ 715">
          <a:extLst>
            <a:ext uri="{FF2B5EF4-FFF2-40B4-BE49-F238E27FC236}">
              <a16:creationId xmlns:a16="http://schemas.microsoft.com/office/drawing/2014/main" id="{7F1BF801-36A4-45D8-B121-6F741A9F52A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17" name="テキスト ボックス 716">
          <a:extLst>
            <a:ext uri="{FF2B5EF4-FFF2-40B4-BE49-F238E27FC236}">
              <a16:creationId xmlns:a16="http://schemas.microsoft.com/office/drawing/2014/main" id="{11CD757C-39DF-4E28-84E4-DA643BE06ECD}"/>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18" name="直線コネクタ 717">
          <a:extLst>
            <a:ext uri="{FF2B5EF4-FFF2-40B4-BE49-F238E27FC236}">
              <a16:creationId xmlns:a16="http://schemas.microsoft.com/office/drawing/2014/main" id="{71A8F54B-D3FC-4CB6-8260-6225D3ECDD5C}"/>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19" name="テキスト ボックス 718">
          <a:extLst>
            <a:ext uri="{FF2B5EF4-FFF2-40B4-BE49-F238E27FC236}">
              <a16:creationId xmlns:a16="http://schemas.microsoft.com/office/drawing/2014/main" id="{44F4F4F7-F56D-4F8B-A9FD-A9ADB66D13AD}"/>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20" name="直線コネクタ 719">
          <a:extLst>
            <a:ext uri="{FF2B5EF4-FFF2-40B4-BE49-F238E27FC236}">
              <a16:creationId xmlns:a16="http://schemas.microsoft.com/office/drawing/2014/main" id="{2291B98E-73EA-4B09-9D10-765590F066D7}"/>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21" name="テキスト ボックス 720">
          <a:extLst>
            <a:ext uri="{FF2B5EF4-FFF2-40B4-BE49-F238E27FC236}">
              <a16:creationId xmlns:a16="http://schemas.microsoft.com/office/drawing/2014/main" id="{1051DAEB-CA6E-4D86-A84A-EFA0815B7C1C}"/>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22" name="直線コネクタ 721">
          <a:extLst>
            <a:ext uri="{FF2B5EF4-FFF2-40B4-BE49-F238E27FC236}">
              <a16:creationId xmlns:a16="http://schemas.microsoft.com/office/drawing/2014/main" id="{FA76484E-BE69-4773-8C27-119E93864DC4}"/>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23" name="テキスト ボックス 722">
          <a:extLst>
            <a:ext uri="{FF2B5EF4-FFF2-40B4-BE49-F238E27FC236}">
              <a16:creationId xmlns:a16="http://schemas.microsoft.com/office/drawing/2014/main" id="{5BAFC7ED-3D63-4EA9-B34B-82D172067790}"/>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24" name="直線コネクタ 723">
          <a:extLst>
            <a:ext uri="{FF2B5EF4-FFF2-40B4-BE49-F238E27FC236}">
              <a16:creationId xmlns:a16="http://schemas.microsoft.com/office/drawing/2014/main" id="{BFCDF409-C419-41D7-85A4-2AF8DAC9B97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25" name="テキスト ボックス 724">
          <a:extLst>
            <a:ext uri="{FF2B5EF4-FFF2-40B4-BE49-F238E27FC236}">
              <a16:creationId xmlns:a16="http://schemas.microsoft.com/office/drawing/2014/main" id="{53142082-0A31-4F07-AF05-8DF89669C79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26" name="【児童館】&#10;一人当たり面積グラフ枠">
          <a:extLst>
            <a:ext uri="{FF2B5EF4-FFF2-40B4-BE49-F238E27FC236}">
              <a16:creationId xmlns:a16="http://schemas.microsoft.com/office/drawing/2014/main" id="{C89C8863-2DD7-40FA-9952-29B5EA53619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27" name="直線コネクタ 726">
          <a:extLst>
            <a:ext uri="{FF2B5EF4-FFF2-40B4-BE49-F238E27FC236}">
              <a16:creationId xmlns:a16="http://schemas.microsoft.com/office/drawing/2014/main" id="{9AB3B03E-C975-4A8B-9CD0-2A2B5705C0EE}"/>
            </a:ext>
          </a:extLst>
        </xdr:cNvPr>
        <xdr:cNvCxnSpPr/>
      </xdr:nvCxnSpPr>
      <xdr:spPr>
        <a:xfrm flipV="1">
          <a:off x="19947254" y="1339469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28" name="【児童館】&#10;一人当たり面積最小値テキスト">
          <a:extLst>
            <a:ext uri="{FF2B5EF4-FFF2-40B4-BE49-F238E27FC236}">
              <a16:creationId xmlns:a16="http://schemas.microsoft.com/office/drawing/2014/main" id="{F53BDEDC-4311-4450-B722-D129D975C627}"/>
            </a:ext>
          </a:extLst>
        </xdr:cNvPr>
        <xdr:cNvSpPr txBox="1"/>
      </xdr:nvSpPr>
      <xdr:spPr>
        <a:xfrm>
          <a:off x="19985990" y="1476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29" name="直線コネクタ 728">
          <a:extLst>
            <a:ext uri="{FF2B5EF4-FFF2-40B4-BE49-F238E27FC236}">
              <a16:creationId xmlns:a16="http://schemas.microsoft.com/office/drawing/2014/main" id="{A5B38A9F-5DFC-4913-8762-58A5165D2B8E}"/>
            </a:ext>
          </a:extLst>
        </xdr:cNvPr>
        <xdr:cNvCxnSpPr/>
      </xdr:nvCxnSpPr>
      <xdr:spPr>
        <a:xfrm>
          <a:off x="19885660" y="14761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30" name="【児童館】&#10;一人当たり面積最大値テキスト">
          <a:extLst>
            <a:ext uri="{FF2B5EF4-FFF2-40B4-BE49-F238E27FC236}">
              <a16:creationId xmlns:a16="http://schemas.microsoft.com/office/drawing/2014/main" id="{1E3AB6DF-3019-47B9-9303-E19B559BC082}"/>
            </a:ext>
          </a:extLst>
        </xdr:cNvPr>
        <xdr:cNvSpPr txBox="1"/>
      </xdr:nvSpPr>
      <xdr:spPr>
        <a:xfrm>
          <a:off x="19985990" y="1317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31" name="直線コネクタ 730">
          <a:extLst>
            <a:ext uri="{FF2B5EF4-FFF2-40B4-BE49-F238E27FC236}">
              <a16:creationId xmlns:a16="http://schemas.microsoft.com/office/drawing/2014/main" id="{1FBE09F2-9326-455E-BBCB-C8FEA20E75BA}"/>
            </a:ext>
          </a:extLst>
        </xdr:cNvPr>
        <xdr:cNvCxnSpPr/>
      </xdr:nvCxnSpPr>
      <xdr:spPr>
        <a:xfrm>
          <a:off x="19885660" y="1339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41927</xdr:rowOff>
    </xdr:from>
    <xdr:ext cx="469744" cy="259045"/>
    <xdr:sp macro="" textlink="">
      <xdr:nvSpPr>
        <xdr:cNvPr id="732" name="【児童館】&#10;一人当たり面積平均値テキスト">
          <a:extLst>
            <a:ext uri="{FF2B5EF4-FFF2-40B4-BE49-F238E27FC236}">
              <a16:creationId xmlns:a16="http://schemas.microsoft.com/office/drawing/2014/main" id="{866BAF56-5CD9-4312-9B60-584F651EABED}"/>
            </a:ext>
          </a:extLst>
        </xdr:cNvPr>
        <xdr:cNvSpPr txBox="1"/>
      </xdr:nvSpPr>
      <xdr:spPr>
        <a:xfrm>
          <a:off x="19985990" y="144456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33" name="フローチャート: 判断 732">
          <a:extLst>
            <a:ext uri="{FF2B5EF4-FFF2-40B4-BE49-F238E27FC236}">
              <a16:creationId xmlns:a16="http://schemas.microsoft.com/office/drawing/2014/main" id="{BB507D15-5E8D-4FFB-B9E4-A55BE3AEAE21}"/>
            </a:ext>
          </a:extLst>
        </xdr:cNvPr>
        <xdr:cNvSpPr/>
      </xdr:nvSpPr>
      <xdr:spPr>
        <a:xfrm>
          <a:off x="19904710" y="14461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34" name="フローチャート: 判断 733">
          <a:extLst>
            <a:ext uri="{FF2B5EF4-FFF2-40B4-BE49-F238E27FC236}">
              <a16:creationId xmlns:a16="http://schemas.microsoft.com/office/drawing/2014/main" id="{89CF1134-864F-4F04-83B2-44D0277D8B0F}"/>
            </a:ext>
          </a:extLst>
        </xdr:cNvPr>
        <xdr:cNvSpPr/>
      </xdr:nvSpPr>
      <xdr:spPr>
        <a:xfrm>
          <a:off x="19161760" y="14499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35" name="フローチャート: 判断 734">
          <a:extLst>
            <a:ext uri="{FF2B5EF4-FFF2-40B4-BE49-F238E27FC236}">
              <a16:creationId xmlns:a16="http://schemas.microsoft.com/office/drawing/2014/main" id="{7E8B76B7-244F-43A4-9779-FBCA30980997}"/>
            </a:ext>
          </a:extLst>
        </xdr:cNvPr>
        <xdr:cNvSpPr/>
      </xdr:nvSpPr>
      <xdr:spPr>
        <a:xfrm>
          <a:off x="18345150" y="145161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36" name="フローチャート: 判断 735">
          <a:extLst>
            <a:ext uri="{FF2B5EF4-FFF2-40B4-BE49-F238E27FC236}">
              <a16:creationId xmlns:a16="http://schemas.microsoft.com/office/drawing/2014/main" id="{96A9D4ED-022F-4018-952C-C809438528F0}"/>
            </a:ext>
          </a:extLst>
        </xdr:cNvPr>
        <xdr:cNvSpPr/>
      </xdr:nvSpPr>
      <xdr:spPr>
        <a:xfrm>
          <a:off x="17547590" y="145161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37" name="フローチャート: 判断 736">
          <a:extLst>
            <a:ext uri="{FF2B5EF4-FFF2-40B4-BE49-F238E27FC236}">
              <a16:creationId xmlns:a16="http://schemas.microsoft.com/office/drawing/2014/main" id="{51843787-A4EF-472B-9D7E-9ED15D6EEA63}"/>
            </a:ext>
          </a:extLst>
        </xdr:cNvPr>
        <xdr:cNvSpPr/>
      </xdr:nvSpPr>
      <xdr:spPr>
        <a:xfrm>
          <a:off x="16761460" y="145161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2A6C8370-02B1-41F1-9A3D-8A0BB691D36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8B1C63E9-5712-4FE1-B528-1D99CDF6ACC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5E4BA0AB-E91B-4C58-B0E4-DF3D8C9F974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4759FA30-EE17-4B13-8882-73CCC7E9B32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44EE83D6-71CA-4015-B1E2-897DB221826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743" name="楕円 742">
          <a:extLst>
            <a:ext uri="{FF2B5EF4-FFF2-40B4-BE49-F238E27FC236}">
              <a16:creationId xmlns:a16="http://schemas.microsoft.com/office/drawing/2014/main" id="{CE910E3C-825B-4689-8C92-D625E2FED4FB}"/>
            </a:ext>
          </a:extLst>
        </xdr:cNvPr>
        <xdr:cNvSpPr/>
      </xdr:nvSpPr>
      <xdr:spPr>
        <a:xfrm>
          <a:off x="19161760" y="14744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0</xdr:rowOff>
    </xdr:from>
    <xdr:to>
      <xdr:col>107</xdr:col>
      <xdr:colOff>101600</xdr:colOff>
      <xdr:row>86</xdr:row>
      <xdr:rowOff>101600</xdr:rowOff>
    </xdr:to>
    <xdr:sp macro="" textlink="">
      <xdr:nvSpPr>
        <xdr:cNvPr id="744" name="楕円 743">
          <a:extLst>
            <a:ext uri="{FF2B5EF4-FFF2-40B4-BE49-F238E27FC236}">
              <a16:creationId xmlns:a16="http://schemas.microsoft.com/office/drawing/2014/main" id="{BB75264C-8AA3-450F-8491-36AA1DADA52F}"/>
            </a:ext>
          </a:extLst>
        </xdr:cNvPr>
        <xdr:cNvSpPr/>
      </xdr:nvSpPr>
      <xdr:spPr>
        <a:xfrm>
          <a:off x="18345150" y="147447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745" name="直線コネクタ 744">
          <a:extLst>
            <a:ext uri="{FF2B5EF4-FFF2-40B4-BE49-F238E27FC236}">
              <a16:creationId xmlns:a16="http://schemas.microsoft.com/office/drawing/2014/main" id="{7C67CA01-DDA8-40BF-B957-105D6DDB2900}"/>
            </a:ext>
          </a:extLst>
        </xdr:cNvPr>
        <xdr:cNvCxnSpPr/>
      </xdr:nvCxnSpPr>
      <xdr:spPr>
        <a:xfrm>
          <a:off x="18399760" y="147993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746" name="楕円 745">
          <a:extLst>
            <a:ext uri="{FF2B5EF4-FFF2-40B4-BE49-F238E27FC236}">
              <a16:creationId xmlns:a16="http://schemas.microsoft.com/office/drawing/2014/main" id="{4AF91D41-0697-4325-AD95-28C01B67D268}"/>
            </a:ext>
          </a:extLst>
        </xdr:cNvPr>
        <xdr:cNvSpPr/>
      </xdr:nvSpPr>
      <xdr:spPr>
        <a:xfrm>
          <a:off x="17547590" y="147447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747" name="直線コネクタ 746">
          <a:extLst>
            <a:ext uri="{FF2B5EF4-FFF2-40B4-BE49-F238E27FC236}">
              <a16:creationId xmlns:a16="http://schemas.microsoft.com/office/drawing/2014/main" id="{6AFCF08A-C682-46F1-BAC4-E4383A6DE0EE}"/>
            </a:ext>
          </a:extLst>
        </xdr:cNvPr>
        <xdr:cNvCxnSpPr/>
      </xdr:nvCxnSpPr>
      <xdr:spPr>
        <a:xfrm>
          <a:off x="17602200" y="147993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48" name="n_1aveValue【児童館】&#10;一人当たり面積">
          <a:extLst>
            <a:ext uri="{FF2B5EF4-FFF2-40B4-BE49-F238E27FC236}">
              <a16:creationId xmlns:a16="http://schemas.microsoft.com/office/drawing/2014/main" id="{F7C7AB8C-5D47-4BBF-BBC9-88F05C6E9085}"/>
            </a:ext>
          </a:extLst>
        </xdr:cNvPr>
        <xdr:cNvSpPr txBox="1"/>
      </xdr:nvSpPr>
      <xdr:spPr>
        <a:xfrm>
          <a:off x="189821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49" name="n_2aveValue【児童館】&#10;一人当たり面積">
          <a:extLst>
            <a:ext uri="{FF2B5EF4-FFF2-40B4-BE49-F238E27FC236}">
              <a16:creationId xmlns:a16="http://schemas.microsoft.com/office/drawing/2014/main" id="{F1748782-D624-472C-951F-940171746605}"/>
            </a:ext>
          </a:extLst>
        </xdr:cNvPr>
        <xdr:cNvSpPr txBox="1"/>
      </xdr:nvSpPr>
      <xdr:spPr>
        <a:xfrm>
          <a:off x="18182032" y="1428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50" name="n_3aveValue【児童館】&#10;一人当たり面積">
          <a:extLst>
            <a:ext uri="{FF2B5EF4-FFF2-40B4-BE49-F238E27FC236}">
              <a16:creationId xmlns:a16="http://schemas.microsoft.com/office/drawing/2014/main" id="{118E89E7-EF08-4808-9564-C630CF4F3E39}"/>
            </a:ext>
          </a:extLst>
        </xdr:cNvPr>
        <xdr:cNvSpPr txBox="1"/>
      </xdr:nvSpPr>
      <xdr:spPr>
        <a:xfrm>
          <a:off x="17384472" y="1428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751" name="n_4aveValue【児童館】&#10;一人当たり面積">
          <a:extLst>
            <a:ext uri="{FF2B5EF4-FFF2-40B4-BE49-F238E27FC236}">
              <a16:creationId xmlns:a16="http://schemas.microsoft.com/office/drawing/2014/main" id="{DABDD484-D8F1-46A7-BB16-0AF28D6541EB}"/>
            </a:ext>
          </a:extLst>
        </xdr:cNvPr>
        <xdr:cNvSpPr txBox="1"/>
      </xdr:nvSpPr>
      <xdr:spPr>
        <a:xfrm>
          <a:off x="16588817" y="1428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752" name="n_1mainValue【児童館】&#10;一人当たり面積">
          <a:extLst>
            <a:ext uri="{FF2B5EF4-FFF2-40B4-BE49-F238E27FC236}">
              <a16:creationId xmlns:a16="http://schemas.microsoft.com/office/drawing/2014/main" id="{B76BC695-D786-406E-A1E2-908148A9EF3B}"/>
            </a:ext>
          </a:extLst>
        </xdr:cNvPr>
        <xdr:cNvSpPr txBox="1"/>
      </xdr:nvSpPr>
      <xdr:spPr>
        <a:xfrm>
          <a:off x="18982132" y="1484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753" name="n_2mainValue【児童館】&#10;一人当たり面積">
          <a:extLst>
            <a:ext uri="{FF2B5EF4-FFF2-40B4-BE49-F238E27FC236}">
              <a16:creationId xmlns:a16="http://schemas.microsoft.com/office/drawing/2014/main" id="{DAE033CC-D745-479B-96C9-4E3B36A94223}"/>
            </a:ext>
          </a:extLst>
        </xdr:cNvPr>
        <xdr:cNvSpPr txBox="1"/>
      </xdr:nvSpPr>
      <xdr:spPr>
        <a:xfrm>
          <a:off x="18182032" y="1484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754" name="n_3mainValue【児童館】&#10;一人当たり面積">
          <a:extLst>
            <a:ext uri="{FF2B5EF4-FFF2-40B4-BE49-F238E27FC236}">
              <a16:creationId xmlns:a16="http://schemas.microsoft.com/office/drawing/2014/main" id="{1678E475-0D2A-468F-9410-0646C112EE4A}"/>
            </a:ext>
          </a:extLst>
        </xdr:cNvPr>
        <xdr:cNvSpPr txBox="1"/>
      </xdr:nvSpPr>
      <xdr:spPr>
        <a:xfrm>
          <a:off x="17384472" y="1484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5" name="正方形/長方形 754">
          <a:extLst>
            <a:ext uri="{FF2B5EF4-FFF2-40B4-BE49-F238E27FC236}">
              <a16:creationId xmlns:a16="http://schemas.microsoft.com/office/drawing/2014/main" id="{1126660D-2DEB-4DF9-BBF6-369684963CB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6" name="正方形/長方形 755">
          <a:extLst>
            <a:ext uri="{FF2B5EF4-FFF2-40B4-BE49-F238E27FC236}">
              <a16:creationId xmlns:a16="http://schemas.microsoft.com/office/drawing/2014/main" id="{46705C77-8998-403B-9F54-CF816B54AB2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7" name="正方形/長方形 756">
          <a:extLst>
            <a:ext uri="{FF2B5EF4-FFF2-40B4-BE49-F238E27FC236}">
              <a16:creationId xmlns:a16="http://schemas.microsoft.com/office/drawing/2014/main" id="{A9F4E5A2-5D0C-4C7E-9F70-68C1A0675B1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8" name="正方形/長方形 757">
          <a:extLst>
            <a:ext uri="{FF2B5EF4-FFF2-40B4-BE49-F238E27FC236}">
              <a16:creationId xmlns:a16="http://schemas.microsoft.com/office/drawing/2014/main" id="{12C0231C-C4DB-4066-95DA-801CE967F1D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9" name="正方形/長方形 758">
          <a:extLst>
            <a:ext uri="{FF2B5EF4-FFF2-40B4-BE49-F238E27FC236}">
              <a16:creationId xmlns:a16="http://schemas.microsoft.com/office/drawing/2014/main" id="{08DD6713-B13E-4109-840E-B47E4CA43C8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60" name="正方形/長方形 759">
          <a:extLst>
            <a:ext uri="{FF2B5EF4-FFF2-40B4-BE49-F238E27FC236}">
              <a16:creationId xmlns:a16="http://schemas.microsoft.com/office/drawing/2014/main" id="{94533232-79E4-4F54-83E1-74E0360F742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61" name="正方形/長方形 760">
          <a:extLst>
            <a:ext uri="{FF2B5EF4-FFF2-40B4-BE49-F238E27FC236}">
              <a16:creationId xmlns:a16="http://schemas.microsoft.com/office/drawing/2014/main" id="{63DE4003-A1B7-42D7-860A-650EF26166A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正方形/長方形 761">
          <a:extLst>
            <a:ext uri="{FF2B5EF4-FFF2-40B4-BE49-F238E27FC236}">
              <a16:creationId xmlns:a16="http://schemas.microsoft.com/office/drawing/2014/main" id="{B25E083F-B26B-4EB7-ADCF-7961DDC27B3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63" name="テキスト ボックス 762">
          <a:extLst>
            <a:ext uri="{FF2B5EF4-FFF2-40B4-BE49-F238E27FC236}">
              <a16:creationId xmlns:a16="http://schemas.microsoft.com/office/drawing/2014/main" id="{F5063894-837C-4FFB-BFDB-98680E74A73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64" name="直線コネクタ 763">
          <a:extLst>
            <a:ext uri="{FF2B5EF4-FFF2-40B4-BE49-F238E27FC236}">
              <a16:creationId xmlns:a16="http://schemas.microsoft.com/office/drawing/2014/main" id="{9E562F84-5DF8-4046-8A57-D8007ED8D5B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5" name="テキスト ボックス 764">
          <a:extLst>
            <a:ext uri="{FF2B5EF4-FFF2-40B4-BE49-F238E27FC236}">
              <a16:creationId xmlns:a16="http://schemas.microsoft.com/office/drawing/2014/main" id="{5DE7BE2B-8D26-4828-B018-D1FE837975E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66" name="直線コネクタ 765">
          <a:extLst>
            <a:ext uri="{FF2B5EF4-FFF2-40B4-BE49-F238E27FC236}">
              <a16:creationId xmlns:a16="http://schemas.microsoft.com/office/drawing/2014/main" id="{2C934702-BBBC-43FA-8535-9D56209D712A}"/>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67" name="テキスト ボックス 766">
          <a:extLst>
            <a:ext uri="{FF2B5EF4-FFF2-40B4-BE49-F238E27FC236}">
              <a16:creationId xmlns:a16="http://schemas.microsoft.com/office/drawing/2014/main" id="{B54FC450-A6FC-4C26-81DD-6AA275E51FFB}"/>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8" name="直線コネクタ 767">
          <a:extLst>
            <a:ext uri="{FF2B5EF4-FFF2-40B4-BE49-F238E27FC236}">
              <a16:creationId xmlns:a16="http://schemas.microsoft.com/office/drawing/2014/main" id="{291AC46C-45A8-4B74-A5E8-B380309C0A63}"/>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9" name="テキスト ボックス 768">
          <a:extLst>
            <a:ext uri="{FF2B5EF4-FFF2-40B4-BE49-F238E27FC236}">
              <a16:creationId xmlns:a16="http://schemas.microsoft.com/office/drawing/2014/main" id="{0FCA959B-A483-47C7-878C-C845EBB2A8DD}"/>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70" name="直線コネクタ 769">
          <a:extLst>
            <a:ext uri="{FF2B5EF4-FFF2-40B4-BE49-F238E27FC236}">
              <a16:creationId xmlns:a16="http://schemas.microsoft.com/office/drawing/2014/main" id="{E5C4C04A-D9A6-4EDC-9515-F83A1F7F8304}"/>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71" name="テキスト ボックス 770">
          <a:extLst>
            <a:ext uri="{FF2B5EF4-FFF2-40B4-BE49-F238E27FC236}">
              <a16:creationId xmlns:a16="http://schemas.microsoft.com/office/drawing/2014/main" id="{4E6860BD-454B-4828-AAE5-FCC24FEA1BCE}"/>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72" name="直線コネクタ 771">
          <a:extLst>
            <a:ext uri="{FF2B5EF4-FFF2-40B4-BE49-F238E27FC236}">
              <a16:creationId xmlns:a16="http://schemas.microsoft.com/office/drawing/2014/main" id="{533C9FF2-B22D-45A8-BEF4-9C59FF3D277C}"/>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73" name="テキスト ボックス 772">
          <a:extLst>
            <a:ext uri="{FF2B5EF4-FFF2-40B4-BE49-F238E27FC236}">
              <a16:creationId xmlns:a16="http://schemas.microsoft.com/office/drawing/2014/main" id="{5D51938C-1923-4B6C-8E3F-3EDE3A5066FA}"/>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4" name="直線コネクタ 773">
          <a:extLst>
            <a:ext uri="{FF2B5EF4-FFF2-40B4-BE49-F238E27FC236}">
              <a16:creationId xmlns:a16="http://schemas.microsoft.com/office/drawing/2014/main" id="{97B5DE7D-5EE5-4B5E-A815-34550BB7AC7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5" name="テキスト ボックス 774">
          <a:extLst>
            <a:ext uri="{FF2B5EF4-FFF2-40B4-BE49-F238E27FC236}">
              <a16:creationId xmlns:a16="http://schemas.microsoft.com/office/drawing/2014/main" id="{4610FA7D-4B8A-41EA-87BB-AA6F01BEB158}"/>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6" name="【公民館】&#10;有形固定資産減価償却率グラフ枠">
          <a:extLst>
            <a:ext uri="{FF2B5EF4-FFF2-40B4-BE49-F238E27FC236}">
              <a16:creationId xmlns:a16="http://schemas.microsoft.com/office/drawing/2014/main" id="{F8F6DADA-3C7F-4538-BF3B-BE63FE314D2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77" name="直線コネクタ 776">
          <a:extLst>
            <a:ext uri="{FF2B5EF4-FFF2-40B4-BE49-F238E27FC236}">
              <a16:creationId xmlns:a16="http://schemas.microsoft.com/office/drawing/2014/main" id="{09AA6015-934F-4F6C-B3BF-D2F009FD5EA7}"/>
            </a:ext>
          </a:extLst>
        </xdr:cNvPr>
        <xdr:cNvCxnSpPr/>
      </xdr:nvCxnSpPr>
      <xdr:spPr>
        <a:xfrm flipV="1">
          <a:off x="14703424" y="17243297"/>
          <a:ext cx="0" cy="1323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78" name="【公民館】&#10;有形固定資産減価償却率最小値テキスト">
          <a:extLst>
            <a:ext uri="{FF2B5EF4-FFF2-40B4-BE49-F238E27FC236}">
              <a16:creationId xmlns:a16="http://schemas.microsoft.com/office/drawing/2014/main" id="{48E4BB4E-CDDC-4A02-8FCA-924970BE0878}"/>
            </a:ext>
          </a:extLst>
        </xdr:cNvPr>
        <xdr:cNvSpPr txBox="1"/>
      </xdr:nvSpPr>
      <xdr:spPr>
        <a:xfrm>
          <a:off x="14742160" y="1857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79" name="直線コネクタ 778">
          <a:extLst>
            <a:ext uri="{FF2B5EF4-FFF2-40B4-BE49-F238E27FC236}">
              <a16:creationId xmlns:a16="http://schemas.microsoft.com/office/drawing/2014/main" id="{D3812A05-B3E9-418D-B9CF-1F2CFD9FBF37}"/>
            </a:ext>
          </a:extLst>
        </xdr:cNvPr>
        <xdr:cNvCxnSpPr/>
      </xdr:nvCxnSpPr>
      <xdr:spPr>
        <a:xfrm>
          <a:off x="14611350" y="185672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80" name="【公民館】&#10;有形固定資産減価償却率最大値テキスト">
          <a:extLst>
            <a:ext uri="{FF2B5EF4-FFF2-40B4-BE49-F238E27FC236}">
              <a16:creationId xmlns:a16="http://schemas.microsoft.com/office/drawing/2014/main" id="{64D42B92-7063-4325-9360-DDCEEC26DB6B}"/>
            </a:ext>
          </a:extLst>
        </xdr:cNvPr>
        <xdr:cNvSpPr txBox="1"/>
      </xdr:nvSpPr>
      <xdr:spPr>
        <a:xfrm>
          <a:off x="1474216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81" name="直線コネクタ 780">
          <a:extLst>
            <a:ext uri="{FF2B5EF4-FFF2-40B4-BE49-F238E27FC236}">
              <a16:creationId xmlns:a16="http://schemas.microsoft.com/office/drawing/2014/main" id="{7227ADE0-4AE5-4F37-96E8-9C052E89C822}"/>
            </a:ext>
          </a:extLst>
        </xdr:cNvPr>
        <xdr:cNvCxnSpPr/>
      </xdr:nvCxnSpPr>
      <xdr:spPr>
        <a:xfrm>
          <a:off x="14611350" y="17243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120414</xdr:rowOff>
    </xdr:from>
    <xdr:ext cx="405111" cy="259045"/>
    <xdr:sp macro="" textlink="">
      <xdr:nvSpPr>
        <xdr:cNvPr id="782" name="【公民館】&#10;有形固定資産減価償却率平均値テキスト">
          <a:extLst>
            <a:ext uri="{FF2B5EF4-FFF2-40B4-BE49-F238E27FC236}">
              <a16:creationId xmlns:a16="http://schemas.microsoft.com/office/drawing/2014/main" id="{2DEC7356-0656-49BD-9059-1FA568C6D188}"/>
            </a:ext>
          </a:extLst>
        </xdr:cNvPr>
        <xdr:cNvSpPr txBox="1"/>
      </xdr:nvSpPr>
      <xdr:spPr>
        <a:xfrm>
          <a:off x="14742160" y="177816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83" name="フローチャート: 判断 782">
          <a:extLst>
            <a:ext uri="{FF2B5EF4-FFF2-40B4-BE49-F238E27FC236}">
              <a16:creationId xmlns:a16="http://schemas.microsoft.com/office/drawing/2014/main" id="{C86288D2-5D39-4569-BEB8-33A63C9FE1D2}"/>
            </a:ext>
          </a:extLst>
        </xdr:cNvPr>
        <xdr:cNvSpPr/>
      </xdr:nvSpPr>
      <xdr:spPr>
        <a:xfrm>
          <a:off x="14649450" y="1779943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84" name="フローチャート: 判断 783">
          <a:extLst>
            <a:ext uri="{FF2B5EF4-FFF2-40B4-BE49-F238E27FC236}">
              <a16:creationId xmlns:a16="http://schemas.microsoft.com/office/drawing/2014/main" id="{FE853291-4AE1-450F-B52B-BB412F126D75}"/>
            </a:ext>
          </a:extLst>
        </xdr:cNvPr>
        <xdr:cNvSpPr/>
      </xdr:nvSpPr>
      <xdr:spPr>
        <a:xfrm>
          <a:off x="13887450" y="177460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85" name="フローチャート: 判断 784">
          <a:extLst>
            <a:ext uri="{FF2B5EF4-FFF2-40B4-BE49-F238E27FC236}">
              <a16:creationId xmlns:a16="http://schemas.microsoft.com/office/drawing/2014/main" id="{6F7DC1B9-51B9-44C7-8728-7FB5AE5F63DD}"/>
            </a:ext>
          </a:extLst>
        </xdr:cNvPr>
        <xdr:cNvSpPr/>
      </xdr:nvSpPr>
      <xdr:spPr>
        <a:xfrm>
          <a:off x="13089890" y="1774151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86" name="フローチャート: 判断 785">
          <a:extLst>
            <a:ext uri="{FF2B5EF4-FFF2-40B4-BE49-F238E27FC236}">
              <a16:creationId xmlns:a16="http://schemas.microsoft.com/office/drawing/2014/main" id="{BA2FF218-3496-4B78-9475-272FC93FFB0D}"/>
            </a:ext>
          </a:extLst>
        </xdr:cNvPr>
        <xdr:cNvSpPr/>
      </xdr:nvSpPr>
      <xdr:spPr>
        <a:xfrm>
          <a:off x="12303760" y="177072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87" name="フローチャート: 判断 786">
          <a:extLst>
            <a:ext uri="{FF2B5EF4-FFF2-40B4-BE49-F238E27FC236}">
              <a16:creationId xmlns:a16="http://schemas.microsoft.com/office/drawing/2014/main" id="{A2A32E5B-21AB-47DA-9BBC-AB14DE8AAC7D}"/>
            </a:ext>
          </a:extLst>
        </xdr:cNvPr>
        <xdr:cNvSpPr/>
      </xdr:nvSpPr>
      <xdr:spPr>
        <a:xfrm>
          <a:off x="11487150" y="176596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4E996C16-E4B4-4CB4-96AA-D8571076940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C0606D4B-4162-4A38-8720-8AE6A6135904}"/>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A14BC7AC-BE0F-4CA4-A152-DCF12F6B36E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1E3894AD-355B-4FA4-A64E-2D8E0E3BA0B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8FBE3178-2703-46A2-873F-05B43764806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132842</xdr:rowOff>
    </xdr:from>
    <xdr:to>
      <xdr:col>81</xdr:col>
      <xdr:colOff>101600</xdr:colOff>
      <xdr:row>103</xdr:row>
      <xdr:rowOff>62992</xdr:rowOff>
    </xdr:to>
    <xdr:sp macro="" textlink="">
      <xdr:nvSpPr>
        <xdr:cNvPr id="793" name="楕円 792">
          <a:extLst>
            <a:ext uri="{FF2B5EF4-FFF2-40B4-BE49-F238E27FC236}">
              <a16:creationId xmlns:a16="http://schemas.microsoft.com/office/drawing/2014/main" id="{75C3BB4C-3EE1-400A-A937-A3D32931D877}"/>
            </a:ext>
          </a:extLst>
        </xdr:cNvPr>
        <xdr:cNvSpPr/>
      </xdr:nvSpPr>
      <xdr:spPr>
        <a:xfrm>
          <a:off x="13887450" y="1762455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105411</xdr:rowOff>
    </xdr:from>
    <xdr:to>
      <xdr:col>76</xdr:col>
      <xdr:colOff>165100</xdr:colOff>
      <xdr:row>103</xdr:row>
      <xdr:rowOff>35561</xdr:rowOff>
    </xdr:to>
    <xdr:sp macro="" textlink="">
      <xdr:nvSpPr>
        <xdr:cNvPr id="794" name="楕円 793">
          <a:extLst>
            <a:ext uri="{FF2B5EF4-FFF2-40B4-BE49-F238E27FC236}">
              <a16:creationId xmlns:a16="http://schemas.microsoft.com/office/drawing/2014/main" id="{0F9C238C-6074-4955-9043-F1D11A55E47A}"/>
            </a:ext>
          </a:extLst>
        </xdr:cNvPr>
        <xdr:cNvSpPr/>
      </xdr:nvSpPr>
      <xdr:spPr>
        <a:xfrm>
          <a:off x="13089890" y="175914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156211</xdr:rowOff>
    </xdr:from>
    <xdr:to>
      <xdr:col>81</xdr:col>
      <xdr:colOff>50800</xdr:colOff>
      <xdr:row>103</xdr:row>
      <xdr:rowOff>12192</xdr:rowOff>
    </xdr:to>
    <xdr:cxnSp macro="">
      <xdr:nvCxnSpPr>
        <xdr:cNvPr id="795" name="直線コネクタ 794">
          <a:extLst>
            <a:ext uri="{FF2B5EF4-FFF2-40B4-BE49-F238E27FC236}">
              <a16:creationId xmlns:a16="http://schemas.microsoft.com/office/drawing/2014/main" id="{EE7A0DBF-326D-4E39-BE81-840193ACBD39}"/>
            </a:ext>
          </a:extLst>
        </xdr:cNvPr>
        <xdr:cNvCxnSpPr/>
      </xdr:nvCxnSpPr>
      <xdr:spPr>
        <a:xfrm>
          <a:off x="13144500" y="17646016"/>
          <a:ext cx="797560" cy="2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121413</xdr:rowOff>
    </xdr:from>
    <xdr:to>
      <xdr:col>72</xdr:col>
      <xdr:colOff>38100</xdr:colOff>
      <xdr:row>103</xdr:row>
      <xdr:rowOff>51563</xdr:rowOff>
    </xdr:to>
    <xdr:sp macro="" textlink="">
      <xdr:nvSpPr>
        <xdr:cNvPr id="796" name="楕円 795">
          <a:extLst>
            <a:ext uri="{FF2B5EF4-FFF2-40B4-BE49-F238E27FC236}">
              <a16:creationId xmlns:a16="http://schemas.microsoft.com/office/drawing/2014/main" id="{EB023BDA-475C-4584-8048-81EEDDC43CF4}"/>
            </a:ext>
          </a:extLst>
        </xdr:cNvPr>
        <xdr:cNvSpPr/>
      </xdr:nvSpPr>
      <xdr:spPr>
        <a:xfrm>
          <a:off x="12303760" y="176112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156211</xdr:rowOff>
    </xdr:from>
    <xdr:to>
      <xdr:col>76</xdr:col>
      <xdr:colOff>114300</xdr:colOff>
      <xdr:row>103</xdr:row>
      <xdr:rowOff>763</xdr:rowOff>
    </xdr:to>
    <xdr:cxnSp macro="">
      <xdr:nvCxnSpPr>
        <xdr:cNvPr id="797" name="直線コネクタ 796">
          <a:extLst>
            <a:ext uri="{FF2B5EF4-FFF2-40B4-BE49-F238E27FC236}">
              <a16:creationId xmlns:a16="http://schemas.microsoft.com/office/drawing/2014/main" id="{7F607628-5F80-4BD6-9B8C-C90028D0502A}"/>
            </a:ext>
          </a:extLst>
        </xdr:cNvPr>
        <xdr:cNvCxnSpPr/>
      </xdr:nvCxnSpPr>
      <xdr:spPr>
        <a:xfrm flipV="1">
          <a:off x="12346940" y="17646016"/>
          <a:ext cx="79756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6114</xdr:rowOff>
    </xdr:from>
    <xdr:ext cx="405111" cy="259045"/>
    <xdr:sp macro="" textlink="">
      <xdr:nvSpPr>
        <xdr:cNvPr id="798" name="n_1aveValue【公民館】&#10;有形固定資産減価償却率">
          <a:extLst>
            <a:ext uri="{FF2B5EF4-FFF2-40B4-BE49-F238E27FC236}">
              <a16:creationId xmlns:a16="http://schemas.microsoft.com/office/drawing/2014/main" id="{0AE77A75-AC60-436D-9461-E0FFFDDF2D96}"/>
            </a:ext>
          </a:extLst>
        </xdr:cNvPr>
        <xdr:cNvSpPr txBox="1"/>
      </xdr:nvSpPr>
      <xdr:spPr>
        <a:xfrm>
          <a:off x="13738234" y="1783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1540</xdr:rowOff>
    </xdr:from>
    <xdr:ext cx="405111" cy="259045"/>
    <xdr:sp macro="" textlink="">
      <xdr:nvSpPr>
        <xdr:cNvPr id="799" name="n_2aveValue【公民館】&#10;有形固定資産減価償却率">
          <a:extLst>
            <a:ext uri="{FF2B5EF4-FFF2-40B4-BE49-F238E27FC236}">
              <a16:creationId xmlns:a16="http://schemas.microsoft.com/office/drawing/2014/main" id="{DE3572EF-70AA-488F-9642-5749DECB67D9}"/>
            </a:ext>
          </a:extLst>
        </xdr:cNvPr>
        <xdr:cNvSpPr txBox="1"/>
      </xdr:nvSpPr>
      <xdr:spPr>
        <a:xfrm>
          <a:off x="12957184" y="1783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138701</xdr:rowOff>
    </xdr:from>
    <xdr:ext cx="405111" cy="259045"/>
    <xdr:sp macro="" textlink="">
      <xdr:nvSpPr>
        <xdr:cNvPr id="800" name="n_3aveValue【公民館】&#10;有形固定資産減価償却率">
          <a:extLst>
            <a:ext uri="{FF2B5EF4-FFF2-40B4-BE49-F238E27FC236}">
              <a16:creationId xmlns:a16="http://schemas.microsoft.com/office/drawing/2014/main" id="{F00C31D9-56CB-475B-9AF4-5A60340B5940}"/>
            </a:ext>
          </a:extLst>
        </xdr:cNvPr>
        <xdr:cNvSpPr txBox="1"/>
      </xdr:nvSpPr>
      <xdr:spPr>
        <a:xfrm>
          <a:off x="12171054" y="177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801" name="n_4aveValue【公民館】&#10;有形固定資産減価償却率">
          <a:extLst>
            <a:ext uri="{FF2B5EF4-FFF2-40B4-BE49-F238E27FC236}">
              <a16:creationId xmlns:a16="http://schemas.microsoft.com/office/drawing/2014/main" id="{25D81215-9D4A-499C-BD10-BD7B3B086643}"/>
            </a:ext>
          </a:extLst>
        </xdr:cNvPr>
        <xdr:cNvSpPr txBox="1"/>
      </xdr:nvSpPr>
      <xdr:spPr>
        <a:xfrm>
          <a:off x="11354444" y="1743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79519</xdr:rowOff>
    </xdr:from>
    <xdr:ext cx="405111" cy="259045"/>
    <xdr:sp macro="" textlink="">
      <xdr:nvSpPr>
        <xdr:cNvPr id="802" name="n_1mainValue【公民館】&#10;有形固定資産減価償却率">
          <a:extLst>
            <a:ext uri="{FF2B5EF4-FFF2-40B4-BE49-F238E27FC236}">
              <a16:creationId xmlns:a16="http://schemas.microsoft.com/office/drawing/2014/main" id="{F6CCEB90-CAA1-44A6-97E7-0955F59F8DD7}"/>
            </a:ext>
          </a:extLst>
        </xdr:cNvPr>
        <xdr:cNvSpPr txBox="1"/>
      </xdr:nvSpPr>
      <xdr:spPr>
        <a:xfrm>
          <a:off x="13738234" y="1739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52088</xdr:rowOff>
    </xdr:from>
    <xdr:ext cx="405111" cy="259045"/>
    <xdr:sp macro="" textlink="">
      <xdr:nvSpPr>
        <xdr:cNvPr id="803" name="n_2mainValue【公民館】&#10;有形固定資産減価償却率">
          <a:extLst>
            <a:ext uri="{FF2B5EF4-FFF2-40B4-BE49-F238E27FC236}">
              <a16:creationId xmlns:a16="http://schemas.microsoft.com/office/drawing/2014/main" id="{EC4736D7-8A07-4465-BC60-6FF0B90E7F69}"/>
            </a:ext>
          </a:extLst>
        </xdr:cNvPr>
        <xdr:cNvSpPr txBox="1"/>
      </xdr:nvSpPr>
      <xdr:spPr>
        <a:xfrm>
          <a:off x="12957184" y="1737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68090</xdr:rowOff>
    </xdr:from>
    <xdr:ext cx="405111" cy="259045"/>
    <xdr:sp macro="" textlink="">
      <xdr:nvSpPr>
        <xdr:cNvPr id="804" name="n_3mainValue【公民館】&#10;有形固定資産減価償却率">
          <a:extLst>
            <a:ext uri="{FF2B5EF4-FFF2-40B4-BE49-F238E27FC236}">
              <a16:creationId xmlns:a16="http://schemas.microsoft.com/office/drawing/2014/main" id="{94312628-DEF6-46E3-AAAD-305A3A9D6BEF}"/>
            </a:ext>
          </a:extLst>
        </xdr:cNvPr>
        <xdr:cNvSpPr txBox="1"/>
      </xdr:nvSpPr>
      <xdr:spPr>
        <a:xfrm>
          <a:off x="12171054" y="17382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1C835B18-3FAE-42A9-834B-498D7F31CE8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2B3C2B38-A1FD-4E15-9E9F-9674C8821DF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119D6E8A-E5A1-47A0-8846-FB14A4E2D28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DBD7324D-876B-4192-866C-E4CF21B2768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94BC850D-9A6F-4FED-BF6C-01F1B7FF5A6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EBD9D12C-0CC3-4F75-B2A4-FA9E14231F8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BDF66D9A-753A-4B57-84A9-69E2429EBF4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CDFB782A-CFCD-43AC-BC13-4ACF1DC5E81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4BE72426-DE68-4C7D-8B57-0CC233E71A4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BE7E1813-AA80-463C-ADC0-0E4A293CEE5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5" name="直線コネクタ 814">
          <a:extLst>
            <a:ext uri="{FF2B5EF4-FFF2-40B4-BE49-F238E27FC236}">
              <a16:creationId xmlns:a16="http://schemas.microsoft.com/office/drawing/2014/main" id="{7C1ECEAF-A400-4545-ABE7-45A11A7A6CAE}"/>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6" name="テキスト ボックス 815">
          <a:extLst>
            <a:ext uri="{FF2B5EF4-FFF2-40B4-BE49-F238E27FC236}">
              <a16:creationId xmlns:a16="http://schemas.microsoft.com/office/drawing/2014/main" id="{6ACEB690-1258-4D05-BDD1-3DD206DAC1E8}"/>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7" name="直線コネクタ 816">
          <a:extLst>
            <a:ext uri="{FF2B5EF4-FFF2-40B4-BE49-F238E27FC236}">
              <a16:creationId xmlns:a16="http://schemas.microsoft.com/office/drawing/2014/main" id="{7A7D08B9-59E9-4D94-828F-6316E456C653}"/>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8" name="テキスト ボックス 817">
          <a:extLst>
            <a:ext uri="{FF2B5EF4-FFF2-40B4-BE49-F238E27FC236}">
              <a16:creationId xmlns:a16="http://schemas.microsoft.com/office/drawing/2014/main" id="{D851AE6C-F489-4176-A7D7-98721C72E24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9" name="直線コネクタ 818">
          <a:extLst>
            <a:ext uri="{FF2B5EF4-FFF2-40B4-BE49-F238E27FC236}">
              <a16:creationId xmlns:a16="http://schemas.microsoft.com/office/drawing/2014/main" id="{7410A59F-CDEC-4CDF-BC65-ADB7CC862065}"/>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0" name="テキスト ボックス 819">
          <a:extLst>
            <a:ext uri="{FF2B5EF4-FFF2-40B4-BE49-F238E27FC236}">
              <a16:creationId xmlns:a16="http://schemas.microsoft.com/office/drawing/2014/main" id="{E74F2695-2C5A-450C-B2DE-4EF904B9EEFE}"/>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1" name="直線コネクタ 820">
          <a:extLst>
            <a:ext uri="{FF2B5EF4-FFF2-40B4-BE49-F238E27FC236}">
              <a16:creationId xmlns:a16="http://schemas.microsoft.com/office/drawing/2014/main" id="{49F31AEB-678A-4C55-8694-F116AE65A22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2" name="テキスト ボックス 821">
          <a:extLst>
            <a:ext uri="{FF2B5EF4-FFF2-40B4-BE49-F238E27FC236}">
              <a16:creationId xmlns:a16="http://schemas.microsoft.com/office/drawing/2014/main" id="{BB42A3C8-A479-44E4-9003-9DC7476F8D5D}"/>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B9F797EC-9C20-4668-BE01-BAFB0ABAFB9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4A4ED3C9-4A48-4CB5-AFC1-A08B58265D9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64E19B67-C0B6-419E-9390-CD874065347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26" name="直線コネクタ 825">
          <a:extLst>
            <a:ext uri="{FF2B5EF4-FFF2-40B4-BE49-F238E27FC236}">
              <a16:creationId xmlns:a16="http://schemas.microsoft.com/office/drawing/2014/main" id="{C9502335-5CF5-4DB3-9347-8EC370CB3DDC}"/>
            </a:ext>
          </a:extLst>
        </xdr:cNvPr>
        <xdr:cNvCxnSpPr/>
      </xdr:nvCxnSpPr>
      <xdr:spPr>
        <a:xfrm flipV="1">
          <a:off x="19947254" y="17347310"/>
          <a:ext cx="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27" name="【公民館】&#10;一人当たり面積最小値テキスト">
          <a:extLst>
            <a:ext uri="{FF2B5EF4-FFF2-40B4-BE49-F238E27FC236}">
              <a16:creationId xmlns:a16="http://schemas.microsoft.com/office/drawing/2014/main" id="{47D62F4B-ECE9-4E0D-836F-D2F010D09AC0}"/>
            </a:ext>
          </a:extLst>
        </xdr:cNvPr>
        <xdr:cNvSpPr txBox="1"/>
      </xdr:nvSpPr>
      <xdr:spPr>
        <a:xfrm>
          <a:off x="19985990" y="1857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28" name="直線コネクタ 827">
          <a:extLst>
            <a:ext uri="{FF2B5EF4-FFF2-40B4-BE49-F238E27FC236}">
              <a16:creationId xmlns:a16="http://schemas.microsoft.com/office/drawing/2014/main" id="{01F147FD-FE7C-4451-9FD0-80227A45A042}"/>
            </a:ext>
          </a:extLst>
        </xdr:cNvPr>
        <xdr:cNvCxnSpPr/>
      </xdr:nvCxnSpPr>
      <xdr:spPr>
        <a:xfrm>
          <a:off x="19885660" y="18572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29" name="【公民館】&#10;一人当たり面積最大値テキスト">
          <a:extLst>
            <a:ext uri="{FF2B5EF4-FFF2-40B4-BE49-F238E27FC236}">
              <a16:creationId xmlns:a16="http://schemas.microsoft.com/office/drawing/2014/main" id="{BA29016B-E14A-4759-AD07-9D8C1DF1358D}"/>
            </a:ext>
          </a:extLst>
        </xdr:cNvPr>
        <xdr:cNvSpPr txBox="1"/>
      </xdr:nvSpPr>
      <xdr:spPr>
        <a:xfrm>
          <a:off x="1998599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30" name="直線コネクタ 829">
          <a:extLst>
            <a:ext uri="{FF2B5EF4-FFF2-40B4-BE49-F238E27FC236}">
              <a16:creationId xmlns:a16="http://schemas.microsoft.com/office/drawing/2014/main" id="{C70B0597-629A-4C86-BA21-DF37B883BF8B}"/>
            </a:ext>
          </a:extLst>
        </xdr:cNvPr>
        <xdr:cNvCxnSpPr/>
      </xdr:nvCxnSpPr>
      <xdr:spPr>
        <a:xfrm>
          <a:off x="19885660" y="17347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831" name="【公民館】&#10;一人当たり面積平均値テキスト">
          <a:extLst>
            <a:ext uri="{FF2B5EF4-FFF2-40B4-BE49-F238E27FC236}">
              <a16:creationId xmlns:a16="http://schemas.microsoft.com/office/drawing/2014/main" id="{AB5193E0-D4CF-4EF6-9661-072417F854C4}"/>
            </a:ext>
          </a:extLst>
        </xdr:cNvPr>
        <xdr:cNvSpPr txBox="1"/>
      </xdr:nvSpPr>
      <xdr:spPr>
        <a:xfrm>
          <a:off x="19985990" y="18019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32" name="フローチャート: 判断 831">
          <a:extLst>
            <a:ext uri="{FF2B5EF4-FFF2-40B4-BE49-F238E27FC236}">
              <a16:creationId xmlns:a16="http://schemas.microsoft.com/office/drawing/2014/main" id="{D1E05715-9467-48A9-87CD-0A4C4833AA17}"/>
            </a:ext>
          </a:extLst>
        </xdr:cNvPr>
        <xdr:cNvSpPr/>
      </xdr:nvSpPr>
      <xdr:spPr>
        <a:xfrm>
          <a:off x="19904710" y="1803679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33" name="フローチャート: 判断 832">
          <a:extLst>
            <a:ext uri="{FF2B5EF4-FFF2-40B4-BE49-F238E27FC236}">
              <a16:creationId xmlns:a16="http://schemas.microsoft.com/office/drawing/2014/main" id="{B829D6D9-388E-47D2-A5FE-22A8DF6369DC}"/>
            </a:ext>
          </a:extLst>
        </xdr:cNvPr>
        <xdr:cNvSpPr/>
      </xdr:nvSpPr>
      <xdr:spPr>
        <a:xfrm>
          <a:off x="19161760" y="1799069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34" name="フローチャート: 判断 833">
          <a:extLst>
            <a:ext uri="{FF2B5EF4-FFF2-40B4-BE49-F238E27FC236}">
              <a16:creationId xmlns:a16="http://schemas.microsoft.com/office/drawing/2014/main" id="{9681B0C2-B18F-41AC-AA3B-D6C26867FC02}"/>
            </a:ext>
          </a:extLst>
        </xdr:cNvPr>
        <xdr:cNvSpPr/>
      </xdr:nvSpPr>
      <xdr:spPr>
        <a:xfrm>
          <a:off x="18345150" y="179994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35" name="フローチャート: 判断 834">
          <a:extLst>
            <a:ext uri="{FF2B5EF4-FFF2-40B4-BE49-F238E27FC236}">
              <a16:creationId xmlns:a16="http://schemas.microsoft.com/office/drawing/2014/main" id="{C53A4E0F-3F2A-4992-9A0E-4F02C5BB7E54}"/>
            </a:ext>
          </a:extLst>
        </xdr:cNvPr>
        <xdr:cNvSpPr/>
      </xdr:nvSpPr>
      <xdr:spPr>
        <a:xfrm>
          <a:off x="17547590" y="180089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36" name="フローチャート: 判断 835">
          <a:extLst>
            <a:ext uri="{FF2B5EF4-FFF2-40B4-BE49-F238E27FC236}">
              <a16:creationId xmlns:a16="http://schemas.microsoft.com/office/drawing/2014/main" id="{BB03DA21-C3B4-4A03-B97E-BC78FB910ADF}"/>
            </a:ext>
          </a:extLst>
        </xdr:cNvPr>
        <xdr:cNvSpPr/>
      </xdr:nvSpPr>
      <xdr:spPr>
        <a:xfrm>
          <a:off x="16761460" y="179929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4DDF76C-E196-42E8-BB43-B7CE143150C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C23ED0B-2436-4A8F-A32B-9C5245883B7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D74DA39-0D2E-4040-9978-AEB11760FA7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FE5AF7CC-B555-4F63-A17B-DB6AFC2FD59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4F3DA7F2-44C6-421F-B6D3-369C9D2CAC2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130556</xdr:rowOff>
    </xdr:from>
    <xdr:to>
      <xdr:col>112</xdr:col>
      <xdr:colOff>38100</xdr:colOff>
      <xdr:row>100</xdr:row>
      <xdr:rowOff>60706</xdr:rowOff>
    </xdr:to>
    <xdr:sp macro="" textlink="">
      <xdr:nvSpPr>
        <xdr:cNvPr id="842" name="楕円 841">
          <a:extLst>
            <a:ext uri="{FF2B5EF4-FFF2-40B4-BE49-F238E27FC236}">
              <a16:creationId xmlns:a16="http://schemas.microsoft.com/office/drawing/2014/main" id="{57FBB8BF-28AB-43F1-8372-920FA17516B6}"/>
            </a:ext>
          </a:extLst>
        </xdr:cNvPr>
        <xdr:cNvSpPr/>
      </xdr:nvSpPr>
      <xdr:spPr>
        <a:xfrm>
          <a:off x="19161760" y="1710791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99</xdr:row>
      <xdr:rowOff>153415</xdr:rowOff>
    </xdr:from>
    <xdr:to>
      <xdr:col>107</xdr:col>
      <xdr:colOff>101600</xdr:colOff>
      <xdr:row>100</xdr:row>
      <xdr:rowOff>83565</xdr:rowOff>
    </xdr:to>
    <xdr:sp macro="" textlink="">
      <xdr:nvSpPr>
        <xdr:cNvPr id="843" name="楕円 842">
          <a:extLst>
            <a:ext uri="{FF2B5EF4-FFF2-40B4-BE49-F238E27FC236}">
              <a16:creationId xmlns:a16="http://schemas.microsoft.com/office/drawing/2014/main" id="{FFBBDCED-3A96-4CF6-B03D-1A029CE2F583}"/>
            </a:ext>
          </a:extLst>
        </xdr:cNvPr>
        <xdr:cNvSpPr/>
      </xdr:nvSpPr>
      <xdr:spPr>
        <a:xfrm>
          <a:off x="18345150" y="171269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9906</xdr:rowOff>
    </xdr:from>
    <xdr:to>
      <xdr:col>111</xdr:col>
      <xdr:colOff>177800</xdr:colOff>
      <xdr:row>100</xdr:row>
      <xdr:rowOff>32765</xdr:rowOff>
    </xdr:to>
    <xdr:cxnSp macro="">
      <xdr:nvCxnSpPr>
        <xdr:cNvPr id="844" name="直線コネクタ 843">
          <a:extLst>
            <a:ext uri="{FF2B5EF4-FFF2-40B4-BE49-F238E27FC236}">
              <a16:creationId xmlns:a16="http://schemas.microsoft.com/office/drawing/2014/main" id="{91460264-AA46-4F14-95CF-8B39B55304C5}"/>
            </a:ext>
          </a:extLst>
        </xdr:cNvPr>
        <xdr:cNvCxnSpPr/>
      </xdr:nvCxnSpPr>
      <xdr:spPr>
        <a:xfrm flipV="1">
          <a:off x="18399760" y="17156811"/>
          <a:ext cx="80518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45974</xdr:rowOff>
    </xdr:from>
    <xdr:to>
      <xdr:col>102</xdr:col>
      <xdr:colOff>165100</xdr:colOff>
      <xdr:row>100</xdr:row>
      <xdr:rowOff>147574</xdr:rowOff>
    </xdr:to>
    <xdr:sp macro="" textlink="">
      <xdr:nvSpPr>
        <xdr:cNvPr id="845" name="楕円 844">
          <a:extLst>
            <a:ext uri="{FF2B5EF4-FFF2-40B4-BE49-F238E27FC236}">
              <a16:creationId xmlns:a16="http://schemas.microsoft.com/office/drawing/2014/main" id="{E243F144-2FC7-4EEC-9558-EB99905B9CC9}"/>
            </a:ext>
          </a:extLst>
        </xdr:cNvPr>
        <xdr:cNvSpPr/>
      </xdr:nvSpPr>
      <xdr:spPr>
        <a:xfrm>
          <a:off x="17547590" y="1719287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32765</xdr:rowOff>
    </xdr:from>
    <xdr:to>
      <xdr:col>107</xdr:col>
      <xdr:colOff>50800</xdr:colOff>
      <xdr:row>100</xdr:row>
      <xdr:rowOff>96774</xdr:rowOff>
    </xdr:to>
    <xdr:cxnSp macro="">
      <xdr:nvCxnSpPr>
        <xdr:cNvPr id="846" name="直線コネクタ 845">
          <a:extLst>
            <a:ext uri="{FF2B5EF4-FFF2-40B4-BE49-F238E27FC236}">
              <a16:creationId xmlns:a16="http://schemas.microsoft.com/office/drawing/2014/main" id="{19C444ED-D54D-4CDF-9AA4-D275360D31EE}"/>
            </a:ext>
          </a:extLst>
        </xdr:cNvPr>
        <xdr:cNvCxnSpPr/>
      </xdr:nvCxnSpPr>
      <xdr:spPr>
        <a:xfrm flipV="1">
          <a:off x="17602200" y="17175860"/>
          <a:ext cx="797560" cy="6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847" name="n_1aveValue【公民館】&#10;一人当たり面積">
          <a:extLst>
            <a:ext uri="{FF2B5EF4-FFF2-40B4-BE49-F238E27FC236}">
              <a16:creationId xmlns:a16="http://schemas.microsoft.com/office/drawing/2014/main" id="{625774C1-D547-4830-A628-48486FA5E691}"/>
            </a:ext>
          </a:extLst>
        </xdr:cNvPr>
        <xdr:cNvSpPr txBox="1"/>
      </xdr:nvSpPr>
      <xdr:spPr>
        <a:xfrm>
          <a:off x="18982132"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848" name="n_2aveValue【公民館】&#10;一人当たり面積">
          <a:extLst>
            <a:ext uri="{FF2B5EF4-FFF2-40B4-BE49-F238E27FC236}">
              <a16:creationId xmlns:a16="http://schemas.microsoft.com/office/drawing/2014/main" id="{A8991E5E-D499-497C-898C-B47100B9CF7D}"/>
            </a:ext>
          </a:extLst>
        </xdr:cNvPr>
        <xdr:cNvSpPr txBox="1"/>
      </xdr:nvSpPr>
      <xdr:spPr>
        <a:xfrm>
          <a:off x="18182032" y="1809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849" name="n_3aveValue【公民館】&#10;一人当たり面積">
          <a:extLst>
            <a:ext uri="{FF2B5EF4-FFF2-40B4-BE49-F238E27FC236}">
              <a16:creationId xmlns:a16="http://schemas.microsoft.com/office/drawing/2014/main" id="{7617A084-FCA7-4C26-8870-91E53EF3B531}"/>
            </a:ext>
          </a:extLst>
        </xdr:cNvPr>
        <xdr:cNvSpPr txBox="1"/>
      </xdr:nvSpPr>
      <xdr:spPr>
        <a:xfrm>
          <a:off x="17384472" y="18095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850" name="n_4aveValue【公民館】&#10;一人当たり面積">
          <a:extLst>
            <a:ext uri="{FF2B5EF4-FFF2-40B4-BE49-F238E27FC236}">
              <a16:creationId xmlns:a16="http://schemas.microsoft.com/office/drawing/2014/main" id="{709E7EE7-CFAF-4511-8684-C42A3A3153B8}"/>
            </a:ext>
          </a:extLst>
        </xdr:cNvPr>
        <xdr:cNvSpPr txBox="1"/>
      </xdr:nvSpPr>
      <xdr:spPr>
        <a:xfrm>
          <a:off x="16588817" y="1776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77233</xdr:rowOff>
    </xdr:from>
    <xdr:ext cx="469744" cy="259045"/>
    <xdr:sp macro="" textlink="">
      <xdr:nvSpPr>
        <xdr:cNvPr id="851" name="n_1mainValue【公民館】&#10;一人当たり面積">
          <a:extLst>
            <a:ext uri="{FF2B5EF4-FFF2-40B4-BE49-F238E27FC236}">
              <a16:creationId xmlns:a16="http://schemas.microsoft.com/office/drawing/2014/main" id="{FDA30BE3-9910-4084-874A-AA53A44ABA4D}"/>
            </a:ext>
          </a:extLst>
        </xdr:cNvPr>
        <xdr:cNvSpPr txBox="1"/>
      </xdr:nvSpPr>
      <xdr:spPr>
        <a:xfrm>
          <a:off x="18982132" y="1687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100092</xdr:rowOff>
    </xdr:from>
    <xdr:ext cx="469744" cy="259045"/>
    <xdr:sp macro="" textlink="">
      <xdr:nvSpPr>
        <xdr:cNvPr id="852" name="n_2mainValue【公民館】&#10;一人当たり面積">
          <a:extLst>
            <a:ext uri="{FF2B5EF4-FFF2-40B4-BE49-F238E27FC236}">
              <a16:creationId xmlns:a16="http://schemas.microsoft.com/office/drawing/2014/main" id="{4BE08775-96A0-428B-BD32-EC473A8E6B7A}"/>
            </a:ext>
          </a:extLst>
        </xdr:cNvPr>
        <xdr:cNvSpPr txBox="1"/>
      </xdr:nvSpPr>
      <xdr:spPr>
        <a:xfrm>
          <a:off x="18182032" y="1689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164101</xdr:rowOff>
    </xdr:from>
    <xdr:ext cx="469744" cy="259045"/>
    <xdr:sp macro="" textlink="">
      <xdr:nvSpPr>
        <xdr:cNvPr id="853" name="n_3mainValue【公民館】&#10;一人当たり面積">
          <a:extLst>
            <a:ext uri="{FF2B5EF4-FFF2-40B4-BE49-F238E27FC236}">
              <a16:creationId xmlns:a16="http://schemas.microsoft.com/office/drawing/2014/main" id="{BD9399E3-2115-46FA-A516-59E937DAEE9F}"/>
            </a:ext>
          </a:extLst>
        </xdr:cNvPr>
        <xdr:cNvSpPr txBox="1"/>
      </xdr:nvSpPr>
      <xdr:spPr>
        <a:xfrm>
          <a:off x="17384472" y="1697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C002D8C4-D1F6-438C-A9CD-8DA66447510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8D156CA3-1EC3-4AF8-8616-DC88B602BC2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1915DB4-FA83-4102-B796-82B4374C7BD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令和６年度財務書類等については整備中のため、令和４年度と令和５年度を比較し分析する。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道路、橋梁・トンネルは有形固定資産償却率が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％を超えた高い数値となっており、老朽化が進んでいることが読み取れる。港湾・漁港については、一人あたりの有形固定資産額について本市が海に囲まれた土地であり、人口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43,732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と小規模であることから、県平均や全国平均より高い数値となっている。一方で、認定こども園・幼稚園・保育所や学校施設、公民館等の有形固定資産減価償却率については、統廃合や大規模改修による施設の長寿命化を計画的に進めており、類似団体及び全国平均と同程度もしくは下回っている。道路等のインフラ整備については極めて老朽化が進んでいることから、橋梁長寿命化修繕計画をはじめ、その他長寿命化計画等の見直しを継続的に行い、維持管理や修繕、更新などにより効果的な取り組みを進めていく。また、施設についても、公共施設等総合管理計画に基づき、統廃合や長寿命化を計画的に実施し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5C1CF0-7938-4CE9-A2B2-AE22E40200B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1D13B6-04F8-4C27-8BD0-CBEFA817EEE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5BE561-FC38-4CE1-92C5-6222D5FFFF0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4AC05A-88D6-4E03-A969-AFE01285D2C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兵庫県南あわじ市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F3A530-B800-47A0-A0D2-A6CD2C90AD7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7E1232-D82B-457F-AFDF-3BF5D404D66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9A4E10-3CB5-45D4-A1E2-B25AE982E00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DB7DFA-AC42-4D9C-8E29-B23C5031732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136FA1-68CE-419F-BE95-606B1C21708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331E792-6248-4AB9-8D0A-56DB410B50A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43,732
42,975
229.01
32,523,351
31,560,976
684,655
16,112,278
31,465,948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50C8BE-4CBA-4EBB-BFD9-15C86284C3D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952BBA-8870-4F9D-B26F-CEBB9DC17AC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FA85C4-036E-475C-A0E7-09D9FC671B5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CBC218-32E5-4BAC-B980-F405FA3E880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A536FC-D1EB-412D-B0E3-E6DE54B7651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8FF644-4AD5-4404-8273-14CDA12EF6B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184796-5FBA-4319-A2D4-543281FC675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76F49E1-9084-4BB8-AA41-0A02D4DDBE6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108534-DB99-41B6-A024-952999FEAC8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7162D8-9273-4672-AF66-6EC8DF091D7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720AB1-E01C-402F-A1A3-BBA12636ECC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C2F5B47-C043-4382-901E-3F43865BBFC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16A489-0441-4161-9173-E4F91B929FE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8B4ED7-4D45-4BA4-BBE3-D1022A68373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341CE8-B3E2-4A84-AB82-5FFEEF5D7D4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0BBD61-4E6D-4163-BE44-D807B9291BE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1553B4-7F3E-4410-9B87-92AD5B1F449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E9FA78-4D29-47A6-920E-523A213962D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F52B84F-55AE-4AA5-8D33-D78B4611224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17AE7B-BDB4-4BDF-B791-28F207BC407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64D11F-3E35-4FD5-8BAA-E14754BFB64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5D505E-721E-4F15-8B6A-459E4ADF4A4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1DC619-B0F4-44F4-85DD-D0355D0A436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DCEF57-10E9-498C-8CBF-CEA88B3FDE6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AC7C59-6B4F-4645-AB95-A8F91F9A911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361ADC4-C6D3-4D59-9AD1-015FF50172C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5B7F1A-665A-40C8-9A3D-4648957141D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D69AC6-7DE3-412F-8A13-437A8F8EDBA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7FFEEE-9CE0-4C31-A282-4DCBEFA060C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FC3F1A-605B-4FDD-8D9B-835CFC49E73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F8F2291-9E72-4119-812B-C5290A039EE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B52F5F-EE09-47CE-8FB5-9DE46458185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C58FAA3-898E-44BF-A559-AD160F0B5D13}"/>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E6A7DBD-5453-47D8-A66A-913B76050795}"/>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EE8FA26-E14D-4D63-AA50-6266C59AAC95}"/>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DE5E64E-7BF8-4E4D-9E45-C18C21508FD9}"/>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5B6ECF9-EF0D-475E-8783-BDB177379DCA}"/>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EB72D5C-5521-4002-B347-39FF520FA52A}"/>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97ED47A-285F-4B07-9E88-80CE683318A8}"/>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44C31F9-CA24-461F-B3B4-3C1544555B22}"/>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2923885-286C-415F-90E6-1DEF52ABAA6F}"/>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7B7D259-8392-4E8E-A952-C96461BE53FD}"/>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498A344-3701-42EB-8039-56D7FEED5772}"/>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255271B-4779-4E29-A4DC-8622F224AA28}"/>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17FDF0B-B7FA-4123-953B-5FFDA707B2E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AD89385-C13D-4FAF-936C-7CC7F590788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2805ACEF-EB29-4356-95DF-5514806FFA8E}"/>
            </a:ext>
          </a:extLst>
        </xdr:cNvPr>
        <xdr:cNvCxnSpPr/>
      </xdr:nvCxnSpPr>
      <xdr:spPr>
        <a:xfrm flipV="1">
          <a:off x="4173855" y="588808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E24A60DB-5524-4A2B-8E53-C2FAD2A6F0EA}"/>
            </a:ext>
          </a:extLst>
        </xdr:cNvPr>
        <xdr:cNvSpPr txBox="1"/>
      </xdr:nvSpPr>
      <xdr:spPr>
        <a:xfrm>
          <a:off x="4212590" y="729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7E5F0AB4-5B3E-432B-BEC1-E56CABEB0853}"/>
            </a:ext>
          </a:extLst>
        </xdr:cNvPr>
        <xdr:cNvCxnSpPr/>
      </xdr:nvCxnSpPr>
      <xdr:spPr>
        <a:xfrm>
          <a:off x="4112260" y="7293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B7209EA5-78DC-4F61-A309-281BB80DF208}"/>
            </a:ext>
          </a:extLst>
        </xdr:cNvPr>
        <xdr:cNvSpPr txBox="1"/>
      </xdr:nvSpPr>
      <xdr:spPr>
        <a:xfrm>
          <a:off x="421259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278C9EDE-2C1C-4EE8-B8BB-0FF9117A7820}"/>
            </a:ext>
          </a:extLst>
        </xdr:cNvPr>
        <xdr:cNvCxnSpPr/>
      </xdr:nvCxnSpPr>
      <xdr:spPr>
        <a:xfrm>
          <a:off x="4112260" y="5888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20602039-0BAF-40AA-AA63-18570AA09521}"/>
            </a:ext>
          </a:extLst>
        </xdr:cNvPr>
        <xdr:cNvSpPr txBox="1"/>
      </xdr:nvSpPr>
      <xdr:spPr>
        <a:xfrm>
          <a:off x="4212590" y="6544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B782CA17-B462-4A19-9A95-D12DF9178557}"/>
            </a:ext>
          </a:extLst>
        </xdr:cNvPr>
        <xdr:cNvSpPr/>
      </xdr:nvSpPr>
      <xdr:spPr>
        <a:xfrm>
          <a:off x="4131310" y="657206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CE5C2BBA-3AF4-4366-B835-266056964E25}"/>
            </a:ext>
          </a:extLst>
        </xdr:cNvPr>
        <xdr:cNvSpPr/>
      </xdr:nvSpPr>
      <xdr:spPr>
        <a:xfrm>
          <a:off x="3388360" y="654022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BF2F0541-9185-4CD6-89EF-38523E77870E}"/>
            </a:ext>
          </a:extLst>
        </xdr:cNvPr>
        <xdr:cNvSpPr/>
      </xdr:nvSpPr>
      <xdr:spPr>
        <a:xfrm>
          <a:off x="2571750" y="64740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30ED055-3C19-4DE6-AFA2-7379DF7BB1FA}"/>
            </a:ext>
          </a:extLst>
        </xdr:cNvPr>
        <xdr:cNvSpPr/>
      </xdr:nvSpPr>
      <xdr:spPr>
        <a:xfrm>
          <a:off x="1774190" y="64879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7AF263BE-D7F4-479B-A237-FB6F7CC93975}"/>
            </a:ext>
          </a:extLst>
        </xdr:cNvPr>
        <xdr:cNvSpPr/>
      </xdr:nvSpPr>
      <xdr:spPr>
        <a:xfrm>
          <a:off x="988060" y="63905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335ACE-09C9-411D-A601-08A2B75906A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3623070-C2CD-42E4-836F-B6B5EA3D6EF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BF8793B-87C9-4F23-9F48-473001AADC1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5742EC0-612C-45A1-B886-18D7DB8D5E5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481AF5F-A6C9-4834-A6B4-DFF32677028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77651</xdr:rowOff>
    </xdr:from>
    <xdr:to>
      <xdr:col>20</xdr:col>
      <xdr:colOff>38100</xdr:colOff>
      <xdr:row>39</xdr:row>
      <xdr:rowOff>7801</xdr:rowOff>
    </xdr:to>
    <xdr:sp macro="" textlink="">
      <xdr:nvSpPr>
        <xdr:cNvPr id="74" name="楕円 73">
          <a:extLst>
            <a:ext uri="{FF2B5EF4-FFF2-40B4-BE49-F238E27FC236}">
              <a16:creationId xmlns:a16="http://schemas.microsoft.com/office/drawing/2014/main" id="{32B1C494-18AB-4EAC-A898-C187E8DCDD8F}"/>
            </a:ext>
          </a:extLst>
        </xdr:cNvPr>
        <xdr:cNvSpPr/>
      </xdr:nvSpPr>
      <xdr:spPr>
        <a:xfrm>
          <a:off x="3388360" y="659275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46627</xdr:rowOff>
    </xdr:from>
    <xdr:to>
      <xdr:col>15</xdr:col>
      <xdr:colOff>101600</xdr:colOff>
      <xdr:row>38</xdr:row>
      <xdr:rowOff>148227</xdr:rowOff>
    </xdr:to>
    <xdr:sp macro="" textlink="">
      <xdr:nvSpPr>
        <xdr:cNvPr id="75" name="楕円 74">
          <a:extLst>
            <a:ext uri="{FF2B5EF4-FFF2-40B4-BE49-F238E27FC236}">
              <a16:creationId xmlns:a16="http://schemas.microsoft.com/office/drawing/2014/main" id="{735E57D4-C3A1-4347-BAD2-2357E3A318D7}"/>
            </a:ext>
          </a:extLst>
        </xdr:cNvPr>
        <xdr:cNvSpPr/>
      </xdr:nvSpPr>
      <xdr:spPr>
        <a:xfrm>
          <a:off x="2571750" y="656363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97427</xdr:rowOff>
    </xdr:from>
    <xdr:to>
      <xdr:col>19</xdr:col>
      <xdr:colOff>177800</xdr:colOff>
      <xdr:row>38</xdr:row>
      <xdr:rowOff>128451</xdr:rowOff>
    </xdr:to>
    <xdr:cxnSp macro="">
      <xdr:nvCxnSpPr>
        <xdr:cNvPr id="76" name="直線コネクタ 75">
          <a:extLst>
            <a:ext uri="{FF2B5EF4-FFF2-40B4-BE49-F238E27FC236}">
              <a16:creationId xmlns:a16="http://schemas.microsoft.com/office/drawing/2014/main" id="{A76CEBAD-8FB3-45A1-9360-6D0D60DBFD10}"/>
            </a:ext>
          </a:extLst>
        </xdr:cNvPr>
        <xdr:cNvCxnSpPr/>
      </xdr:nvCxnSpPr>
      <xdr:spPr>
        <a:xfrm>
          <a:off x="2626360" y="6608717"/>
          <a:ext cx="80518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15603</xdr:rowOff>
    </xdr:from>
    <xdr:to>
      <xdr:col>10</xdr:col>
      <xdr:colOff>165100</xdr:colOff>
      <xdr:row>38</xdr:row>
      <xdr:rowOff>117203</xdr:rowOff>
    </xdr:to>
    <xdr:sp macro="" textlink="">
      <xdr:nvSpPr>
        <xdr:cNvPr id="77" name="楕円 76">
          <a:extLst>
            <a:ext uri="{FF2B5EF4-FFF2-40B4-BE49-F238E27FC236}">
              <a16:creationId xmlns:a16="http://schemas.microsoft.com/office/drawing/2014/main" id="{19B8AACA-CFAD-4C3E-82C9-CAE8D90E4F9B}"/>
            </a:ext>
          </a:extLst>
        </xdr:cNvPr>
        <xdr:cNvSpPr/>
      </xdr:nvSpPr>
      <xdr:spPr>
        <a:xfrm>
          <a:off x="1774190" y="653451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66403</xdr:rowOff>
    </xdr:from>
    <xdr:to>
      <xdr:col>15</xdr:col>
      <xdr:colOff>50800</xdr:colOff>
      <xdr:row>38</xdr:row>
      <xdr:rowOff>97427</xdr:rowOff>
    </xdr:to>
    <xdr:cxnSp macro="">
      <xdr:nvCxnSpPr>
        <xdr:cNvPr id="78" name="直線コネクタ 77">
          <a:extLst>
            <a:ext uri="{FF2B5EF4-FFF2-40B4-BE49-F238E27FC236}">
              <a16:creationId xmlns:a16="http://schemas.microsoft.com/office/drawing/2014/main" id="{98A2809F-1C88-455E-848C-FD2B8969A654}"/>
            </a:ext>
          </a:extLst>
        </xdr:cNvPr>
        <xdr:cNvCxnSpPr/>
      </xdr:nvCxnSpPr>
      <xdr:spPr>
        <a:xfrm>
          <a:off x="1828800" y="6579598"/>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79" name="n_1aveValue【図書館】&#10;有形固定資産減価償却率">
          <a:extLst>
            <a:ext uri="{FF2B5EF4-FFF2-40B4-BE49-F238E27FC236}">
              <a16:creationId xmlns:a16="http://schemas.microsoft.com/office/drawing/2014/main" id="{5AA316C9-34A3-410A-9C95-7EBDDAD055E4}"/>
            </a:ext>
          </a:extLst>
        </xdr:cNvPr>
        <xdr:cNvSpPr txBox="1"/>
      </xdr:nvSpPr>
      <xdr:spPr>
        <a:xfrm>
          <a:off x="3239144" y="631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0" name="n_2aveValue【図書館】&#10;有形固定資産減価償却率">
          <a:extLst>
            <a:ext uri="{FF2B5EF4-FFF2-40B4-BE49-F238E27FC236}">
              <a16:creationId xmlns:a16="http://schemas.microsoft.com/office/drawing/2014/main" id="{91B6722C-6D28-4FDE-9368-C96ACA299036}"/>
            </a:ext>
          </a:extLst>
        </xdr:cNvPr>
        <xdr:cNvSpPr txBox="1"/>
      </xdr:nvSpPr>
      <xdr:spPr>
        <a:xfrm>
          <a:off x="24390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1" name="n_3aveValue【図書館】&#10;有形固定資産減価償却率">
          <a:extLst>
            <a:ext uri="{FF2B5EF4-FFF2-40B4-BE49-F238E27FC236}">
              <a16:creationId xmlns:a16="http://schemas.microsoft.com/office/drawing/2014/main" id="{BEE74A3B-054F-41C0-8D30-DB188A6D7BDE}"/>
            </a:ext>
          </a:extLst>
        </xdr:cNvPr>
        <xdr:cNvSpPr txBox="1"/>
      </xdr:nvSpPr>
      <xdr:spPr>
        <a:xfrm>
          <a:off x="1641484" y="626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2" name="n_4aveValue【図書館】&#10;有形固定資産減価償却率">
          <a:extLst>
            <a:ext uri="{FF2B5EF4-FFF2-40B4-BE49-F238E27FC236}">
              <a16:creationId xmlns:a16="http://schemas.microsoft.com/office/drawing/2014/main" id="{F82399FB-6CAF-4945-93B5-B7B13F6145E8}"/>
            </a:ext>
          </a:extLst>
        </xdr:cNvPr>
        <xdr:cNvSpPr txBox="1"/>
      </xdr:nvSpPr>
      <xdr:spPr>
        <a:xfrm>
          <a:off x="855354" y="616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170378</xdr:rowOff>
    </xdr:from>
    <xdr:ext cx="405111" cy="259045"/>
    <xdr:sp macro="" textlink="">
      <xdr:nvSpPr>
        <xdr:cNvPr id="83" name="n_1mainValue【図書館】&#10;有形固定資産減価償却率">
          <a:extLst>
            <a:ext uri="{FF2B5EF4-FFF2-40B4-BE49-F238E27FC236}">
              <a16:creationId xmlns:a16="http://schemas.microsoft.com/office/drawing/2014/main" id="{5083FD33-6CD2-4762-AA23-4A4DC43E1851}"/>
            </a:ext>
          </a:extLst>
        </xdr:cNvPr>
        <xdr:cNvSpPr txBox="1"/>
      </xdr:nvSpPr>
      <xdr:spPr>
        <a:xfrm>
          <a:off x="3239144" y="668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139354</xdr:rowOff>
    </xdr:from>
    <xdr:ext cx="405111" cy="259045"/>
    <xdr:sp macro="" textlink="">
      <xdr:nvSpPr>
        <xdr:cNvPr id="84" name="n_2mainValue【図書館】&#10;有形固定資産減価償却率">
          <a:extLst>
            <a:ext uri="{FF2B5EF4-FFF2-40B4-BE49-F238E27FC236}">
              <a16:creationId xmlns:a16="http://schemas.microsoft.com/office/drawing/2014/main" id="{FD1E6D8F-417F-4686-A993-AB4DC0EC0D06}"/>
            </a:ext>
          </a:extLst>
        </xdr:cNvPr>
        <xdr:cNvSpPr txBox="1"/>
      </xdr:nvSpPr>
      <xdr:spPr>
        <a:xfrm>
          <a:off x="2439044" y="665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108330</xdr:rowOff>
    </xdr:from>
    <xdr:ext cx="405111" cy="259045"/>
    <xdr:sp macro="" textlink="">
      <xdr:nvSpPr>
        <xdr:cNvPr id="85" name="n_3mainValue【図書館】&#10;有形固定資産減価償却率">
          <a:extLst>
            <a:ext uri="{FF2B5EF4-FFF2-40B4-BE49-F238E27FC236}">
              <a16:creationId xmlns:a16="http://schemas.microsoft.com/office/drawing/2014/main" id="{35BEBBE2-2EEC-4305-B003-19F943E7A579}"/>
            </a:ext>
          </a:extLst>
        </xdr:cNvPr>
        <xdr:cNvSpPr txBox="1"/>
      </xdr:nvSpPr>
      <xdr:spPr>
        <a:xfrm>
          <a:off x="1641484" y="662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D5EB4761-4A95-437B-B2A9-D1A0397B367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7882FCB8-2A80-429D-B0FE-79C627D6B00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30DFB8F5-225F-4B78-B052-F6B8BF169BB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1D0B0610-B427-409C-9F08-358CFC572D8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FFA209A1-E0A2-4332-A567-F78D81962A7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49AC6357-A0F5-438C-9EF0-63739EE35C9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457E131B-05B0-4402-A54D-C936C776221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F3CCC617-22AE-4068-9DE3-9F334EB1EA5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4C5E646C-F6FA-4EF7-AB3C-7BD7B3948BC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5C7BF364-F3DE-4898-A43D-F43AEE20273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BCCBA196-2A0B-4083-A5B9-DA2FFD33CA10}"/>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EE5EAA0E-2303-4622-9C0F-CFE393F60F75}"/>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362588E7-E4B7-4F27-B355-B07665993408}"/>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C2EF7CED-06F6-42BC-A1BC-BBF3C68A9ACF}"/>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C4215779-C0F4-41CD-ABB4-C8FB737053CC}"/>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7E7AACE4-702E-4894-974B-DC6EBD85950F}"/>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06259821-F04E-48A0-9225-A228CB0E7EDC}"/>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6EFB8648-E503-4C1A-A2DE-4652895363C7}"/>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D8030D92-1079-4CA7-9876-13D6A5E4FEF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F094BB43-B365-47B9-BD32-509ACB84B665}"/>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5962C0BF-748D-47FE-87A5-C994C2BBD67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07" name="直線コネクタ 106">
          <a:extLst>
            <a:ext uri="{FF2B5EF4-FFF2-40B4-BE49-F238E27FC236}">
              <a16:creationId xmlns:a16="http://schemas.microsoft.com/office/drawing/2014/main" id="{9E8FB0C8-FEEA-45B0-8C5E-A60EB94FA86B}"/>
            </a:ext>
          </a:extLst>
        </xdr:cNvPr>
        <xdr:cNvCxnSpPr/>
      </xdr:nvCxnSpPr>
      <xdr:spPr>
        <a:xfrm flipV="1">
          <a:off x="9429115" y="5927598"/>
          <a:ext cx="0" cy="114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08" name="【図書館】&#10;一人当たり面積最小値テキスト">
          <a:extLst>
            <a:ext uri="{FF2B5EF4-FFF2-40B4-BE49-F238E27FC236}">
              <a16:creationId xmlns:a16="http://schemas.microsoft.com/office/drawing/2014/main" id="{29EE0F43-A620-4385-A269-58187ACF5ADE}"/>
            </a:ext>
          </a:extLst>
        </xdr:cNvPr>
        <xdr:cNvSpPr txBox="1"/>
      </xdr:nvSpPr>
      <xdr:spPr>
        <a:xfrm>
          <a:off x="9467850"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09" name="直線コネクタ 108">
          <a:extLst>
            <a:ext uri="{FF2B5EF4-FFF2-40B4-BE49-F238E27FC236}">
              <a16:creationId xmlns:a16="http://schemas.microsoft.com/office/drawing/2014/main" id="{C02BBCCA-C14D-403E-8A19-9A64F57762CE}"/>
            </a:ext>
          </a:extLst>
        </xdr:cNvPr>
        <xdr:cNvCxnSpPr/>
      </xdr:nvCxnSpPr>
      <xdr:spPr>
        <a:xfrm>
          <a:off x="9356090" y="7073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0" name="【図書館】&#10;一人当たり面積最大値テキスト">
          <a:extLst>
            <a:ext uri="{FF2B5EF4-FFF2-40B4-BE49-F238E27FC236}">
              <a16:creationId xmlns:a16="http://schemas.microsoft.com/office/drawing/2014/main" id="{3152B67D-7003-4B5D-868A-4E0955061E71}"/>
            </a:ext>
          </a:extLst>
        </xdr:cNvPr>
        <xdr:cNvSpPr txBox="1"/>
      </xdr:nvSpPr>
      <xdr:spPr>
        <a:xfrm>
          <a:off x="946785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1" name="直線コネクタ 110">
          <a:extLst>
            <a:ext uri="{FF2B5EF4-FFF2-40B4-BE49-F238E27FC236}">
              <a16:creationId xmlns:a16="http://schemas.microsoft.com/office/drawing/2014/main" id="{F338379A-60DE-4B92-91BB-7121A9919306}"/>
            </a:ext>
          </a:extLst>
        </xdr:cNvPr>
        <xdr:cNvCxnSpPr/>
      </xdr:nvCxnSpPr>
      <xdr:spPr>
        <a:xfrm>
          <a:off x="9356090" y="59275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2" name="【図書館】&#10;一人当たり面積平均値テキスト">
          <a:extLst>
            <a:ext uri="{FF2B5EF4-FFF2-40B4-BE49-F238E27FC236}">
              <a16:creationId xmlns:a16="http://schemas.microsoft.com/office/drawing/2014/main" id="{144E0E73-E1C6-4A67-86BE-45B72E955C4B}"/>
            </a:ext>
          </a:extLst>
        </xdr:cNvPr>
        <xdr:cNvSpPr txBox="1"/>
      </xdr:nvSpPr>
      <xdr:spPr>
        <a:xfrm>
          <a:off x="9467850" y="6821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3" name="フローチャート: 判断 112">
          <a:extLst>
            <a:ext uri="{FF2B5EF4-FFF2-40B4-BE49-F238E27FC236}">
              <a16:creationId xmlns:a16="http://schemas.microsoft.com/office/drawing/2014/main" id="{0C63B673-B326-44A0-B790-22CD60160E4D}"/>
            </a:ext>
          </a:extLst>
        </xdr:cNvPr>
        <xdr:cNvSpPr/>
      </xdr:nvSpPr>
      <xdr:spPr>
        <a:xfrm>
          <a:off x="9394190" y="684872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14" name="フローチャート: 判断 113">
          <a:extLst>
            <a:ext uri="{FF2B5EF4-FFF2-40B4-BE49-F238E27FC236}">
              <a16:creationId xmlns:a16="http://schemas.microsoft.com/office/drawing/2014/main" id="{B4006CAA-B801-4666-BD76-D567345354AC}"/>
            </a:ext>
          </a:extLst>
        </xdr:cNvPr>
        <xdr:cNvSpPr/>
      </xdr:nvSpPr>
      <xdr:spPr>
        <a:xfrm>
          <a:off x="8632190" y="68552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15" name="フローチャート: 判断 114">
          <a:extLst>
            <a:ext uri="{FF2B5EF4-FFF2-40B4-BE49-F238E27FC236}">
              <a16:creationId xmlns:a16="http://schemas.microsoft.com/office/drawing/2014/main" id="{CEE11238-4428-4B4D-8DA3-B34836B19A27}"/>
            </a:ext>
          </a:extLst>
        </xdr:cNvPr>
        <xdr:cNvSpPr/>
      </xdr:nvSpPr>
      <xdr:spPr>
        <a:xfrm>
          <a:off x="7846060" y="68780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16" name="フローチャート: 判断 115">
          <a:extLst>
            <a:ext uri="{FF2B5EF4-FFF2-40B4-BE49-F238E27FC236}">
              <a16:creationId xmlns:a16="http://schemas.microsoft.com/office/drawing/2014/main" id="{37E521FE-5A25-4415-93B8-616A0A1030C9}"/>
            </a:ext>
          </a:extLst>
        </xdr:cNvPr>
        <xdr:cNvSpPr/>
      </xdr:nvSpPr>
      <xdr:spPr>
        <a:xfrm>
          <a:off x="7029450" y="68750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17" name="フローチャート: 判断 116">
          <a:extLst>
            <a:ext uri="{FF2B5EF4-FFF2-40B4-BE49-F238E27FC236}">
              <a16:creationId xmlns:a16="http://schemas.microsoft.com/office/drawing/2014/main" id="{CE619AA9-2C67-4CA9-A5ED-9F0A0115D8E8}"/>
            </a:ext>
          </a:extLst>
        </xdr:cNvPr>
        <xdr:cNvSpPr/>
      </xdr:nvSpPr>
      <xdr:spPr>
        <a:xfrm>
          <a:off x="6231890" y="686701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777C80C0-6EBD-4137-AE56-8D3530A337E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DFA60BF9-A8AE-42AB-927B-609F8F15E13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3830332E-C8F4-4B82-B9D2-489E632AFCE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7615DF83-4F26-4DDB-82B2-155DD45E9A5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BD71021-7B40-4698-A8B8-6584D908FD9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23" name="楕円 122">
          <a:extLst>
            <a:ext uri="{FF2B5EF4-FFF2-40B4-BE49-F238E27FC236}">
              <a16:creationId xmlns:a16="http://schemas.microsoft.com/office/drawing/2014/main" id="{8A1E3B60-B8C0-40B5-819D-DD3EBE0878F6}"/>
            </a:ext>
          </a:extLst>
        </xdr:cNvPr>
        <xdr:cNvSpPr/>
      </xdr:nvSpPr>
      <xdr:spPr>
        <a:xfrm>
          <a:off x="8632190" y="68597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4" name="楕円 123">
          <a:extLst>
            <a:ext uri="{FF2B5EF4-FFF2-40B4-BE49-F238E27FC236}">
              <a16:creationId xmlns:a16="http://schemas.microsoft.com/office/drawing/2014/main" id="{7B215E69-403B-4842-8937-AABD4E2B990D}"/>
            </a:ext>
          </a:extLst>
        </xdr:cNvPr>
        <xdr:cNvSpPr/>
      </xdr:nvSpPr>
      <xdr:spPr>
        <a:xfrm>
          <a:off x="7846060" y="686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53340</xdr:rowOff>
    </xdr:to>
    <xdr:cxnSp macro="">
      <xdr:nvCxnSpPr>
        <xdr:cNvPr id="125" name="直線コネクタ 124">
          <a:extLst>
            <a:ext uri="{FF2B5EF4-FFF2-40B4-BE49-F238E27FC236}">
              <a16:creationId xmlns:a16="http://schemas.microsoft.com/office/drawing/2014/main" id="{46B2660D-07DB-4813-9665-AF77EAC94D54}"/>
            </a:ext>
          </a:extLst>
        </xdr:cNvPr>
        <xdr:cNvCxnSpPr/>
      </xdr:nvCxnSpPr>
      <xdr:spPr>
        <a:xfrm flipV="1">
          <a:off x="7889240" y="6908673"/>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xdr:rowOff>
    </xdr:from>
    <xdr:to>
      <xdr:col>41</xdr:col>
      <xdr:colOff>101600</xdr:colOff>
      <xdr:row>40</xdr:row>
      <xdr:rowOff>108712</xdr:rowOff>
    </xdr:to>
    <xdr:sp macro="" textlink="">
      <xdr:nvSpPr>
        <xdr:cNvPr id="126" name="楕円 125">
          <a:extLst>
            <a:ext uri="{FF2B5EF4-FFF2-40B4-BE49-F238E27FC236}">
              <a16:creationId xmlns:a16="http://schemas.microsoft.com/office/drawing/2014/main" id="{B1A3D235-CB6C-4CC8-909F-980ABF7A3793}"/>
            </a:ext>
          </a:extLst>
        </xdr:cNvPr>
        <xdr:cNvSpPr/>
      </xdr:nvSpPr>
      <xdr:spPr>
        <a:xfrm>
          <a:off x="7029450" y="68670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53340</xdr:rowOff>
    </xdr:from>
    <xdr:to>
      <xdr:col>45</xdr:col>
      <xdr:colOff>177800</xdr:colOff>
      <xdr:row>40</xdr:row>
      <xdr:rowOff>57912</xdr:rowOff>
    </xdr:to>
    <xdr:cxnSp macro="">
      <xdr:nvCxnSpPr>
        <xdr:cNvPr id="127" name="直線コネクタ 126">
          <a:extLst>
            <a:ext uri="{FF2B5EF4-FFF2-40B4-BE49-F238E27FC236}">
              <a16:creationId xmlns:a16="http://schemas.microsoft.com/office/drawing/2014/main" id="{F2828407-D337-4D3A-B837-19CB4D8225B5}"/>
            </a:ext>
          </a:extLst>
        </xdr:cNvPr>
        <xdr:cNvCxnSpPr/>
      </xdr:nvCxnSpPr>
      <xdr:spPr>
        <a:xfrm flipV="1">
          <a:off x="7084060" y="69151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28" name="n_1aveValue【図書館】&#10;一人当たり面積">
          <a:extLst>
            <a:ext uri="{FF2B5EF4-FFF2-40B4-BE49-F238E27FC236}">
              <a16:creationId xmlns:a16="http://schemas.microsoft.com/office/drawing/2014/main" id="{3AEDAFD8-E818-467E-98C3-57D6B321C791}"/>
            </a:ext>
          </a:extLst>
        </xdr:cNvPr>
        <xdr:cNvSpPr txBox="1"/>
      </xdr:nvSpPr>
      <xdr:spPr>
        <a:xfrm>
          <a:off x="845446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29" name="n_2aveValue【図書館】&#10;一人当たり面積">
          <a:extLst>
            <a:ext uri="{FF2B5EF4-FFF2-40B4-BE49-F238E27FC236}">
              <a16:creationId xmlns:a16="http://schemas.microsoft.com/office/drawing/2014/main" id="{5745E82E-0076-46C8-8796-3AE895C8C126}"/>
            </a:ext>
          </a:extLst>
        </xdr:cNvPr>
        <xdr:cNvSpPr txBox="1"/>
      </xdr:nvSpPr>
      <xdr:spPr>
        <a:xfrm>
          <a:off x="7673417" y="696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30" name="n_3aveValue【図書館】&#10;一人当たり面積">
          <a:extLst>
            <a:ext uri="{FF2B5EF4-FFF2-40B4-BE49-F238E27FC236}">
              <a16:creationId xmlns:a16="http://schemas.microsoft.com/office/drawing/2014/main" id="{1FFFAD21-61DB-4469-9F08-7CA4AA57F5E4}"/>
            </a:ext>
          </a:extLst>
        </xdr:cNvPr>
        <xdr:cNvSpPr txBox="1"/>
      </xdr:nvSpPr>
      <xdr:spPr>
        <a:xfrm>
          <a:off x="6866332"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31" name="n_4aveValue【図書館】&#10;一人当たり面積">
          <a:extLst>
            <a:ext uri="{FF2B5EF4-FFF2-40B4-BE49-F238E27FC236}">
              <a16:creationId xmlns:a16="http://schemas.microsoft.com/office/drawing/2014/main" id="{F30988DE-AAC3-4C35-ACF5-A26CE53FC086}"/>
            </a:ext>
          </a:extLst>
        </xdr:cNvPr>
        <xdr:cNvSpPr txBox="1"/>
      </xdr:nvSpPr>
      <xdr:spPr>
        <a:xfrm>
          <a:off x="6068772" y="664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90695</xdr:rowOff>
    </xdr:from>
    <xdr:ext cx="469744" cy="259045"/>
    <xdr:sp macro="" textlink="">
      <xdr:nvSpPr>
        <xdr:cNvPr id="132" name="n_1mainValue【図書館】&#10;一人当たり面積">
          <a:extLst>
            <a:ext uri="{FF2B5EF4-FFF2-40B4-BE49-F238E27FC236}">
              <a16:creationId xmlns:a16="http://schemas.microsoft.com/office/drawing/2014/main" id="{CB7AA368-BCE7-4B4F-B464-E43960F35B3D}"/>
            </a:ext>
          </a:extLst>
        </xdr:cNvPr>
        <xdr:cNvSpPr txBox="1"/>
      </xdr:nvSpPr>
      <xdr:spPr>
        <a:xfrm>
          <a:off x="845446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33" name="n_2mainValue【図書館】&#10;一人当たり面積">
          <a:extLst>
            <a:ext uri="{FF2B5EF4-FFF2-40B4-BE49-F238E27FC236}">
              <a16:creationId xmlns:a16="http://schemas.microsoft.com/office/drawing/2014/main" id="{96335B9E-FA34-43A6-961E-2B718645B91F}"/>
            </a:ext>
          </a:extLst>
        </xdr:cNvPr>
        <xdr:cNvSpPr txBox="1"/>
      </xdr:nvSpPr>
      <xdr:spPr>
        <a:xfrm>
          <a:off x="7673417"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125239</xdr:rowOff>
    </xdr:from>
    <xdr:ext cx="469744" cy="259045"/>
    <xdr:sp macro="" textlink="">
      <xdr:nvSpPr>
        <xdr:cNvPr id="134" name="n_3mainValue【図書館】&#10;一人当たり面積">
          <a:extLst>
            <a:ext uri="{FF2B5EF4-FFF2-40B4-BE49-F238E27FC236}">
              <a16:creationId xmlns:a16="http://schemas.microsoft.com/office/drawing/2014/main" id="{0884133C-7064-4401-968F-7C01CE1740E4}"/>
            </a:ext>
          </a:extLst>
        </xdr:cNvPr>
        <xdr:cNvSpPr txBox="1"/>
      </xdr:nvSpPr>
      <xdr:spPr>
        <a:xfrm>
          <a:off x="6866332" y="664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9788BC28-27B8-4AF5-AAD8-DA5109E873F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96B13C97-A77D-488D-A1B4-4B9655FE2E5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AE87494F-AE05-4C33-A234-D4980948621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4A4BCDE1-54BF-494F-8C90-68FA2F3777F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4A7F452F-13DE-4954-9520-472E287371E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70C21068-EDF4-4FE8-956A-C5A3981E846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FBBA6FB0-B665-4F1B-B183-754393B73C6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78921919-910C-4A4A-9E67-FB941A1DB4F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BBBE21CA-1222-497B-B12B-CDDD41986BF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D42213AB-3831-49A3-8F16-8B5B74739A3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F248DFD4-6824-48FC-9F85-8978210C9AD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F6ACC50D-B006-4C59-9E63-24A2637DB15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26EF336A-4CF1-493C-97CD-4DB59C314535}"/>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A7AA545B-57BB-47F3-A406-72141EBE302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CA2DCC6D-C4CC-479D-838E-FC19D0A6638F}"/>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8826C784-4133-49E8-9931-76898702502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E2886ABA-63CE-4D47-AEAB-B4962AA848E8}"/>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3950DDF2-2EE0-4A19-BA6E-2B1BFD3CDF8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BF834F1F-F754-4C98-849F-BA467F321670}"/>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1D41D1FD-538C-4BB6-B1E4-ED8316B322D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5" name="テキスト ボックス 154">
          <a:extLst>
            <a:ext uri="{FF2B5EF4-FFF2-40B4-BE49-F238E27FC236}">
              <a16:creationId xmlns:a16="http://schemas.microsoft.com/office/drawing/2014/main" id="{60F19A6B-0339-4CC4-A8A0-F2B1D506AE6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F660E860-0550-4852-BBC3-481FF58A416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7" name="テキスト ボックス 156">
          <a:extLst>
            <a:ext uri="{FF2B5EF4-FFF2-40B4-BE49-F238E27FC236}">
              <a16:creationId xmlns:a16="http://schemas.microsoft.com/office/drawing/2014/main" id="{E08FF70D-873A-472E-A7F8-CBCE36982CAE}"/>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8" name="【体育館・プール】&#10;有形固定資産減価償却率グラフ枠">
          <a:extLst>
            <a:ext uri="{FF2B5EF4-FFF2-40B4-BE49-F238E27FC236}">
              <a16:creationId xmlns:a16="http://schemas.microsoft.com/office/drawing/2014/main" id="{BDDE6BBE-98E5-4D74-B7C3-1EC773CA71B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59" name="直線コネクタ 158">
          <a:extLst>
            <a:ext uri="{FF2B5EF4-FFF2-40B4-BE49-F238E27FC236}">
              <a16:creationId xmlns:a16="http://schemas.microsoft.com/office/drawing/2014/main" id="{8CB5B575-6887-4FCE-9777-723695591C78}"/>
            </a:ext>
          </a:extLst>
        </xdr:cNvPr>
        <xdr:cNvCxnSpPr/>
      </xdr:nvCxnSpPr>
      <xdr:spPr>
        <a:xfrm flipV="1">
          <a:off x="4173855" y="9450705"/>
          <a:ext cx="0" cy="155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60" name="【体育館・プール】&#10;有形固定資産減価償却率最小値テキスト">
          <a:extLst>
            <a:ext uri="{FF2B5EF4-FFF2-40B4-BE49-F238E27FC236}">
              <a16:creationId xmlns:a16="http://schemas.microsoft.com/office/drawing/2014/main" id="{FDB65F3B-D26B-4979-9E15-B2BD4F169055}"/>
            </a:ext>
          </a:extLst>
        </xdr:cNvPr>
        <xdr:cNvSpPr txBox="1"/>
      </xdr:nvSpPr>
      <xdr:spPr>
        <a:xfrm>
          <a:off x="421259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61" name="直線コネクタ 160">
          <a:extLst>
            <a:ext uri="{FF2B5EF4-FFF2-40B4-BE49-F238E27FC236}">
              <a16:creationId xmlns:a16="http://schemas.microsoft.com/office/drawing/2014/main" id="{21356667-32FB-4B72-84CC-D193CEF920BF}"/>
            </a:ext>
          </a:extLst>
        </xdr:cNvPr>
        <xdr:cNvCxnSpPr/>
      </xdr:nvCxnSpPr>
      <xdr:spPr>
        <a:xfrm>
          <a:off x="4112260" y="11008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62" name="【体育館・プール】&#10;有形固定資産減価償却率最大値テキスト">
          <a:extLst>
            <a:ext uri="{FF2B5EF4-FFF2-40B4-BE49-F238E27FC236}">
              <a16:creationId xmlns:a16="http://schemas.microsoft.com/office/drawing/2014/main" id="{9232D95C-5752-4C40-AD50-C3E74F2161FC}"/>
            </a:ext>
          </a:extLst>
        </xdr:cNvPr>
        <xdr:cNvSpPr txBox="1"/>
      </xdr:nvSpPr>
      <xdr:spPr>
        <a:xfrm>
          <a:off x="421259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63" name="直線コネクタ 162">
          <a:extLst>
            <a:ext uri="{FF2B5EF4-FFF2-40B4-BE49-F238E27FC236}">
              <a16:creationId xmlns:a16="http://schemas.microsoft.com/office/drawing/2014/main" id="{D9FA175E-394D-4CA5-AEEF-3FD42734ADA3}"/>
            </a:ext>
          </a:extLst>
        </xdr:cNvPr>
        <xdr:cNvCxnSpPr/>
      </xdr:nvCxnSpPr>
      <xdr:spPr>
        <a:xfrm>
          <a:off x="4112260" y="945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116222</xdr:rowOff>
    </xdr:from>
    <xdr:ext cx="405111" cy="259045"/>
    <xdr:sp macro="" textlink="">
      <xdr:nvSpPr>
        <xdr:cNvPr id="164" name="【体育館・プール】&#10;有形固定資産減価償却率平均値テキスト">
          <a:extLst>
            <a:ext uri="{FF2B5EF4-FFF2-40B4-BE49-F238E27FC236}">
              <a16:creationId xmlns:a16="http://schemas.microsoft.com/office/drawing/2014/main" id="{379483B9-37A5-479C-8B79-6C62103673CF}"/>
            </a:ext>
          </a:extLst>
        </xdr:cNvPr>
        <xdr:cNvSpPr txBox="1"/>
      </xdr:nvSpPr>
      <xdr:spPr>
        <a:xfrm>
          <a:off x="4212590" y="1023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65" name="フローチャート: 判断 164">
          <a:extLst>
            <a:ext uri="{FF2B5EF4-FFF2-40B4-BE49-F238E27FC236}">
              <a16:creationId xmlns:a16="http://schemas.microsoft.com/office/drawing/2014/main" id="{5EB18992-5B20-409F-AB41-886EBCF5F192}"/>
            </a:ext>
          </a:extLst>
        </xdr:cNvPr>
        <xdr:cNvSpPr/>
      </xdr:nvSpPr>
      <xdr:spPr>
        <a:xfrm>
          <a:off x="4131310" y="102495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66" name="フローチャート: 判断 165">
          <a:extLst>
            <a:ext uri="{FF2B5EF4-FFF2-40B4-BE49-F238E27FC236}">
              <a16:creationId xmlns:a16="http://schemas.microsoft.com/office/drawing/2014/main" id="{4E3695C7-F62A-40E3-A7C1-CEB2246BC56D}"/>
            </a:ext>
          </a:extLst>
        </xdr:cNvPr>
        <xdr:cNvSpPr/>
      </xdr:nvSpPr>
      <xdr:spPr>
        <a:xfrm>
          <a:off x="338836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67" name="フローチャート: 判断 166">
          <a:extLst>
            <a:ext uri="{FF2B5EF4-FFF2-40B4-BE49-F238E27FC236}">
              <a16:creationId xmlns:a16="http://schemas.microsoft.com/office/drawing/2014/main" id="{F19E119C-6AF1-4743-8758-AF69417F7B67}"/>
            </a:ext>
          </a:extLst>
        </xdr:cNvPr>
        <xdr:cNvSpPr/>
      </xdr:nvSpPr>
      <xdr:spPr>
        <a:xfrm>
          <a:off x="2571750" y="10194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68" name="フローチャート: 判断 167">
          <a:extLst>
            <a:ext uri="{FF2B5EF4-FFF2-40B4-BE49-F238E27FC236}">
              <a16:creationId xmlns:a16="http://schemas.microsoft.com/office/drawing/2014/main" id="{9802A7C8-1BDF-40B7-91F3-C1878F22F415}"/>
            </a:ext>
          </a:extLst>
        </xdr:cNvPr>
        <xdr:cNvSpPr/>
      </xdr:nvSpPr>
      <xdr:spPr>
        <a:xfrm>
          <a:off x="1774190" y="1030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69" name="フローチャート: 判断 168">
          <a:extLst>
            <a:ext uri="{FF2B5EF4-FFF2-40B4-BE49-F238E27FC236}">
              <a16:creationId xmlns:a16="http://schemas.microsoft.com/office/drawing/2014/main" id="{25B724A0-31A4-4DB4-B7E3-E32FF823A05D}"/>
            </a:ext>
          </a:extLst>
        </xdr:cNvPr>
        <xdr:cNvSpPr/>
      </xdr:nvSpPr>
      <xdr:spPr>
        <a:xfrm>
          <a:off x="988060" y="1021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18E56816-A71D-4C3F-8009-7689639F806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92F4A2AF-EBC7-4D3D-8456-C22E80942BE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D7CCB56B-BA71-426A-A1A6-24DBC3EC7A0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551666DB-BA89-47FF-B2FC-E179488853D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AFAFEF75-E840-4FAE-9194-01F8211D6D2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75" name="楕円 174">
          <a:extLst>
            <a:ext uri="{FF2B5EF4-FFF2-40B4-BE49-F238E27FC236}">
              <a16:creationId xmlns:a16="http://schemas.microsoft.com/office/drawing/2014/main" id="{9AB3D4C7-7A99-4A18-A337-A4CBA7A07C14}"/>
            </a:ext>
          </a:extLst>
        </xdr:cNvPr>
        <xdr:cNvSpPr/>
      </xdr:nvSpPr>
      <xdr:spPr>
        <a:xfrm>
          <a:off x="3388360" y="10209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6350</xdr:rowOff>
    </xdr:from>
    <xdr:to>
      <xdr:col>15</xdr:col>
      <xdr:colOff>101600</xdr:colOff>
      <xdr:row>59</xdr:row>
      <xdr:rowOff>107950</xdr:rowOff>
    </xdr:to>
    <xdr:sp macro="" textlink="">
      <xdr:nvSpPr>
        <xdr:cNvPr id="176" name="楕円 175">
          <a:extLst>
            <a:ext uri="{FF2B5EF4-FFF2-40B4-BE49-F238E27FC236}">
              <a16:creationId xmlns:a16="http://schemas.microsoft.com/office/drawing/2014/main" id="{795BF534-DF6A-425A-9FC9-774FB6B02CC4}"/>
            </a:ext>
          </a:extLst>
        </xdr:cNvPr>
        <xdr:cNvSpPr/>
      </xdr:nvSpPr>
      <xdr:spPr>
        <a:xfrm>
          <a:off x="2571750" y="10123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57150</xdr:rowOff>
    </xdr:from>
    <xdr:to>
      <xdr:col>19</xdr:col>
      <xdr:colOff>177800</xdr:colOff>
      <xdr:row>59</xdr:row>
      <xdr:rowOff>148590</xdr:rowOff>
    </xdr:to>
    <xdr:cxnSp macro="">
      <xdr:nvCxnSpPr>
        <xdr:cNvPr id="177" name="直線コネクタ 176">
          <a:extLst>
            <a:ext uri="{FF2B5EF4-FFF2-40B4-BE49-F238E27FC236}">
              <a16:creationId xmlns:a16="http://schemas.microsoft.com/office/drawing/2014/main" id="{D0B6F737-CBDE-44F4-A513-BACE4BE68AD5}"/>
            </a:ext>
          </a:extLst>
        </xdr:cNvPr>
        <xdr:cNvCxnSpPr/>
      </xdr:nvCxnSpPr>
      <xdr:spPr>
        <a:xfrm>
          <a:off x="2626360" y="10168890"/>
          <a:ext cx="80518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135890</xdr:rowOff>
    </xdr:from>
    <xdr:to>
      <xdr:col>10</xdr:col>
      <xdr:colOff>165100</xdr:colOff>
      <xdr:row>60</xdr:row>
      <xdr:rowOff>66040</xdr:rowOff>
    </xdr:to>
    <xdr:sp macro="" textlink="">
      <xdr:nvSpPr>
        <xdr:cNvPr id="178" name="楕円 177">
          <a:extLst>
            <a:ext uri="{FF2B5EF4-FFF2-40B4-BE49-F238E27FC236}">
              <a16:creationId xmlns:a16="http://schemas.microsoft.com/office/drawing/2014/main" id="{646AFEF1-F63C-4308-8C01-9F1C200980C7}"/>
            </a:ext>
          </a:extLst>
        </xdr:cNvPr>
        <xdr:cNvSpPr/>
      </xdr:nvSpPr>
      <xdr:spPr>
        <a:xfrm>
          <a:off x="1774190" y="102476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60</xdr:row>
      <xdr:rowOff>15240</xdr:rowOff>
    </xdr:to>
    <xdr:cxnSp macro="">
      <xdr:nvCxnSpPr>
        <xdr:cNvPr id="179" name="直線コネクタ 178">
          <a:extLst>
            <a:ext uri="{FF2B5EF4-FFF2-40B4-BE49-F238E27FC236}">
              <a16:creationId xmlns:a16="http://schemas.microsoft.com/office/drawing/2014/main" id="{404733F4-9DAA-40E7-8212-D4AEA545AD19}"/>
            </a:ext>
          </a:extLst>
        </xdr:cNvPr>
        <xdr:cNvCxnSpPr/>
      </xdr:nvCxnSpPr>
      <xdr:spPr>
        <a:xfrm flipV="1">
          <a:off x="1828800" y="10168890"/>
          <a:ext cx="79756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80" name="n_1aveValue【体育館・プール】&#10;有形固定資産減価償却率">
          <a:extLst>
            <a:ext uri="{FF2B5EF4-FFF2-40B4-BE49-F238E27FC236}">
              <a16:creationId xmlns:a16="http://schemas.microsoft.com/office/drawing/2014/main" id="{79E91A42-B24C-4E30-A56A-9887AE0FB9AF}"/>
            </a:ext>
          </a:extLst>
        </xdr:cNvPr>
        <xdr:cNvSpPr txBox="1"/>
      </xdr:nvSpPr>
      <xdr:spPr>
        <a:xfrm>
          <a:off x="32391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xdr:rowOff>
    </xdr:from>
    <xdr:ext cx="405111" cy="259045"/>
    <xdr:sp macro="" textlink="">
      <xdr:nvSpPr>
        <xdr:cNvPr id="181" name="n_2aveValue【体育館・プール】&#10;有形固定資産減価償却率">
          <a:extLst>
            <a:ext uri="{FF2B5EF4-FFF2-40B4-BE49-F238E27FC236}">
              <a16:creationId xmlns:a16="http://schemas.microsoft.com/office/drawing/2014/main" id="{43817D93-003C-4515-A4CB-72B5D3C6204A}"/>
            </a:ext>
          </a:extLst>
        </xdr:cNvPr>
        <xdr:cNvSpPr txBox="1"/>
      </xdr:nvSpPr>
      <xdr:spPr>
        <a:xfrm>
          <a:off x="24390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182" name="n_3aveValue【体育館・プール】&#10;有形固定資産減価償却率">
          <a:extLst>
            <a:ext uri="{FF2B5EF4-FFF2-40B4-BE49-F238E27FC236}">
              <a16:creationId xmlns:a16="http://schemas.microsoft.com/office/drawing/2014/main" id="{83A237F4-ECD8-4DB7-9000-8F542F597BB1}"/>
            </a:ext>
          </a:extLst>
        </xdr:cNvPr>
        <xdr:cNvSpPr txBox="1"/>
      </xdr:nvSpPr>
      <xdr:spPr>
        <a:xfrm>
          <a:off x="164148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183" name="n_4aveValue【体育館・プール】&#10;有形固定資産減価償却率">
          <a:extLst>
            <a:ext uri="{FF2B5EF4-FFF2-40B4-BE49-F238E27FC236}">
              <a16:creationId xmlns:a16="http://schemas.microsoft.com/office/drawing/2014/main" id="{5F7FC4CB-8088-4B98-ACB5-F15E08A16C97}"/>
            </a:ext>
          </a:extLst>
        </xdr:cNvPr>
        <xdr:cNvSpPr txBox="1"/>
      </xdr:nvSpPr>
      <xdr:spPr>
        <a:xfrm>
          <a:off x="85535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44467</xdr:rowOff>
    </xdr:from>
    <xdr:ext cx="405111" cy="259045"/>
    <xdr:sp macro="" textlink="">
      <xdr:nvSpPr>
        <xdr:cNvPr id="184" name="n_1mainValue【体育館・プール】&#10;有形固定資産減価償却率">
          <a:extLst>
            <a:ext uri="{FF2B5EF4-FFF2-40B4-BE49-F238E27FC236}">
              <a16:creationId xmlns:a16="http://schemas.microsoft.com/office/drawing/2014/main" id="{534F6441-6FBF-4115-99CA-AC267E6A2FE1}"/>
            </a:ext>
          </a:extLst>
        </xdr:cNvPr>
        <xdr:cNvSpPr txBox="1"/>
      </xdr:nvSpPr>
      <xdr:spPr>
        <a:xfrm>
          <a:off x="32391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124477</xdr:rowOff>
    </xdr:from>
    <xdr:ext cx="405111" cy="259045"/>
    <xdr:sp macro="" textlink="">
      <xdr:nvSpPr>
        <xdr:cNvPr id="185" name="n_2mainValue【体育館・プール】&#10;有形固定資産減価償却率">
          <a:extLst>
            <a:ext uri="{FF2B5EF4-FFF2-40B4-BE49-F238E27FC236}">
              <a16:creationId xmlns:a16="http://schemas.microsoft.com/office/drawing/2014/main" id="{72CEC419-15BB-41E4-8982-ED7F7D60244A}"/>
            </a:ext>
          </a:extLst>
        </xdr:cNvPr>
        <xdr:cNvSpPr txBox="1"/>
      </xdr:nvSpPr>
      <xdr:spPr>
        <a:xfrm>
          <a:off x="24390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82567</xdr:rowOff>
    </xdr:from>
    <xdr:ext cx="405111" cy="259045"/>
    <xdr:sp macro="" textlink="">
      <xdr:nvSpPr>
        <xdr:cNvPr id="186" name="n_3mainValue【体育館・プール】&#10;有形固定資産減価償却率">
          <a:extLst>
            <a:ext uri="{FF2B5EF4-FFF2-40B4-BE49-F238E27FC236}">
              <a16:creationId xmlns:a16="http://schemas.microsoft.com/office/drawing/2014/main" id="{CAA8B48A-A155-4221-8FC3-2BE400588833}"/>
            </a:ext>
          </a:extLst>
        </xdr:cNvPr>
        <xdr:cNvSpPr txBox="1"/>
      </xdr:nvSpPr>
      <xdr:spPr>
        <a:xfrm>
          <a:off x="164148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a:extLst>
            <a:ext uri="{FF2B5EF4-FFF2-40B4-BE49-F238E27FC236}">
              <a16:creationId xmlns:a16="http://schemas.microsoft.com/office/drawing/2014/main" id="{1F0912F6-2CFF-4FBB-B46C-0C17455ADF7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id="{B60F7983-DA46-4498-878F-7E3CC7B0A7C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a:extLst>
            <a:ext uri="{FF2B5EF4-FFF2-40B4-BE49-F238E27FC236}">
              <a16:creationId xmlns:a16="http://schemas.microsoft.com/office/drawing/2014/main" id="{F016DAA5-80D3-4761-A1F7-FC7BD3ECFA2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id="{829E30B5-7BC9-4E0D-BC82-8343BB296E1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a:extLst>
            <a:ext uri="{FF2B5EF4-FFF2-40B4-BE49-F238E27FC236}">
              <a16:creationId xmlns:a16="http://schemas.microsoft.com/office/drawing/2014/main" id="{FE8E3B6B-A0AB-4996-B59D-9B3ADFCA481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id="{AB36AFFF-035C-4B18-AB55-EAD3185F296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a:extLst>
            <a:ext uri="{FF2B5EF4-FFF2-40B4-BE49-F238E27FC236}">
              <a16:creationId xmlns:a16="http://schemas.microsoft.com/office/drawing/2014/main" id="{4CA26D86-5AA8-41B3-AE71-B6AC2DA99B7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a:extLst>
            <a:ext uri="{FF2B5EF4-FFF2-40B4-BE49-F238E27FC236}">
              <a16:creationId xmlns:a16="http://schemas.microsoft.com/office/drawing/2014/main" id="{87057D14-86AB-495B-84DD-ADC1AD97303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a:extLst>
            <a:ext uri="{FF2B5EF4-FFF2-40B4-BE49-F238E27FC236}">
              <a16:creationId xmlns:a16="http://schemas.microsoft.com/office/drawing/2014/main" id="{8EB1EC7F-72BF-4EB1-93D0-E9636F06E08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a:extLst>
            <a:ext uri="{FF2B5EF4-FFF2-40B4-BE49-F238E27FC236}">
              <a16:creationId xmlns:a16="http://schemas.microsoft.com/office/drawing/2014/main" id="{8018F275-5521-413C-9070-E8F46264372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7" name="直線コネクタ 196">
          <a:extLst>
            <a:ext uri="{FF2B5EF4-FFF2-40B4-BE49-F238E27FC236}">
              <a16:creationId xmlns:a16="http://schemas.microsoft.com/office/drawing/2014/main" id="{DCFCF910-0FA0-4560-989B-0E8B06300044}"/>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98" name="テキスト ボックス 197">
          <a:extLst>
            <a:ext uri="{FF2B5EF4-FFF2-40B4-BE49-F238E27FC236}">
              <a16:creationId xmlns:a16="http://schemas.microsoft.com/office/drawing/2014/main" id="{7B554BA3-DCE6-45A1-BE7B-658432F90A82}"/>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9" name="直線コネクタ 198">
          <a:extLst>
            <a:ext uri="{FF2B5EF4-FFF2-40B4-BE49-F238E27FC236}">
              <a16:creationId xmlns:a16="http://schemas.microsoft.com/office/drawing/2014/main" id="{EF1C2D60-9F23-48CB-917D-097F794BB427}"/>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0" name="テキスト ボックス 199">
          <a:extLst>
            <a:ext uri="{FF2B5EF4-FFF2-40B4-BE49-F238E27FC236}">
              <a16:creationId xmlns:a16="http://schemas.microsoft.com/office/drawing/2014/main" id="{5A10A594-CB5E-40BE-91D1-B0D5C337663A}"/>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1" name="直線コネクタ 200">
          <a:extLst>
            <a:ext uri="{FF2B5EF4-FFF2-40B4-BE49-F238E27FC236}">
              <a16:creationId xmlns:a16="http://schemas.microsoft.com/office/drawing/2014/main" id="{BF84EE95-8B6A-487B-91B1-DD07E917C109}"/>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02" name="テキスト ボックス 201">
          <a:extLst>
            <a:ext uri="{FF2B5EF4-FFF2-40B4-BE49-F238E27FC236}">
              <a16:creationId xmlns:a16="http://schemas.microsoft.com/office/drawing/2014/main" id="{63DA291A-910B-424C-B2D7-4D774C46262D}"/>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3" name="直線コネクタ 202">
          <a:extLst>
            <a:ext uri="{FF2B5EF4-FFF2-40B4-BE49-F238E27FC236}">
              <a16:creationId xmlns:a16="http://schemas.microsoft.com/office/drawing/2014/main" id="{127CB805-DE42-49BE-9D8D-AFF7DB5970C0}"/>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04" name="テキスト ボックス 203">
          <a:extLst>
            <a:ext uri="{FF2B5EF4-FFF2-40B4-BE49-F238E27FC236}">
              <a16:creationId xmlns:a16="http://schemas.microsoft.com/office/drawing/2014/main" id="{28954F5E-0BF4-45EA-A35C-DCE9F89984DD}"/>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5" name="直線コネクタ 204">
          <a:extLst>
            <a:ext uri="{FF2B5EF4-FFF2-40B4-BE49-F238E27FC236}">
              <a16:creationId xmlns:a16="http://schemas.microsoft.com/office/drawing/2014/main" id="{9D1C1E02-D016-451E-BBCF-3342AB9FEB86}"/>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06" name="テキスト ボックス 205">
          <a:extLst>
            <a:ext uri="{FF2B5EF4-FFF2-40B4-BE49-F238E27FC236}">
              <a16:creationId xmlns:a16="http://schemas.microsoft.com/office/drawing/2014/main" id="{88ACFD87-6853-4565-960C-2276D265BF45}"/>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7" name="直線コネクタ 206">
          <a:extLst>
            <a:ext uri="{FF2B5EF4-FFF2-40B4-BE49-F238E27FC236}">
              <a16:creationId xmlns:a16="http://schemas.microsoft.com/office/drawing/2014/main" id="{EBFFBEFF-E822-4FA1-B4E2-8A95B2CAEF37}"/>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08" name="テキスト ボックス 207">
          <a:extLst>
            <a:ext uri="{FF2B5EF4-FFF2-40B4-BE49-F238E27FC236}">
              <a16:creationId xmlns:a16="http://schemas.microsoft.com/office/drawing/2014/main" id="{C4013F07-CF83-45F1-ADE7-903495E7595C}"/>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a:extLst>
            <a:ext uri="{FF2B5EF4-FFF2-40B4-BE49-F238E27FC236}">
              <a16:creationId xmlns:a16="http://schemas.microsoft.com/office/drawing/2014/main" id="{FA547337-8080-46F6-B0B5-E81C91189D1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0" name="テキスト ボックス 209">
          <a:extLst>
            <a:ext uri="{FF2B5EF4-FFF2-40B4-BE49-F238E27FC236}">
              <a16:creationId xmlns:a16="http://schemas.microsoft.com/office/drawing/2014/main" id="{3907C029-C4DE-4F15-9AD6-5E5CEEC8FDDB}"/>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体育館・プール】&#10;一人当たり面積グラフ枠">
          <a:extLst>
            <a:ext uri="{FF2B5EF4-FFF2-40B4-BE49-F238E27FC236}">
              <a16:creationId xmlns:a16="http://schemas.microsoft.com/office/drawing/2014/main" id="{27A7A302-DDDF-4B59-A016-7C1EC34E8AD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12" name="直線コネクタ 211">
          <a:extLst>
            <a:ext uri="{FF2B5EF4-FFF2-40B4-BE49-F238E27FC236}">
              <a16:creationId xmlns:a16="http://schemas.microsoft.com/office/drawing/2014/main" id="{F2153214-8104-4C20-B4AC-FF93E15CAFD9}"/>
            </a:ext>
          </a:extLst>
        </xdr:cNvPr>
        <xdr:cNvCxnSpPr/>
      </xdr:nvCxnSpPr>
      <xdr:spPr>
        <a:xfrm flipV="1">
          <a:off x="9429115" y="9578340"/>
          <a:ext cx="0" cy="132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13" name="【体育館・プール】&#10;一人当たり面積最小値テキスト">
          <a:extLst>
            <a:ext uri="{FF2B5EF4-FFF2-40B4-BE49-F238E27FC236}">
              <a16:creationId xmlns:a16="http://schemas.microsoft.com/office/drawing/2014/main" id="{106392E3-C35C-41B2-9F97-7D97B5AC412B}"/>
            </a:ext>
          </a:extLst>
        </xdr:cNvPr>
        <xdr:cNvSpPr txBox="1"/>
      </xdr:nvSpPr>
      <xdr:spPr>
        <a:xfrm>
          <a:off x="9467850" y="1090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14" name="直線コネクタ 213">
          <a:extLst>
            <a:ext uri="{FF2B5EF4-FFF2-40B4-BE49-F238E27FC236}">
              <a16:creationId xmlns:a16="http://schemas.microsoft.com/office/drawing/2014/main" id="{F3C49707-F3A8-442F-A37C-E907352937C6}"/>
            </a:ext>
          </a:extLst>
        </xdr:cNvPr>
        <xdr:cNvCxnSpPr/>
      </xdr:nvCxnSpPr>
      <xdr:spPr>
        <a:xfrm>
          <a:off x="9356090" y="109039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15" name="【体育館・プール】&#10;一人当たり面積最大値テキスト">
          <a:extLst>
            <a:ext uri="{FF2B5EF4-FFF2-40B4-BE49-F238E27FC236}">
              <a16:creationId xmlns:a16="http://schemas.microsoft.com/office/drawing/2014/main" id="{56CDEE12-27D0-4472-8905-A7B9F582AD0C}"/>
            </a:ext>
          </a:extLst>
        </xdr:cNvPr>
        <xdr:cNvSpPr txBox="1"/>
      </xdr:nvSpPr>
      <xdr:spPr>
        <a:xfrm>
          <a:off x="9467850" y="934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16" name="直線コネクタ 215">
          <a:extLst>
            <a:ext uri="{FF2B5EF4-FFF2-40B4-BE49-F238E27FC236}">
              <a16:creationId xmlns:a16="http://schemas.microsoft.com/office/drawing/2014/main" id="{776FD0E2-DB3E-449F-93D2-93F8E790C630}"/>
            </a:ext>
          </a:extLst>
        </xdr:cNvPr>
        <xdr:cNvCxnSpPr/>
      </xdr:nvCxnSpPr>
      <xdr:spPr>
        <a:xfrm>
          <a:off x="9356090" y="9578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17" name="【体育館・プール】&#10;一人当たり面積平均値テキスト">
          <a:extLst>
            <a:ext uri="{FF2B5EF4-FFF2-40B4-BE49-F238E27FC236}">
              <a16:creationId xmlns:a16="http://schemas.microsoft.com/office/drawing/2014/main" id="{A20CEC06-7AE7-48B6-ABC1-41CACCE6F97C}"/>
            </a:ext>
          </a:extLst>
        </xdr:cNvPr>
        <xdr:cNvSpPr txBox="1"/>
      </xdr:nvSpPr>
      <xdr:spPr>
        <a:xfrm>
          <a:off x="9467850" y="10384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18" name="フローチャート: 判断 217">
          <a:extLst>
            <a:ext uri="{FF2B5EF4-FFF2-40B4-BE49-F238E27FC236}">
              <a16:creationId xmlns:a16="http://schemas.microsoft.com/office/drawing/2014/main" id="{27910628-B5BD-4BF8-94AE-53A5A66DE152}"/>
            </a:ext>
          </a:extLst>
        </xdr:cNvPr>
        <xdr:cNvSpPr/>
      </xdr:nvSpPr>
      <xdr:spPr>
        <a:xfrm>
          <a:off x="9394190" y="1040275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19" name="フローチャート: 判断 218">
          <a:extLst>
            <a:ext uri="{FF2B5EF4-FFF2-40B4-BE49-F238E27FC236}">
              <a16:creationId xmlns:a16="http://schemas.microsoft.com/office/drawing/2014/main" id="{9A26DABF-D033-407E-BB94-F6D459E13DC9}"/>
            </a:ext>
          </a:extLst>
        </xdr:cNvPr>
        <xdr:cNvSpPr/>
      </xdr:nvSpPr>
      <xdr:spPr>
        <a:xfrm>
          <a:off x="8632190" y="104095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20" name="フローチャート: 判断 219">
          <a:extLst>
            <a:ext uri="{FF2B5EF4-FFF2-40B4-BE49-F238E27FC236}">
              <a16:creationId xmlns:a16="http://schemas.microsoft.com/office/drawing/2014/main" id="{03A6318A-7628-4F2C-9BB4-BDE09748C576}"/>
            </a:ext>
          </a:extLst>
        </xdr:cNvPr>
        <xdr:cNvSpPr/>
      </xdr:nvSpPr>
      <xdr:spPr>
        <a:xfrm>
          <a:off x="7846060" y="1043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21" name="フローチャート: 判断 220">
          <a:extLst>
            <a:ext uri="{FF2B5EF4-FFF2-40B4-BE49-F238E27FC236}">
              <a16:creationId xmlns:a16="http://schemas.microsoft.com/office/drawing/2014/main" id="{7D79127D-222E-45F1-807F-A46F1726F1D3}"/>
            </a:ext>
          </a:extLst>
        </xdr:cNvPr>
        <xdr:cNvSpPr/>
      </xdr:nvSpPr>
      <xdr:spPr>
        <a:xfrm>
          <a:off x="7029450" y="1044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22" name="フローチャート: 判断 221">
          <a:extLst>
            <a:ext uri="{FF2B5EF4-FFF2-40B4-BE49-F238E27FC236}">
              <a16:creationId xmlns:a16="http://schemas.microsoft.com/office/drawing/2014/main" id="{0ED7C70A-AAC8-41DB-A358-2D308A38E52E}"/>
            </a:ext>
          </a:extLst>
        </xdr:cNvPr>
        <xdr:cNvSpPr/>
      </xdr:nvSpPr>
      <xdr:spPr>
        <a:xfrm>
          <a:off x="6231890" y="104767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263E440B-DB5F-4A19-8C36-09A1FE539A1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A8382DB0-6699-49B9-9DAD-B0AFEAD81E0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13F3C5CF-7174-4CF5-9BC0-CF43964FF79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A0AF0E83-3DAE-48BA-9D52-69130FF190E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5DF1A906-29F2-496D-8777-DB9F713FB4F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60234</xdr:rowOff>
    </xdr:from>
    <xdr:to>
      <xdr:col>50</xdr:col>
      <xdr:colOff>165100</xdr:colOff>
      <xdr:row>58</xdr:row>
      <xdr:rowOff>161834</xdr:rowOff>
    </xdr:to>
    <xdr:sp macro="" textlink="">
      <xdr:nvSpPr>
        <xdr:cNvPr id="228" name="楕円 227">
          <a:extLst>
            <a:ext uri="{FF2B5EF4-FFF2-40B4-BE49-F238E27FC236}">
              <a16:creationId xmlns:a16="http://schemas.microsoft.com/office/drawing/2014/main" id="{2FDBC07F-553B-433E-9957-34D7F85E8E57}"/>
            </a:ext>
          </a:extLst>
        </xdr:cNvPr>
        <xdr:cNvSpPr/>
      </xdr:nvSpPr>
      <xdr:spPr>
        <a:xfrm>
          <a:off x="8632190" y="100005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78196</xdr:rowOff>
    </xdr:from>
    <xdr:to>
      <xdr:col>46</xdr:col>
      <xdr:colOff>38100</xdr:colOff>
      <xdr:row>60</xdr:row>
      <xdr:rowOff>8346</xdr:rowOff>
    </xdr:to>
    <xdr:sp macro="" textlink="">
      <xdr:nvSpPr>
        <xdr:cNvPr id="229" name="楕円 228">
          <a:extLst>
            <a:ext uri="{FF2B5EF4-FFF2-40B4-BE49-F238E27FC236}">
              <a16:creationId xmlns:a16="http://schemas.microsoft.com/office/drawing/2014/main" id="{C96DE94A-5F33-464B-B0DB-F6219F793EAE}"/>
            </a:ext>
          </a:extLst>
        </xdr:cNvPr>
        <xdr:cNvSpPr/>
      </xdr:nvSpPr>
      <xdr:spPr>
        <a:xfrm>
          <a:off x="7846060" y="101937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111034</xdr:rowOff>
    </xdr:from>
    <xdr:to>
      <xdr:col>50</xdr:col>
      <xdr:colOff>114300</xdr:colOff>
      <xdr:row>59</xdr:row>
      <xdr:rowOff>128996</xdr:rowOff>
    </xdr:to>
    <xdr:cxnSp macro="">
      <xdr:nvCxnSpPr>
        <xdr:cNvPr id="230" name="直線コネクタ 229">
          <a:extLst>
            <a:ext uri="{FF2B5EF4-FFF2-40B4-BE49-F238E27FC236}">
              <a16:creationId xmlns:a16="http://schemas.microsoft.com/office/drawing/2014/main" id="{6644953B-36FA-48C2-8B14-E612F7E21545}"/>
            </a:ext>
          </a:extLst>
        </xdr:cNvPr>
        <xdr:cNvCxnSpPr/>
      </xdr:nvCxnSpPr>
      <xdr:spPr>
        <a:xfrm flipV="1">
          <a:off x="7889240" y="10055134"/>
          <a:ext cx="797560" cy="19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34109</xdr:rowOff>
    </xdr:from>
    <xdr:to>
      <xdr:col>41</xdr:col>
      <xdr:colOff>101600</xdr:colOff>
      <xdr:row>58</xdr:row>
      <xdr:rowOff>135709</xdr:rowOff>
    </xdr:to>
    <xdr:sp macro="" textlink="">
      <xdr:nvSpPr>
        <xdr:cNvPr id="231" name="楕円 230">
          <a:extLst>
            <a:ext uri="{FF2B5EF4-FFF2-40B4-BE49-F238E27FC236}">
              <a16:creationId xmlns:a16="http://schemas.microsoft.com/office/drawing/2014/main" id="{72C44F98-1EE3-4918-B52D-0C6E0F6B4F71}"/>
            </a:ext>
          </a:extLst>
        </xdr:cNvPr>
        <xdr:cNvSpPr/>
      </xdr:nvSpPr>
      <xdr:spPr>
        <a:xfrm>
          <a:off x="7029450" y="99763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84909</xdr:rowOff>
    </xdr:from>
    <xdr:to>
      <xdr:col>45</xdr:col>
      <xdr:colOff>177800</xdr:colOff>
      <xdr:row>59</xdr:row>
      <xdr:rowOff>128996</xdr:rowOff>
    </xdr:to>
    <xdr:cxnSp macro="">
      <xdr:nvCxnSpPr>
        <xdr:cNvPr id="232" name="直線コネクタ 231">
          <a:extLst>
            <a:ext uri="{FF2B5EF4-FFF2-40B4-BE49-F238E27FC236}">
              <a16:creationId xmlns:a16="http://schemas.microsoft.com/office/drawing/2014/main" id="{54C94344-185B-41CD-8E41-1601ED604B61}"/>
            </a:ext>
          </a:extLst>
        </xdr:cNvPr>
        <xdr:cNvCxnSpPr/>
      </xdr:nvCxnSpPr>
      <xdr:spPr>
        <a:xfrm>
          <a:off x="7084060" y="10030914"/>
          <a:ext cx="805180" cy="21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33" name="n_1aveValue【体育館・プール】&#10;一人当たり面積">
          <a:extLst>
            <a:ext uri="{FF2B5EF4-FFF2-40B4-BE49-F238E27FC236}">
              <a16:creationId xmlns:a16="http://schemas.microsoft.com/office/drawing/2014/main" id="{F098A24B-D57A-4719-A790-9BD857763142}"/>
            </a:ext>
          </a:extLst>
        </xdr:cNvPr>
        <xdr:cNvSpPr txBox="1"/>
      </xdr:nvSpPr>
      <xdr:spPr>
        <a:xfrm>
          <a:off x="8454467" y="1050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34" name="n_2aveValue【体育館・プール】&#10;一人当たり面積">
          <a:extLst>
            <a:ext uri="{FF2B5EF4-FFF2-40B4-BE49-F238E27FC236}">
              <a16:creationId xmlns:a16="http://schemas.microsoft.com/office/drawing/2014/main" id="{94BC0001-32CA-4A7D-85C6-C90FAA31476E}"/>
            </a:ext>
          </a:extLst>
        </xdr:cNvPr>
        <xdr:cNvSpPr txBox="1"/>
      </xdr:nvSpPr>
      <xdr:spPr>
        <a:xfrm>
          <a:off x="7673417" y="1052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35" name="n_3aveValue【体育館・プール】&#10;一人当たり面積">
          <a:extLst>
            <a:ext uri="{FF2B5EF4-FFF2-40B4-BE49-F238E27FC236}">
              <a16:creationId xmlns:a16="http://schemas.microsoft.com/office/drawing/2014/main" id="{66429952-A0F4-447F-9154-0E5E6E3D257B}"/>
            </a:ext>
          </a:extLst>
        </xdr:cNvPr>
        <xdr:cNvSpPr txBox="1"/>
      </xdr:nvSpPr>
      <xdr:spPr>
        <a:xfrm>
          <a:off x="6866332"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36" name="n_4aveValue【体育館・プール】&#10;一人当たり面積">
          <a:extLst>
            <a:ext uri="{FF2B5EF4-FFF2-40B4-BE49-F238E27FC236}">
              <a16:creationId xmlns:a16="http://schemas.microsoft.com/office/drawing/2014/main" id="{E4DF21CC-BAF3-4024-9968-5051E4081456}"/>
            </a:ext>
          </a:extLst>
        </xdr:cNvPr>
        <xdr:cNvSpPr txBox="1"/>
      </xdr:nvSpPr>
      <xdr:spPr>
        <a:xfrm>
          <a:off x="6068772" y="1025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6911</xdr:rowOff>
    </xdr:from>
    <xdr:ext cx="469744" cy="259045"/>
    <xdr:sp macro="" textlink="">
      <xdr:nvSpPr>
        <xdr:cNvPr id="237" name="n_1mainValue【体育館・プール】&#10;一人当たり面積">
          <a:extLst>
            <a:ext uri="{FF2B5EF4-FFF2-40B4-BE49-F238E27FC236}">
              <a16:creationId xmlns:a16="http://schemas.microsoft.com/office/drawing/2014/main" id="{A94B3ED3-A6AC-475D-B7EC-73398AA082FA}"/>
            </a:ext>
          </a:extLst>
        </xdr:cNvPr>
        <xdr:cNvSpPr txBox="1"/>
      </xdr:nvSpPr>
      <xdr:spPr>
        <a:xfrm>
          <a:off x="8454467" y="978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24873</xdr:rowOff>
    </xdr:from>
    <xdr:ext cx="469744" cy="259045"/>
    <xdr:sp macro="" textlink="">
      <xdr:nvSpPr>
        <xdr:cNvPr id="238" name="n_2mainValue【体育館・プール】&#10;一人当たり面積">
          <a:extLst>
            <a:ext uri="{FF2B5EF4-FFF2-40B4-BE49-F238E27FC236}">
              <a16:creationId xmlns:a16="http://schemas.microsoft.com/office/drawing/2014/main" id="{78525785-3017-4D68-B065-82D408F12D14}"/>
            </a:ext>
          </a:extLst>
        </xdr:cNvPr>
        <xdr:cNvSpPr txBox="1"/>
      </xdr:nvSpPr>
      <xdr:spPr>
        <a:xfrm>
          <a:off x="7673417" y="996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152236</xdr:rowOff>
    </xdr:from>
    <xdr:ext cx="469744" cy="259045"/>
    <xdr:sp macro="" textlink="">
      <xdr:nvSpPr>
        <xdr:cNvPr id="239" name="n_3mainValue【体育館・プール】&#10;一人当たり面積">
          <a:extLst>
            <a:ext uri="{FF2B5EF4-FFF2-40B4-BE49-F238E27FC236}">
              <a16:creationId xmlns:a16="http://schemas.microsoft.com/office/drawing/2014/main" id="{216E3047-D450-4B52-853D-EAE321FB9198}"/>
            </a:ext>
          </a:extLst>
        </xdr:cNvPr>
        <xdr:cNvSpPr txBox="1"/>
      </xdr:nvSpPr>
      <xdr:spPr>
        <a:xfrm>
          <a:off x="6866332" y="975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a:extLst>
            <a:ext uri="{FF2B5EF4-FFF2-40B4-BE49-F238E27FC236}">
              <a16:creationId xmlns:a16="http://schemas.microsoft.com/office/drawing/2014/main" id="{168A6ADD-D74D-4D80-A437-2A9BF52D53A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a:extLst>
            <a:ext uri="{FF2B5EF4-FFF2-40B4-BE49-F238E27FC236}">
              <a16:creationId xmlns:a16="http://schemas.microsoft.com/office/drawing/2014/main" id="{774B8A4A-7F36-4DAC-9FFD-63297B70D89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a:extLst>
            <a:ext uri="{FF2B5EF4-FFF2-40B4-BE49-F238E27FC236}">
              <a16:creationId xmlns:a16="http://schemas.microsoft.com/office/drawing/2014/main" id="{AEDB02FF-7D8F-476D-85C7-2EC52B03631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a:extLst>
            <a:ext uri="{FF2B5EF4-FFF2-40B4-BE49-F238E27FC236}">
              <a16:creationId xmlns:a16="http://schemas.microsoft.com/office/drawing/2014/main" id="{A6E35AFF-0AC8-4F94-A85F-11FC6F001644}"/>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a:extLst>
            <a:ext uri="{FF2B5EF4-FFF2-40B4-BE49-F238E27FC236}">
              <a16:creationId xmlns:a16="http://schemas.microsoft.com/office/drawing/2014/main" id="{AADB6606-FE84-49F2-A85D-071D6A35F76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a:extLst>
            <a:ext uri="{FF2B5EF4-FFF2-40B4-BE49-F238E27FC236}">
              <a16:creationId xmlns:a16="http://schemas.microsoft.com/office/drawing/2014/main" id="{6E7BBEB0-9B40-4C9F-B578-B7EA6EB9551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a:extLst>
            <a:ext uri="{FF2B5EF4-FFF2-40B4-BE49-F238E27FC236}">
              <a16:creationId xmlns:a16="http://schemas.microsoft.com/office/drawing/2014/main" id="{AB564A13-7D0A-4D70-9D4A-46C202F684D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a:extLst>
            <a:ext uri="{FF2B5EF4-FFF2-40B4-BE49-F238E27FC236}">
              <a16:creationId xmlns:a16="http://schemas.microsoft.com/office/drawing/2014/main" id="{2829D3E4-B536-4DFD-9E9B-E53C20CC187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8" name="テキスト ボックス 247">
          <a:extLst>
            <a:ext uri="{FF2B5EF4-FFF2-40B4-BE49-F238E27FC236}">
              <a16:creationId xmlns:a16="http://schemas.microsoft.com/office/drawing/2014/main" id="{346EFCDC-F237-48F2-9136-7B2B384CC55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9" name="直線コネクタ 248">
          <a:extLst>
            <a:ext uri="{FF2B5EF4-FFF2-40B4-BE49-F238E27FC236}">
              <a16:creationId xmlns:a16="http://schemas.microsoft.com/office/drawing/2014/main" id="{5158FEAF-3172-4457-ACEB-DBCEFD0F04F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0" name="テキスト ボックス 249">
          <a:extLst>
            <a:ext uri="{FF2B5EF4-FFF2-40B4-BE49-F238E27FC236}">
              <a16:creationId xmlns:a16="http://schemas.microsoft.com/office/drawing/2014/main" id="{D26B6FF6-AD35-4CA3-ACE2-EDF5CEE4DF8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a:extLst>
            <a:ext uri="{FF2B5EF4-FFF2-40B4-BE49-F238E27FC236}">
              <a16:creationId xmlns:a16="http://schemas.microsoft.com/office/drawing/2014/main" id="{719B1439-A5A1-4AA9-AE5F-95B407496661}"/>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2" name="テキスト ボックス 251">
          <a:extLst>
            <a:ext uri="{FF2B5EF4-FFF2-40B4-BE49-F238E27FC236}">
              <a16:creationId xmlns:a16="http://schemas.microsoft.com/office/drawing/2014/main" id="{3AAEC23D-F4D1-493C-BD7D-78FA18D62E39}"/>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a:extLst>
            <a:ext uri="{FF2B5EF4-FFF2-40B4-BE49-F238E27FC236}">
              <a16:creationId xmlns:a16="http://schemas.microsoft.com/office/drawing/2014/main" id="{56D8377C-E2D2-49DF-92AA-4F5E643C06DD}"/>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a:extLst>
            <a:ext uri="{FF2B5EF4-FFF2-40B4-BE49-F238E27FC236}">
              <a16:creationId xmlns:a16="http://schemas.microsoft.com/office/drawing/2014/main" id="{E35A35B9-6282-4EF1-A5B3-2F9C9EB84A74}"/>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a:extLst>
            <a:ext uri="{FF2B5EF4-FFF2-40B4-BE49-F238E27FC236}">
              <a16:creationId xmlns:a16="http://schemas.microsoft.com/office/drawing/2014/main" id="{D3A69406-12E7-4144-9E93-8BDB691D7C65}"/>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a:extLst>
            <a:ext uri="{FF2B5EF4-FFF2-40B4-BE49-F238E27FC236}">
              <a16:creationId xmlns:a16="http://schemas.microsoft.com/office/drawing/2014/main" id="{7CD70685-1C28-40D8-805C-697B60FB0AB5}"/>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a:extLst>
            <a:ext uri="{FF2B5EF4-FFF2-40B4-BE49-F238E27FC236}">
              <a16:creationId xmlns:a16="http://schemas.microsoft.com/office/drawing/2014/main" id="{741EE268-8508-4919-83F7-ACCC36A3569F}"/>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a:extLst>
            <a:ext uri="{FF2B5EF4-FFF2-40B4-BE49-F238E27FC236}">
              <a16:creationId xmlns:a16="http://schemas.microsoft.com/office/drawing/2014/main" id="{EC57DD23-6F32-4B34-8A31-927072EAEC5C}"/>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a:extLst>
            <a:ext uri="{FF2B5EF4-FFF2-40B4-BE49-F238E27FC236}">
              <a16:creationId xmlns:a16="http://schemas.microsoft.com/office/drawing/2014/main" id="{C3965DEE-5D7B-4688-8607-F138051BDAC2}"/>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a:extLst>
            <a:ext uri="{FF2B5EF4-FFF2-40B4-BE49-F238E27FC236}">
              <a16:creationId xmlns:a16="http://schemas.microsoft.com/office/drawing/2014/main" id="{23BBC47E-8D29-4334-832A-C78702D0663F}"/>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a:extLst>
            <a:ext uri="{FF2B5EF4-FFF2-40B4-BE49-F238E27FC236}">
              <a16:creationId xmlns:a16="http://schemas.microsoft.com/office/drawing/2014/main" id="{15124876-3505-4861-9F50-764BECFAB9BA}"/>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62" name="テキスト ボックス 261">
          <a:extLst>
            <a:ext uri="{FF2B5EF4-FFF2-40B4-BE49-F238E27FC236}">
              <a16:creationId xmlns:a16="http://schemas.microsoft.com/office/drawing/2014/main" id="{D7EA702F-4F1C-4BDC-8EB8-FA0A3493BCBE}"/>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id="{EB30B18F-A097-4118-AE7D-4C401AF14B9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64" name="テキスト ボックス 263">
          <a:extLst>
            <a:ext uri="{FF2B5EF4-FFF2-40B4-BE49-F238E27FC236}">
              <a16:creationId xmlns:a16="http://schemas.microsoft.com/office/drawing/2014/main" id="{06EF0CF1-FA2A-46B1-814B-E170F3E800D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福祉施設】&#10;有形固定資産減価償却率グラフ枠">
          <a:extLst>
            <a:ext uri="{FF2B5EF4-FFF2-40B4-BE49-F238E27FC236}">
              <a16:creationId xmlns:a16="http://schemas.microsoft.com/office/drawing/2014/main" id="{B368BF22-E3AD-4226-A43B-76B4708B176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66" name="直線コネクタ 265">
          <a:extLst>
            <a:ext uri="{FF2B5EF4-FFF2-40B4-BE49-F238E27FC236}">
              <a16:creationId xmlns:a16="http://schemas.microsoft.com/office/drawing/2014/main" id="{3C352B06-4BD8-42F1-8E9C-752C43658ECB}"/>
            </a:ext>
          </a:extLst>
        </xdr:cNvPr>
        <xdr:cNvCxnSpPr/>
      </xdr:nvCxnSpPr>
      <xdr:spPr>
        <a:xfrm flipV="1">
          <a:off x="4173855" y="13332278"/>
          <a:ext cx="0" cy="1513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67" name="【福祉施設】&#10;有形固定資産減価償却率最小値テキスト">
          <a:extLst>
            <a:ext uri="{FF2B5EF4-FFF2-40B4-BE49-F238E27FC236}">
              <a16:creationId xmlns:a16="http://schemas.microsoft.com/office/drawing/2014/main" id="{81B72E55-FCCD-4292-AC27-8910FAEF45D8}"/>
            </a:ext>
          </a:extLst>
        </xdr:cNvPr>
        <xdr:cNvSpPr txBox="1"/>
      </xdr:nvSpPr>
      <xdr:spPr>
        <a:xfrm>
          <a:off x="4212590" y="14850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68" name="直線コネクタ 267">
          <a:extLst>
            <a:ext uri="{FF2B5EF4-FFF2-40B4-BE49-F238E27FC236}">
              <a16:creationId xmlns:a16="http://schemas.microsoft.com/office/drawing/2014/main" id="{E31AF4B1-80A5-455F-B16C-825E7D4D27E4}"/>
            </a:ext>
          </a:extLst>
        </xdr:cNvPr>
        <xdr:cNvCxnSpPr/>
      </xdr:nvCxnSpPr>
      <xdr:spPr>
        <a:xfrm>
          <a:off x="4112260" y="14846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69" name="【福祉施設】&#10;有形固定資産減価償却率最大値テキスト">
          <a:extLst>
            <a:ext uri="{FF2B5EF4-FFF2-40B4-BE49-F238E27FC236}">
              <a16:creationId xmlns:a16="http://schemas.microsoft.com/office/drawing/2014/main" id="{1563CBB7-E7E0-4338-8CA5-1CE6B165B339}"/>
            </a:ext>
          </a:extLst>
        </xdr:cNvPr>
        <xdr:cNvSpPr txBox="1"/>
      </xdr:nvSpPr>
      <xdr:spPr>
        <a:xfrm>
          <a:off x="4212590" y="1311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70" name="直線コネクタ 269">
          <a:extLst>
            <a:ext uri="{FF2B5EF4-FFF2-40B4-BE49-F238E27FC236}">
              <a16:creationId xmlns:a16="http://schemas.microsoft.com/office/drawing/2014/main" id="{B823A5F9-8917-4401-A934-22B3AB071545}"/>
            </a:ext>
          </a:extLst>
        </xdr:cNvPr>
        <xdr:cNvCxnSpPr/>
      </xdr:nvCxnSpPr>
      <xdr:spPr>
        <a:xfrm>
          <a:off x="411226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71" name="【福祉施設】&#10;有形固定資産減価償却率平均値テキスト">
          <a:extLst>
            <a:ext uri="{FF2B5EF4-FFF2-40B4-BE49-F238E27FC236}">
              <a16:creationId xmlns:a16="http://schemas.microsoft.com/office/drawing/2014/main" id="{349336EF-D486-4968-A405-B42D82CE18BF}"/>
            </a:ext>
          </a:extLst>
        </xdr:cNvPr>
        <xdr:cNvSpPr txBox="1"/>
      </xdr:nvSpPr>
      <xdr:spPr>
        <a:xfrm>
          <a:off x="4212590" y="13850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72" name="フローチャート: 判断 271">
          <a:extLst>
            <a:ext uri="{FF2B5EF4-FFF2-40B4-BE49-F238E27FC236}">
              <a16:creationId xmlns:a16="http://schemas.microsoft.com/office/drawing/2014/main" id="{4FDC4950-52CF-451F-B987-1177D3AECFCE}"/>
            </a:ext>
          </a:extLst>
        </xdr:cNvPr>
        <xdr:cNvSpPr/>
      </xdr:nvSpPr>
      <xdr:spPr>
        <a:xfrm>
          <a:off x="4131310" y="138782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73" name="フローチャート: 判断 272">
          <a:extLst>
            <a:ext uri="{FF2B5EF4-FFF2-40B4-BE49-F238E27FC236}">
              <a16:creationId xmlns:a16="http://schemas.microsoft.com/office/drawing/2014/main" id="{67E2D5CF-470A-472C-AD17-457795E2DBF5}"/>
            </a:ext>
          </a:extLst>
        </xdr:cNvPr>
        <xdr:cNvSpPr/>
      </xdr:nvSpPr>
      <xdr:spPr>
        <a:xfrm>
          <a:off x="3388360" y="138339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74" name="フローチャート: 判断 273">
          <a:extLst>
            <a:ext uri="{FF2B5EF4-FFF2-40B4-BE49-F238E27FC236}">
              <a16:creationId xmlns:a16="http://schemas.microsoft.com/office/drawing/2014/main" id="{EC671295-498D-4BAF-9CE6-ACF687E0A068}"/>
            </a:ext>
          </a:extLst>
        </xdr:cNvPr>
        <xdr:cNvSpPr/>
      </xdr:nvSpPr>
      <xdr:spPr>
        <a:xfrm>
          <a:off x="2571750" y="137914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75" name="フローチャート: 判断 274">
          <a:extLst>
            <a:ext uri="{FF2B5EF4-FFF2-40B4-BE49-F238E27FC236}">
              <a16:creationId xmlns:a16="http://schemas.microsoft.com/office/drawing/2014/main" id="{2457320B-7BC6-4698-8168-3DCA1231A0DB}"/>
            </a:ext>
          </a:extLst>
        </xdr:cNvPr>
        <xdr:cNvSpPr/>
      </xdr:nvSpPr>
      <xdr:spPr>
        <a:xfrm>
          <a:off x="1774190" y="1371636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276" name="フローチャート: 判断 275">
          <a:extLst>
            <a:ext uri="{FF2B5EF4-FFF2-40B4-BE49-F238E27FC236}">
              <a16:creationId xmlns:a16="http://schemas.microsoft.com/office/drawing/2014/main" id="{FDB75327-DD46-44D5-AD80-24C74B4E34EB}"/>
            </a:ext>
          </a:extLst>
        </xdr:cNvPr>
        <xdr:cNvSpPr/>
      </xdr:nvSpPr>
      <xdr:spPr>
        <a:xfrm>
          <a:off x="988060" y="137163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14272F8D-6EC7-4852-AE48-50C27326450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5BF29200-749E-4BEC-BE15-58ABDBF3365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CEDADE9A-0B84-4EEF-9710-9603C300AED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A1816026-2F12-4669-A6DB-08D40BFFF5C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D16811FB-D860-49A4-9004-C2AE786EB5C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282" name="楕円 281">
          <a:extLst>
            <a:ext uri="{FF2B5EF4-FFF2-40B4-BE49-F238E27FC236}">
              <a16:creationId xmlns:a16="http://schemas.microsoft.com/office/drawing/2014/main" id="{5096CE80-36CC-4F88-B442-0802B7BB5C3C}"/>
            </a:ext>
          </a:extLst>
        </xdr:cNvPr>
        <xdr:cNvSpPr/>
      </xdr:nvSpPr>
      <xdr:spPr>
        <a:xfrm>
          <a:off x="3388360" y="14232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83" name="楕円 282">
          <a:extLst>
            <a:ext uri="{FF2B5EF4-FFF2-40B4-BE49-F238E27FC236}">
              <a16:creationId xmlns:a16="http://schemas.microsoft.com/office/drawing/2014/main" id="{056DF04C-165F-45B2-9A3D-1C57982FCF1B}"/>
            </a:ext>
          </a:extLst>
        </xdr:cNvPr>
        <xdr:cNvSpPr/>
      </xdr:nvSpPr>
      <xdr:spPr>
        <a:xfrm>
          <a:off x="2571750" y="14118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83</xdr:row>
      <xdr:rowOff>49530</xdr:rowOff>
    </xdr:to>
    <xdr:cxnSp macro="">
      <xdr:nvCxnSpPr>
        <xdr:cNvPr id="284" name="直線コネクタ 283">
          <a:extLst>
            <a:ext uri="{FF2B5EF4-FFF2-40B4-BE49-F238E27FC236}">
              <a16:creationId xmlns:a16="http://schemas.microsoft.com/office/drawing/2014/main" id="{E7B3121B-2866-4843-B73E-9C4C0FE289D7}"/>
            </a:ext>
          </a:extLst>
        </xdr:cNvPr>
        <xdr:cNvCxnSpPr/>
      </xdr:nvCxnSpPr>
      <xdr:spPr>
        <a:xfrm>
          <a:off x="2626360" y="14163675"/>
          <a:ext cx="80518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109764</xdr:rowOff>
    </xdr:from>
    <xdr:to>
      <xdr:col>10</xdr:col>
      <xdr:colOff>165100</xdr:colOff>
      <xdr:row>82</xdr:row>
      <xdr:rowOff>39914</xdr:rowOff>
    </xdr:to>
    <xdr:sp macro="" textlink="">
      <xdr:nvSpPr>
        <xdr:cNvPr id="285" name="楕円 284">
          <a:extLst>
            <a:ext uri="{FF2B5EF4-FFF2-40B4-BE49-F238E27FC236}">
              <a16:creationId xmlns:a16="http://schemas.microsoft.com/office/drawing/2014/main" id="{2858316B-0355-4022-9A26-5D0AE4C3969C}"/>
            </a:ext>
          </a:extLst>
        </xdr:cNvPr>
        <xdr:cNvSpPr/>
      </xdr:nvSpPr>
      <xdr:spPr>
        <a:xfrm>
          <a:off x="1774190" y="139953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160564</xdr:rowOff>
    </xdr:from>
    <xdr:to>
      <xdr:col>15</xdr:col>
      <xdr:colOff>50800</xdr:colOff>
      <xdr:row>82</xdr:row>
      <xdr:rowOff>106680</xdr:rowOff>
    </xdr:to>
    <xdr:cxnSp macro="">
      <xdr:nvCxnSpPr>
        <xdr:cNvPr id="286" name="直線コネクタ 285">
          <a:extLst>
            <a:ext uri="{FF2B5EF4-FFF2-40B4-BE49-F238E27FC236}">
              <a16:creationId xmlns:a16="http://schemas.microsoft.com/office/drawing/2014/main" id="{806A2E5E-F7B4-4140-A5E5-773017CA8B71}"/>
            </a:ext>
          </a:extLst>
        </xdr:cNvPr>
        <xdr:cNvCxnSpPr/>
      </xdr:nvCxnSpPr>
      <xdr:spPr>
        <a:xfrm>
          <a:off x="1828800" y="14049919"/>
          <a:ext cx="79756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287" name="n_1aveValue【福祉施設】&#10;有形固定資産減価償却率">
          <a:extLst>
            <a:ext uri="{FF2B5EF4-FFF2-40B4-BE49-F238E27FC236}">
              <a16:creationId xmlns:a16="http://schemas.microsoft.com/office/drawing/2014/main" id="{CD0F18CB-F51E-4F58-9684-8691DFADA132}"/>
            </a:ext>
          </a:extLst>
        </xdr:cNvPr>
        <xdr:cNvSpPr txBox="1"/>
      </xdr:nvSpPr>
      <xdr:spPr>
        <a:xfrm>
          <a:off x="3239144" y="1360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288" name="n_2aveValue【福祉施設】&#10;有形固定資産減価償却率">
          <a:extLst>
            <a:ext uri="{FF2B5EF4-FFF2-40B4-BE49-F238E27FC236}">
              <a16:creationId xmlns:a16="http://schemas.microsoft.com/office/drawing/2014/main" id="{17BE5C06-DA95-4AE6-B31E-DEFA36520889}"/>
            </a:ext>
          </a:extLst>
        </xdr:cNvPr>
        <xdr:cNvSpPr txBox="1"/>
      </xdr:nvSpPr>
      <xdr:spPr>
        <a:xfrm>
          <a:off x="2439044" y="1356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289" name="n_3aveValue【福祉施設】&#10;有形固定資産減価償却率">
          <a:extLst>
            <a:ext uri="{FF2B5EF4-FFF2-40B4-BE49-F238E27FC236}">
              <a16:creationId xmlns:a16="http://schemas.microsoft.com/office/drawing/2014/main" id="{65DB4959-26F4-4EA0-839D-88F6DDBC6773}"/>
            </a:ext>
          </a:extLst>
        </xdr:cNvPr>
        <xdr:cNvSpPr txBox="1"/>
      </xdr:nvSpPr>
      <xdr:spPr>
        <a:xfrm>
          <a:off x="1641484" y="1349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290" name="n_4aveValue【福祉施設】&#10;有形固定資産減価償却率">
          <a:extLst>
            <a:ext uri="{FF2B5EF4-FFF2-40B4-BE49-F238E27FC236}">
              <a16:creationId xmlns:a16="http://schemas.microsoft.com/office/drawing/2014/main" id="{03220A60-6EEC-4DC8-8513-E0A7C1C009CD}"/>
            </a:ext>
          </a:extLst>
        </xdr:cNvPr>
        <xdr:cNvSpPr txBox="1"/>
      </xdr:nvSpPr>
      <xdr:spPr>
        <a:xfrm>
          <a:off x="855354" y="1349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291" name="n_1mainValue【福祉施設】&#10;有形固定資産減価償却率">
          <a:extLst>
            <a:ext uri="{FF2B5EF4-FFF2-40B4-BE49-F238E27FC236}">
              <a16:creationId xmlns:a16="http://schemas.microsoft.com/office/drawing/2014/main" id="{CEB56ABD-18A8-4B29-90E1-C9DD5D8D2581}"/>
            </a:ext>
          </a:extLst>
        </xdr:cNvPr>
        <xdr:cNvSpPr txBox="1"/>
      </xdr:nvSpPr>
      <xdr:spPr>
        <a:xfrm>
          <a:off x="3239144" y="1432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292" name="n_2mainValue【福祉施設】&#10;有形固定資産減価償却率">
          <a:extLst>
            <a:ext uri="{FF2B5EF4-FFF2-40B4-BE49-F238E27FC236}">
              <a16:creationId xmlns:a16="http://schemas.microsoft.com/office/drawing/2014/main" id="{E519476B-3F4F-445E-891E-ACF5AD990959}"/>
            </a:ext>
          </a:extLst>
        </xdr:cNvPr>
        <xdr:cNvSpPr txBox="1"/>
      </xdr:nvSpPr>
      <xdr:spPr>
        <a:xfrm>
          <a:off x="24390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31041</xdr:rowOff>
    </xdr:from>
    <xdr:ext cx="405111" cy="259045"/>
    <xdr:sp macro="" textlink="">
      <xdr:nvSpPr>
        <xdr:cNvPr id="293" name="n_3mainValue【福祉施設】&#10;有形固定資産減価償却率">
          <a:extLst>
            <a:ext uri="{FF2B5EF4-FFF2-40B4-BE49-F238E27FC236}">
              <a16:creationId xmlns:a16="http://schemas.microsoft.com/office/drawing/2014/main" id="{5E0196A0-2865-418D-9843-972F6991FA9A}"/>
            </a:ext>
          </a:extLst>
        </xdr:cNvPr>
        <xdr:cNvSpPr txBox="1"/>
      </xdr:nvSpPr>
      <xdr:spPr>
        <a:xfrm>
          <a:off x="1641484" y="1408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4" name="正方形/長方形 293">
          <a:extLst>
            <a:ext uri="{FF2B5EF4-FFF2-40B4-BE49-F238E27FC236}">
              <a16:creationId xmlns:a16="http://schemas.microsoft.com/office/drawing/2014/main" id="{0C785A6F-938E-4524-A9A3-74DD89869D5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5" name="正方形/長方形 294">
          <a:extLst>
            <a:ext uri="{FF2B5EF4-FFF2-40B4-BE49-F238E27FC236}">
              <a16:creationId xmlns:a16="http://schemas.microsoft.com/office/drawing/2014/main" id="{40B31CD3-0852-4AA8-B102-F130B3109E5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6" name="正方形/長方形 295">
          <a:extLst>
            <a:ext uri="{FF2B5EF4-FFF2-40B4-BE49-F238E27FC236}">
              <a16:creationId xmlns:a16="http://schemas.microsoft.com/office/drawing/2014/main" id="{CE259075-7F60-46E2-99F2-83642BD3A19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7" name="正方形/長方形 296">
          <a:extLst>
            <a:ext uri="{FF2B5EF4-FFF2-40B4-BE49-F238E27FC236}">
              <a16:creationId xmlns:a16="http://schemas.microsoft.com/office/drawing/2014/main" id="{B1993A9A-3EE7-4A87-85ED-CAD35E16490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8" name="正方形/長方形 297">
          <a:extLst>
            <a:ext uri="{FF2B5EF4-FFF2-40B4-BE49-F238E27FC236}">
              <a16:creationId xmlns:a16="http://schemas.microsoft.com/office/drawing/2014/main" id="{5E15FA9A-A01D-41EF-AE1A-EFD03BA3740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9" name="正方形/長方形 298">
          <a:extLst>
            <a:ext uri="{FF2B5EF4-FFF2-40B4-BE49-F238E27FC236}">
              <a16:creationId xmlns:a16="http://schemas.microsoft.com/office/drawing/2014/main" id="{956B15CE-2CCC-45C0-995D-1B7394FEE12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0" name="正方形/長方形 299">
          <a:extLst>
            <a:ext uri="{FF2B5EF4-FFF2-40B4-BE49-F238E27FC236}">
              <a16:creationId xmlns:a16="http://schemas.microsoft.com/office/drawing/2014/main" id="{A6A977A4-F2AC-4352-8382-DA59617FBAD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1" name="正方形/長方形 300">
          <a:extLst>
            <a:ext uri="{FF2B5EF4-FFF2-40B4-BE49-F238E27FC236}">
              <a16:creationId xmlns:a16="http://schemas.microsoft.com/office/drawing/2014/main" id="{41A2325E-DD97-4AEA-9A41-FEBCCC3A7B2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2" name="テキスト ボックス 301">
          <a:extLst>
            <a:ext uri="{FF2B5EF4-FFF2-40B4-BE49-F238E27FC236}">
              <a16:creationId xmlns:a16="http://schemas.microsoft.com/office/drawing/2014/main" id="{1D077980-535A-4CBA-8E04-3E59EECD61D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3" name="直線コネクタ 302">
          <a:extLst>
            <a:ext uri="{FF2B5EF4-FFF2-40B4-BE49-F238E27FC236}">
              <a16:creationId xmlns:a16="http://schemas.microsoft.com/office/drawing/2014/main" id="{FAE6A8F5-92C2-4945-BCD3-CE0479A4F61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4" name="直線コネクタ 303">
          <a:extLst>
            <a:ext uri="{FF2B5EF4-FFF2-40B4-BE49-F238E27FC236}">
              <a16:creationId xmlns:a16="http://schemas.microsoft.com/office/drawing/2014/main" id="{73BB5C25-F2C0-4519-AA4A-71B0CDE33FA1}"/>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5" name="テキスト ボックス 304">
          <a:extLst>
            <a:ext uri="{FF2B5EF4-FFF2-40B4-BE49-F238E27FC236}">
              <a16:creationId xmlns:a16="http://schemas.microsoft.com/office/drawing/2014/main" id="{9168E4F4-2752-4891-84D4-8DA3E6FECA0A}"/>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6" name="直線コネクタ 305">
          <a:extLst>
            <a:ext uri="{FF2B5EF4-FFF2-40B4-BE49-F238E27FC236}">
              <a16:creationId xmlns:a16="http://schemas.microsoft.com/office/drawing/2014/main" id="{E71A7B2B-4DDD-436A-A39F-85AD44F8025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7" name="テキスト ボックス 306">
          <a:extLst>
            <a:ext uri="{FF2B5EF4-FFF2-40B4-BE49-F238E27FC236}">
              <a16:creationId xmlns:a16="http://schemas.microsoft.com/office/drawing/2014/main" id="{A5BCF3BF-8985-4F65-9C28-1EA29D39D08D}"/>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8" name="直線コネクタ 307">
          <a:extLst>
            <a:ext uri="{FF2B5EF4-FFF2-40B4-BE49-F238E27FC236}">
              <a16:creationId xmlns:a16="http://schemas.microsoft.com/office/drawing/2014/main" id="{03E9FAB4-0255-4ECD-B90A-E4E22619353C}"/>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09" name="テキスト ボックス 308">
          <a:extLst>
            <a:ext uri="{FF2B5EF4-FFF2-40B4-BE49-F238E27FC236}">
              <a16:creationId xmlns:a16="http://schemas.microsoft.com/office/drawing/2014/main" id="{3FF4AEB9-95E0-4C37-AAAD-18A3F7876911}"/>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0" name="直線コネクタ 309">
          <a:extLst>
            <a:ext uri="{FF2B5EF4-FFF2-40B4-BE49-F238E27FC236}">
              <a16:creationId xmlns:a16="http://schemas.microsoft.com/office/drawing/2014/main" id="{642EB191-678D-45C1-A015-23CEDD879CA1}"/>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1" name="テキスト ボックス 310">
          <a:extLst>
            <a:ext uri="{FF2B5EF4-FFF2-40B4-BE49-F238E27FC236}">
              <a16:creationId xmlns:a16="http://schemas.microsoft.com/office/drawing/2014/main" id="{EB0EA8B3-6019-4D52-914C-2D36AB20E53C}"/>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2" name="直線コネクタ 311">
          <a:extLst>
            <a:ext uri="{FF2B5EF4-FFF2-40B4-BE49-F238E27FC236}">
              <a16:creationId xmlns:a16="http://schemas.microsoft.com/office/drawing/2014/main" id="{7A30F685-D913-4CCB-A1A1-7A5A85F8364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3" name="テキスト ボックス 312">
          <a:extLst>
            <a:ext uri="{FF2B5EF4-FFF2-40B4-BE49-F238E27FC236}">
              <a16:creationId xmlns:a16="http://schemas.microsoft.com/office/drawing/2014/main" id="{FC1ECC02-7380-4CC7-A32F-54AB6338165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4" name="【福祉施設】&#10;一人当たり面積グラフ枠">
          <a:extLst>
            <a:ext uri="{FF2B5EF4-FFF2-40B4-BE49-F238E27FC236}">
              <a16:creationId xmlns:a16="http://schemas.microsoft.com/office/drawing/2014/main" id="{DAB7D57C-B6AF-4CE2-B502-67531F9EEA4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80</xdr:row>
      <xdr:rowOff>17526</xdr:rowOff>
    </xdr:from>
    <xdr:to>
      <xdr:col>54</xdr:col>
      <xdr:colOff>189865</xdr:colOff>
      <xdr:row>86</xdr:row>
      <xdr:rowOff>17526</xdr:rowOff>
    </xdr:to>
    <xdr:cxnSp macro="">
      <xdr:nvCxnSpPr>
        <xdr:cNvPr id="315" name="直線コネクタ 314">
          <a:extLst>
            <a:ext uri="{FF2B5EF4-FFF2-40B4-BE49-F238E27FC236}">
              <a16:creationId xmlns:a16="http://schemas.microsoft.com/office/drawing/2014/main" id="{6B794EA8-ED87-47F6-B660-58F022036E56}"/>
            </a:ext>
          </a:extLst>
        </xdr:cNvPr>
        <xdr:cNvCxnSpPr/>
      </xdr:nvCxnSpPr>
      <xdr:spPr>
        <a:xfrm flipV="1">
          <a:off x="9429115" y="1373733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16" name="【福祉施設】&#10;一人当たり面積最小値テキスト">
          <a:extLst>
            <a:ext uri="{FF2B5EF4-FFF2-40B4-BE49-F238E27FC236}">
              <a16:creationId xmlns:a16="http://schemas.microsoft.com/office/drawing/2014/main" id="{B2576E39-43E6-484B-BA39-24A2055DA28C}"/>
            </a:ext>
          </a:extLst>
        </xdr:cNvPr>
        <xdr:cNvSpPr txBox="1"/>
      </xdr:nvSpPr>
      <xdr:spPr>
        <a:xfrm>
          <a:off x="9467850"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17" name="直線コネクタ 316">
          <a:extLst>
            <a:ext uri="{FF2B5EF4-FFF2-40B4-BE49-F238E27FC236}">
              <a16:creationId xmlns:a16="http://schemas.microsoft.com/office/drawing/2014/main" id="{DD713D0E-B619-4774-8077-FEC3622A8AD8}"/>
            </a:ext>
          </a:extLst>
        </xdr:cNvPr>
        <xdr:cNvCxnSpPr/>
      </xdr:nvCxnSpPr>
      <xdr:spPr>
        <a:xfrm>
          <a:off x="9356090" y="147660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135653</xdr:rowOff>
    </xdr:from>
    <xdr:ext cx="469744" cy="259045"/>
    <xdr:sp macro="" textlink="">
      <xdr:nvSpPr>
        <xdr:cNvPr id="318" name="【福祉施設】&#10;一人当たり面積最大値テキスト">
          <a:extLst>
            <a:ext uri="{FF2B5EF4-FFF2-40B4-BE49-F238E27FC236}">
              <a16:creationId xmlns:a16="http://schemas.microsoft.com/office/drawing/2014/main" id="{55A1AAA5-5A31-4841-AAC2-DBF57ED39184}"/>
            </a:ext>
          </a:extLst>
        </xdr:cNvPr>
        <xdr:cNvSpPr txBox="1"/>
      </xdr:nvSpPr>
      <xdr:spPr>
        <a:xfrm>
          <a:off x="9467850" y="13504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80</xdr:row>
      <xdr:rowOff>17526</xdr:rowOff>
    </xdr:from>
    <xdr:to>
      <xdr:col>55</xdr:col>
      <xdr:colOff>88900</xdr:colOff>
      <xdr:row>80</xdr:row>
      <xdr:rowOff>17526</xdr:rowOff>
    </xdr:to>
    <xdr:cxnSp macro="">
      <xdr:nvCxnSpPr>
        <xdr:cNvPr id="319" name="直線コネクタ 318">
          <a:extLst>
            <a:ext uri="{FF2B5EF4-FFF2-40B4-BE49-F238E27FC236}">
              <a16:creationId xmlns:a16="http://schemas.microsoft.com/office/drawing/2014/main" id="{79198E6A-589C-4E37-BF29-5C8736AC35AB}"/>
            </a:ext>
          </a:extLst>
        </xdr:cNvPr>
        <xdr:cNvCxnSpPr/>
      </xdr:nvCxnSpPr>
      <xdr:spPr>
        <a:xfrm>
          <a:off x="9356090" y="137373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20590</xdr:rowOff>
    </xdr:from>
    <xdr:ext cx="469744" cy="259045"/>
    <xdr:sp macro="" textlink="">
      <xdr:nvSpPr>
        <xdr:cNvPr id="320" name="【福祉施設】&#10;一人当たり面積平均値テキスト">
          <a:extLst>
            <a:ext uri="{FF2B5EF4-FFF2-40B4-BE49-F238E27FC236}">
              <a16:creationId xmlns:a16="http://schemas.microsoft.com/office/drawing/2014/main" id="{08FC1DD5-65CE-47E6-8B5C-0A43DD51651F}"/>
            </a:ext>
          </a:extLst>
        </xdr:cNvPr>
        <xdr:cNvSpPr txBox="1"/>
      </xdr:nvSpPr>
      <xdr:spPr>
        <a:xfrm>
          <a:off x="9467850" y="14418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42163</xdr:rowOff>
    </xdr:from>
    <xdr:to>
      <xdr:col>55</xdr:col>
      <xdr:colOff>50800</xdr:colOff>
      <xdr:row>84</xdr:row>
      <xdr:rowOff>143763</xdr:rowOff>
    </xdr:to>
    <xdr:sp macro="" textlink="">
      <xdr:nvSpPr>
        <xdr:cNvPr id="321" name="フローチャート: 判断 320">
          <a:extLst>
            <a:ext uri="{FF2B5EF4-FFF2-40B4-BE49-F238E27FC236}">
              <a16:creationId xmlns:a16="http://schemas.microsoft.com/office/drawing/2014/main" id="{729BE63D-B423-4476-9A09-22E209BE0807}"/>
            </a:ext>
          </a:extLst>
        </xdr:cNvPr>
        <xdr:cNvSpPr/>
      </xdr:nvSpPr>
      <xdr:spPr>
        <a:xfrm>
          <a:off x="9394190" y="1444586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55880</xdr:rowOff>
    </xdr:from>
    <xdr:to>
      <xdr:col>50</xdr:col>
      <xdr:colOff>165100</xdr:colOff>
      <xdr:row>84</xdr:row>
      <xdr:rowOff>157480</xdr:rowOff>
    </xdr:to>
    <xdr:sp macro="" textlink="">
      <xdr:nvSpPr>
        <xdr:cNvPr id="322" name="フローチャート: 判断 321">
          <a:extLst>
            <a:ext uri="{FF2B5EF4-FFF2-40B4-BE49-F238E27FC236}">
              <a16:creationId xmlns:a16="http://schemas.microsoft.com/office/drawing/2014/main" id="{75FDE530-8F22-43B6-9E9D-B793239450A1}"/>
            </a:ext>
          </a:extLst>
        </xdr:cNvPr>
        <xdr:cNvSpPr/>
      </xdr:nvSpPr>
      <xdr:spPr>
        <a:xfrm>
          <a:off x="8632190" y="14461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46737</xdr:rowOff>
    </xdr:from>
    <xdr:to>
      <xdr:col>46</xdr:col>
      <xdr:colOff>38100</xdr:colOff>
      <xdr:row>84</xdr:row>
      <xdr:rowOff>148337</xdr:rowOff>
    </xdr:to>
    <xdr:sp macro="" textlink="">
      <xdr:nvSpPr>
        <xdr:cNvPr id="323" name="フローチャート: 判断 322">
          <a:extLst>
            <a:ext uri="{FF2B5EF4-FFF2-40B4-BE49-F238E27FC236}">
              <a16:creationId xmlns:a16="http://schemas.microsoft.com/office/drawing/2014/main" id="{17157D70-9DC1-4149-A57E-A8CAC19A8C66}"/>
            </a:ext>
          </a:extLst>
        </xdr:cNvPr>
        <xdr:cNvSpPr/>
      </xdr:nvSpPr>
      <xdr:spPr>
        <a:xfrm>
          <a:off x="7846060" y="14450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142748</xdr:rowOff>
    </xdr:from>
    <xdr:to>
      <xdr:col>41</xdr:col>
      <xdr:colOff>101600</xdr:colOff>
      <xdr:row>84</xdr:row>
      <xdr:rowOff>72898</xdr:rowOff>
    </xdr:to>
    <xdr:sp macro="" textlink="">
      <xdr:nvSpPr>
        <xdr:cNvPr id="324" name="フローチャート: 判断 323">
          <a:extLst>
            <a:ext uri="{FF2B5EF4-FFF2-40B4-BE49-F238E27FC236}">
              <a16:creationId xmlns:a16="http://schemas.microsoft.com/office/drawing/2014/main" id="{97FE4086-BD77-4989-899F-CA7AEB4AF625}"/>
            </a:ext>
          </a:extLst>
        </xdr:cNvPr>
        <xdr:cNvSpPr/>
      </xdr:nvSpPr>
      <xdr:spPr>
        <a:xfrm>
          <a:off x="7029450" y="143711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25" name="フローチャート: 判断 324">
          <a:extLst>
            <a:ext uri="{FF2B5EF4-FFF2-40B4-BE49-F238E27FC236}">
              <a16:creationId xmlns:a16="http://schemas.microsoft.com/office/drawing/2014/main" id="{9C3C2E00-A5CB-4060-A6E6-76AC43CF303B}"/>
            </a:ext>
          </a:extLst>
        </xdr:cNvPr>
        <xdr:cNvSpPr/>
      </xdr:nvSpPr>
      <xdr:spPr>
        <a:xfrm>
          <a:off x="6231890" y="144481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F5692ED5-F450-456D-9408-3FEF0C79632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10E0EC5A-A670-4B23-ACED-DB7472A5B88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id="{CA1F86A1-AA44-4B8B-AA76-74809BBCD8E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id="{24633F65-790C-47B4-9080-7FA904A84CD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24527E4A-85E7-445A-A72C-ECD6E816EB7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92456</xdr:rowOff>
    </xdr:from>
    <xdr:to>
      <xdr:col>50</xdr:col>
      <xdr:colOff>165100</xdr:colOff>
      <xdr:row>86</xdr:row>
      <xdr:rowOff>22606</xdr:rowOff>
    </xdr:to>
    <xdr:sp macro="" textlink="">
      <xdr:nvSpPr>
        <xdr:cNvPr id="331" name="楕円 330">
          <a:extLst>
            <a:ext uri="{FF2B5EF4-FFF2-40B4-BE49-F238E27FC236}">
              <a16:creationId xmlns:a16="http://schemas.microsoft.com/office/drawing/2014/main" id="{7EB30A9F-0066-48AE-9B33-13C0F12A8689}"/>
            </a:ext>
          </a:extLst>
        </xdr:cNvPr>
        <xdr:cNvSpPr/>
      </xdr:nvSpPr>
      <xdr:spPr>
        <a:xfrm>
          <a:off x="8632190" y="1466951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94742</xdr:rowOff>
    </xdr:from>
    <xdr:to>
      <xdr:col>46</xdr:col>
      <xdr:colOff>38100</xdr:colOff>
      <xdr:row>86</xdr:row>
      <xdr:rowOff>24892</xdr:rowOff>
    </xdr:to>
    <xdr:sp macro="" textlink="">
      <xdr:nvSpPr>
        <xdr:cNvPr id="332" name="楕円 331">
          <a:extLst>
            <a:ext uri="{FF2B5EF4-FFF2-40B4-BE49-F238E27FC236}">
              <a16:creationId xmlns:a16="http://schemas.microsoft.com/office/drawing/2014/main" id="{A35A2D8B-BAB4-42AD-86B4-0D05A20DE246}"/>
            </a:ext>
          </a:extLst>
        </xdr:cNvPr>
        <xdr:cNvSpPr/>
      </xdr:nvSpPr>
      <xdr:spPr>
        <a:xfrm>
          <a:off x="7846060" y="146718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143256</xdr:rowOff>
    </xdr:from>
    <xdr:to>
      <xdr:col>50</xdr:col>
      <xdr:colOff>114300</xdr:colOff>
      <xdr:row>85</xdr:row>
      <xdr:rowOff>145542</xdr:rowOff>
    </xdr:to>
    <xdr:cxnSp macro="">
      <xdr:nvCxnSpPr>
        <xdr:cNvPr id="333" name="直線コネクタ 332">
          <a:extLst>
            <a:ext uri="{FF2B5EF4-FFF2-40B4-BE49-F238E27FC236}">
              <a16:creationId xmlns:a16="http://schemas.microsoft.com/office/drawing/2014/main" id="{3E8FF784-B61B-47CB-B5EF-C75EDFBF4EBC}"/>
            </a:ext>
          </a:extLst>
        </xdr:cNvPr>
        <xdr:cNvCxnSpPr/>
      </xdr:nvCxnSpPr>
      <xdr:spPr>
        <a:xfrm flipV="1">
          <a:off x="7889240" y="14714601"/>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21589</xdr:rowOff>
    </xdr:from>
    <xdr:to>
      <xdr:col>41</xdr:col>
      <xdr:colOff>101600</xdr:colOff>
      <xdr:row>77</xdr:row>
      <xdr:rowOff>123189</xdr:rowOff>
    </xdr:to>
    <xdr:sp macro="" textlink="">
      <xdr:nvSpPr>
        <xdr:cNvPr id="334" name="楕円 333">
          <a:extLst>
            <a:ext uri="{FF2B5EF4-FFF2-40B4-BE49-F238E27FC236}">
              <a16:creationId xmlns:a16="http://schemas.microsoft.com/office/drawing/2014/main" id="{4C71EA20-70A0-49C1-B648-D8BF4E24B91B}"/>
            </a:ext>
          </a:extLst>
        </xdr:cNvPr>
        <xdr:cNvSpPr/>
      </xdr:nvSpPr>
      <xdr:spPr>
        <a:xfrm>
          <a:off x="7029450" y="132194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72389</xdr:rowOff>
    </xdr:from>
    <xdr:to>
      <xdr:col>45</xdr:col>
      <xdr:colOff>177800</xdr:colOff>
      <xdr:row>85</xdr:row>
      <xdr:rowOff>145542</xdr:rowOff>
    </xdr:to>
    <xdr:cxnSp macro="">
      <xdr:nvCxnSpPr>
        <xdr:cNvPr id="335" name="直線コネクタ 334">
          <a:extLst>
            <a:ext uri="{FF2B5EF4-FFF2-40B4-BE49-F238E27FC236}">
              <a16:creationId xmlns:a16="http://schemas.microsoft.com/office/drawing/2014/main" id="{DF35ED39-2080-4CCF-AEC7-914F1B5C8ED5}"/>
            </a:ext>
          </a:extLst>
        </xdr:cNvPr>
        <xdr:cNvCxnSpPr/>
      </xdr:nvCxnSpPr>
      <xdr:spPr>
        <a:xfrm>
          <a:off x="7084060" y="13272134"/>
          <a:ext cx="805180" cy="144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2557</xdr:rowOff>
    </xdr:from>
    <xdr:ext cx="469744" cy="259045"/>
    <xdr:sp macro="" textlink="">
      <xdr:nvSpPr>
        <xdr:cNvPr id="336" name="n_1aveValue【福祉施設】&#10;一人当たり面積">
          <a:extLst>
            <a:ext uri="{FF2B5EF4-FFF2-40B4-BE49-F238E27FC236}">
              <a16:creationId xmlns:a16="http://schemas.microsoft.com/office/drawing/2014/main" id="{C73186A3-8C66-486B-B3FF-C400BA40FB9E}"/>
            </a:ext>
          </a:extLst>
        </xdr:cNvPr>
        <xdr:cNvSpPr txBox="1"/>
      </xdr:nvSpPr>
      <xdr:spPr>
        <a:xfrm>
          <a:off x="845446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164864</xdr:rowOff>
    </xdr:from>
    <xdr:ext cx="469744" cy="259045"/>
    <xdr:sp macro="" textlink="">
      <xdr:nvSpPr>
        <xdr:cNvPr id="337" name="n_2aveValue【福祉施設】&#10;一人当たり面積">
          <a:extLst>
            <a:ext uri="{FF2B5EF4-FFF2-40B4-BE49-F238E27FC236}">
              <a16:creationId xmlns:a16="http://schemas.microsoft.com/office/drawing/2014/main" id="{1B648EC6-3CAF-4D8A-BB36-4E627366C430}"/>
            </a:ext>
          </a:extLst>
        </xdr:cNvPr>
        <xdr:cNvSpPr txBox="1"/>
      </xdr:nvSpPr>
      <xdr:spPr>
        <a:xfrm>
          <a:off x="7673417" y="1422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64025</xdr:rowOff>
    </xdr:from>
    <xdr:ext cx="469744" cy="259045"/>
    <xdr:sp macro="" textlink="">
      <xdr:nvSpPr>
        <xdr:cNvPr id="338" name="n_3aveValue【福祉施設】&#10;一人当たり面積">
          <a:extLst>
            <a:ext uri="{FF2B5EF4-FFF2-40B4-BE49-F238E27FC236}">
              <a16:creationId xmlns:a16="http://schemas.microsoft.com/office/drawing/2014/main" id="{6FF5B699-147B-4191-80EA-4A310FD57B98}"/>
            </a:ext>
          </a:extLst>
        </xdr:cNvPr>
        <xdr:cNvSpPr txBox="1"/>
      </xdr:nvSpPr>
      <xdr:spPr>
        <a:xfrm>
          <a:off x="6866332" y="1446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162577</xdr:rowOff>
    </xdr:from>
    <xdr:ext cx="469744" cy="259045"/>
    <xdr:sp macro="" textlink="">
      <xdr:nvSpPr>
        <xdr:cNvPr id="339" name="n_4aveValue【福祉施設】&#10;一人当たり面積">
          <a:extLst>
            <a:ext uri="{FF2B5EF4-FFF2-40B4-BE49-F238E27FC236}">
              <a16:creationId xmlns:a16="http://schemas.microsoft.com/office/drawing/2014/main" id="{3CFCF191-D64A-4B41-8BCB-A4E655FA8433}"/>
            </a:ext>
          </a:extLst>
        </xdr:cNvPr>
        <xdr:cNvSpPr txBox="1"/>
      </xdr:nvSpPr>
      <xdr:spPr>
        <a:xfrm>
          <a:off x="6068772" y="1422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13733</xdr:rowOff>
    </xdr:from>
    <xdr:ext cx="469744" cy="259045"/>
    <xdr:sp macro="" textlink="">
      <xdr:nvSpPr>
        <xdr:cNvPr id="340" name="n_1mainValue【福祉施設】&#10;一人当たり面積">
          <a:extLst>
            <a:ext uri="{FF2B5EF4-FFF2-40B4-BE49-F238E27FC236}">
              <a16:creationId xmlns:a16="http://schemas.microsoft.com/office/drawing/2014/main" id="{284B9F1D-4B7C-44BE-A7A6-BF25AA460659}"/>
            </a:ext>
          </a:extLst>
        </xdr:cNvPr>
        <xdr:cNvSpPr txBox="1"/>
      </xdr:nvSpPr>
      <xdr:spPr>
        <a:xfrm>
          <a:off x="8454467"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16019</xdr:rowOff>
    </xdr:from>
    <xdr:ext cx="469744" cy="259045"/>
    <xdr:sp macro="" textlink="">
      <xdr:nvSpPr>
        <xdr:cNvPr id="341" name="n_2mainValue【福祉施設】&#10;一人当たり面積">
          <a:extLst>
            <a:ext uri="{FF2B5EF4-FFF2-40B4-BE49-F238E27FC236}">
              <a16:creationId xmlns:a16="http://schemas.microsoft.com/office/drawing/2014/main" id="{913A8357-47A1-47E5-83C9-590FD32B93DF}"/>
            </a:ext>
          </a:extLst>
        </xdr:cNvPr>
        <xdr:cNvSpPr txBox="1"/>
      </xdr:nvSpPr>
      <xdr:spPr>
        <a:xfrm>
          <a:off x="7673417"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75</xdr:row>
      <xdr:rowOff>139716</xdr:rowOff>
    </xdr:from>
    <xdr:ext cx="469744" cy="259045"/>
    <xdr:sp macro="" textlink="">
      <xdr:nvSpPr>
        <xdr:cNvPr id="342" name="n_3mainValue【福祉施設】&#10;一人当たり面積">
          <a:extLst>
            <a:ext uri="{FF2B5EF4-FFF2-40B4-BE49-F238E27FC236}">
              <a16:creationId xmlns:a16="http://schemas.microsoft.com/office/drawing/2014/main" id="{349996A5-9B64-4450-A702-1291097D3175}"/>
            </a:ext>
          </a:extLst>
        </xdr:cNvPr>
        <xdr:cNvSpPr txBox="1"/>
      </xdr:nvSpPr>
      <xdr:spPr>
        <a:xfrm>
          <a:off x="6866332" y="1299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3" name="正方形/長方形 342">
          <a:extLst>
            <a:ext uri="{FF2B5EF4-FFF2-40B4-BE49-F238E27FC236}">
              <a16:creationId xmlns:a16="http://schemas.microsoft.com/office/drawing/2014/main" id="{8BB00F1F-79A0-4CDC-B616-20B85612D1F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4" name="正方形/長方形 343">
          <a:extLst>
            <a:ext uri="{FF2B5EF4-FFF2-40B4-BE49-F238E27FC236}">
              <a16:creationId xmlns:a16="http://schemas.microsoft.com/office/drawing/2014/main" id="{D742DBF3-3230-41A7-99FC-9F4CF1B0079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5" name="正方形/長方形 344">
          <a:extLst>
            <a:ext uri="{FF2B5EF4-FFF2-40B4-BE49-F238E27FC236}">
              <a16:creationId xmlns:a16="http://schemas.microsoft.com/office/drawing/2014/main" id="{355A929A-E7B2-42A1-A729-5C81B410778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6" name="正方形/長方形 345">
          <a:extLst>
            <a:ext uri="{FF2B5EF4-FFF2-40B4-BE49-F238E27FC236}">
              <a16:creationId xmlns:a16="http://schemas.microsoft.com/office/drawing/2014/main" id="{4325ADF0-7D76-46AE-8635-51586C6D8F7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7" name="正方形/長方形 346">
          <a:extLst>
            <a:ext uri="{FF2B5EF4-FFF2-40B4-BE49-F238E27FC236}">
              <a16:creationId xmlns:a16="http://schemas.microsoft.com/office/drawing/2014/main" id="{9ECC775A-AD9A-4652-BE20-9E37DBE2DCB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8" name="正方形/長方形 347">
          <a:extLst>
            <a:ext uri="{FF2B5EF4-FFF2-40B4-BE49-F238E27FC236}">
              <a16:creationId xmlns:a16="http://schemas.microsoft.com/office/drawing/2014/main" id="{F698576A-57D5-4E8D-80AC-AF20E8E92B2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9" name="正方形/長方形 348">
          <a:extLst>
            <a:ext uri="{FF2B5EF4-FFF2-40B4-BE49-F238E27FC236}">
              <a16:creationId xmlns:a16="http://schemas.microsoft.com/office/drawing/2014/main" id="{E911370B-E4C3-4A58-81C8-2A79554695F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0" name="正方形/長方形 349">
          <a:extLst>
            <a:ext uri="{FF2B5EF4-FFF2-40B4-BE49-F238E27FC236}">
              <a16:creationId xmlns:a16="http://schemas.microsoft.com/office/drawing/2014/main" id="{3009278E-EDBC-4F65-8C7C-7D0D3A03FD6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1" name="正方形/長方形 350">
          <a:extLst>
            <a:ext uri="{FF2B5EF4-FFF2-40B4-BE49-F238E27FC236}">
              <a16:creationId xmlns:a16="http://schemas.microsoft.com/office/drawing/2014/main" id="{0515CBE7-8A3D-441C-89D3-C9D3CC0AEDA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2" name="正方形/長方形 351">
          <a:extLst>
            <a:ext uri="{FF2B5EF4-FFF2-40B4-BE49-F238E27FC236}">
              <a16:creationId xmlns:a16="http://schemas.microsoft.com/office/drawing/2014/main" id="{599CC267-C292-4D13-BAF7-BE023419381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3" name="正方形/長方形 352">
          <a:extLst>
            <a:ext uri="{FF2B5EF4-FFF2-40B4-BE49-F238E27FC236}">
              <a16:creationId xmlns:a16="http://schemas.microsoft.com/office/drawing/2014/main" id="{F3BC34B4-5570-42CA-AA24-EAFA319FF12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4" name="正方形/長方形 353">
          <a:extLst>
            <a:ext uri="{FF2B5EF4-FFF2-40B4-BE49-F238E27FC236}">
              <a16:creationId xmlns:a16="http://schemas.microsoft.com/office/drawing/2014/main" id="{B5158195-E3D9-4AC3-B8B9-BBB0781D4C2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5" name="正方形/長方形 354">
          <a:extLst>
            <a:ext uri="{FF2B5EF4-FFF2-40B4-BE49-F238E27FC236}">
              <a16:creationId xmlns:a16="http://schemas.microsoft.com/office/drawing/2014/main" id="{0028A227-F234-47E1-B5ED-F47249CFDF5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6" name="正方形/長方形 355">
          <a:extLst>
            <a:ext uri="{FF2B5EF4-FFF2-40B4-BE49-F238E27FC236}">
              <a16:creationId xmlns:a16="http://schemas.microsoft.com/office/drawing/2014/main" id="{6D43F277-C702-4C93-AACA-E19F47832F1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7" name="正方形/長方形 356">
          <a:extLst>
            <a:ext uri="{FF2B5EF4-FFF2-40B4-BE49-F238E27FC236}">
              <a16:creationId xmlns:a16="http://schemas.microsoft.com/office/drawing/2014/main" id="{98387030-6CDA-496E-A426-193F43BFD9E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8" name="正方形/長方形 357">
          <a:extLst>
            <a:ext uri="{FF2B5EF4-FFF2-40B4-BE49-F238E27FC236}">
              <a16:creationId xmlns:a16="http://schemas.microsoft.com/office/drawing/2014/main" id="{27B03D95-1C13-4AAA-94A1-9EF636B3B43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59" name="正方形/長方形 358">
          <a:extLst>
            <a:ext uri="{FF2B5EF4-FFF2-40B4-BE49-F238E27FC236}">
              <a16:creationId xmlns:a16="http://schemas.microsoft.com/office/drawing/2014/main" id="{82E3393C-F947-4DD9-8EC5-31380141D53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0" name="正方形/長方形 359">
          <a:extLst>
            <a:ext uri="{FF2B5EF4-FFF2-40B4-BE49-F238E27FC236}">
              <a16:creationId xmlns:a16="http://schemas.microsoft.com/office/drawing/2014/main" id="{2559BCDB-4C73-41B9-A3AD-9D9FD54622F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1" name="正方形/長方形 360">
          <a:extLst>
            <a:ext uri="{FF2B5EF4-FFF2-40B4-BE49-F238E27FC236}">
              <a16:creationId xmlns:a16="http://schemas.microsoft.com/office/drawing/2014/main" id="{52E67ADD-A173-47B9-9D9C-6A064A3094A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2" name="正方形/長方形 361">
          <a:extLst>
            <a:ext uri="{FF2B5EF4-FFF2-40B4-BE49-F238E27FC236}">
              <a16:creationId xmlns:a16="http://schemas.microsoft.com/office/drawing/2014/main" id="{D809CD9A-8B75-4225-9D31-E0A35AFFB2B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3" name="正方形/長方形 362">
          <a:extLst>
            <a:ext uri="{FF2B5EF4-FFF2-40B4-BE49-F238E27FC236}">
              <a16:creationId xmlns:a16="http://schemas.microsoft.com/office/drawing/2014/main" id="{E2D7CD6C-5425-4A6F-AA11-7883288BB6C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4" name="正方形/長方形 363">
          <a:extLst>
            <a:ext uri="{FF2B5EF4-FFF2-40B4-BE49-F238E27FC236}">
              <a16:creationId xmlns:a16="http://schemas.microsoft.com/office/drawing/2014/main" id="{B0BB94BE-80D6-487F-B2E9-366A64DE9CA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5" name="正方形/長方形 364">
          <a:extLst>
            <a:ext uri="{FF2B5EF4-FFF2-40B4-BE49-F238E27FC236}">
              <a16:creationId xmlns:a16="http://schemas.microsoft.com/office/drawing/2014/main" id="{56ED334B-F34B-4F98-AAFF-0E0C64D4BFE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6" name="正方形/長方形 365">
          <a:extLst>
            <a:ext uri="{FF2B5EF4-FFF2-40B4-BE49-F238E27FC236}">
              <a16:creationId xmlns:a16="http://schemas.microsoft.com/office/drawing/2014/main" id="{A0CB5D81-1969-489C-BDDB-1BBD5A0B018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7" name="テキスト ボックス 366">
          <a:extLst>
            <a:ext uri="{FF2B5EF4-FFF2-40B4-BE49-F238E27FC236}">
              <a16:creationId xmlns:a16="http://schemas.microsoft.com/office/drawing/2014/main" id="{0A558CD5-9919-4B0E-8FBD-630668D520A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8" name="直線コネクタ 367">
          <a:extLst>
            <a:ext uri="{FF2B5EF4-FFF2-40B4-BE49-F238E27FC236}">
              <a16:creationId xmlns:a16="http://schemas.microsoft.com/office/drawing/2014/main" id="{5C292F4B-0194-44D8-95EC-1227DF6B65F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69" name="テキスト ボックス 368">
          <a:extLst>
            <a:ext uri="{FF2B5EF4-FFF2-40B4-BE49-F238E27FC236}">
              <a16:creationId xmlns:a16="http://schemas.microsoft.com/office/drawing/2014/main" id="{9E3C70E5-C921-4897-998A-ADA4DA455A7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0" name="直線コネクタ 369">
          <a:extLst>
            <a:ext uri="{FF2B5EF4-FFF2-40B4-BE49-F238E27FC236}">
              <a16:creationId xmlns:a16="http://schemas.microsoft.com/office/drawing/2014/main" id="{CF04736A-F29C-4BAA-B69A-C7EA2C0F27F3}"/>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1" name="テキスト ボックス 370">
          <a:extLst>
            <a:ext uri="{FF2B5EF4-FFF2-40B4-BE49-F238E27FC236}">
              <a16:creationId xmlns:a16="http://schemas.microsoft.com/office/drawing/2014/main" id="{A265D3A8-EA6E-4B93-8849-1E6CA76518AE}"/>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2" name="直線コネクタ 371">
          <a:extLst>
            <a:ext uri="{FF2B5EF4-FFF2-40B4-BE49-F238E27FC236}">
              <a16:creationId xmlns:a16="http://schemas.microsoft.com/office/drawing/2014/main" id="{9B36FB4E-8096-4475-8FA3-D6B087EFC5C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3" name="テキスト ボックス 372">
          <a:extLst>
            <a:ext uri="{FF2B5EF4-FFF2-40B4-BE49-F238E27FC236}">
              <a16:creationId xmlns:a16="http://schemas.microsoft.com/office/drawing/2014/main" id="{B8FAFA6D-9115-44DC-A329-2ADAB8810638}"/>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4" name="直線コネクタ 373">
          <a:extLst>
            <a:ext uri="{FF2B5EF4-FFF2-40B4-BE49-F238E27FC236}">
              <a16:creationId xmlns:a16="http://schemas.microsoft.com/office/drawing/2014/main" id="{5816824D-E16F-4AF4-9A86-56CFFDF32FAB}"/>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5" name="テキスト ボックス 374">
          <a:extLst>
            <a:ext uri="{FF2B5EF4-FFF2-40B4-BE49-F238E27FC236}">
              <a16:creationId xmlns:a16="http://schemas.microsoft.com/office/drawing/2014/main" id="{E79C6EAA-3A49-4F7D-9AEE-626CDC74D8B8}"/>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6" name="直線コネクタ 375">
          <a:extLst>
            <a:ext uri="{FF2B5EF4-FFF2-40B4-BE49-F238E27FC236}">
              <a16:creationId xmlns:a16="http://schemas.microsoft.com/office/drawing/2014/main" id="{A74719F5-87F7-4F66-9023-38AD73AA740A}"/>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7" name="テキスト ボックス 376">
          <a:extLst>
            <a:ext uri="{FF2B5EF4-FFF2-40B4-BE49-F238E27FC236}">
              <a16:creationId xmlns:a16="http://schemas.microsoft.com/office/drawing/2014/main" id="{BEE4C4E6-7F49-4D9C-93D9-76134F620F81}"/>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8" name="直線コネクタ 377">
          <a:extLst>
            <a:ext uri="{FF2B5EF4-FFF2-40B4-BE49-F238E27FC236}">
              <a16:creationId xmlns:a16="http://schemas.microsoft.com/office/drawing/2014/main" id="{55AC24C4-C403-46D3-B54F-484F5858C6B7}"/>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9" name="テキスト ボックス 378">
          <a:extLst>
            <a:ext uri="{FF2B5EF4-FFF2-40B4-BE49-F238E27FC236}">
              <a16:creationId xmlns:a16="http://schemas.microsoft.com/office/drawing/2014/main" id="{BB4FFEF9-1832-43E9-BE04-B5B83389BA8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0" name="直線コネクタ 379">
          <a:extLst>
            <a:ext uri="{FF2B5EF4-FFF2-40B4-BE49-F238E27FC236}">
              <a16:creationId xmlns:a16="http://schemas.microsoft.com/office/drawing/2014/main" id="{3D38BB95-3E93-43C4-B663-94173685B5E1}"/>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1" name="テキスト ボックス 380">
          <a:extLst>
            <a:ext uri="{FF2B5EF4-FFF2-40B4-BE49-F238E27FC236}">
              <a16:creationId xmlns:a16="http://schemas.microsoft.com/office/drawing/2014/main" id="{52E3358F-AF29-46EE-9BF0-14179F0BAB02}"/>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a:extLst>
            <a:ext uri="{FF2B5EF4-FFF2-40B4-BE49-F238E27FC236}">
              <a16:creationId xmlns:a16="http://schemas.microsoft.com/office/drawing/2014/main" id="{9A1546E4-E56A-45D1-851C-C30AEE56A8D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一般廃棄物処理施設】&#10;有形固定資産減価償却率グラフ枠">
          <a:extLst>
            <a:ext uri="{FF2B5EF4-FFF2-40B4-BE49-F238E27FC236}">
              <a16:creationId xmlns:a16="http://schemas.microsoft.com/office/drawing/2014/main" id="{0C6237D1-10EE-4BFE-9166-4F6C363AA34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384" name="直線コネクタ 383">
          <a:extLst>
            <a:ext uri="{FF2B5EF4-FFF2-40B4-BE49-F238E27FC236}">
              <a16:creationId xmlns:a16="http://schemas.microsoft.com/office/drawing/2014/main" id="{4815A99F-B75B-4A37-B713-53E0A7D88C31}"/>
            </a:ext>
          </a:extLst>
        </xdr:cNvPr>
        <xdr:cNvCxnSpPr/>
      </xdr:nvCxnSpPr>
      <xdr:spPr>
        <a:xfrm flipV="1">
          <a:off x="14703424" y="5774872"/>
          <a:ext cx="0" cy="148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385" name="【一般廃棄物処理施設】&#10;有形固定資産減価償却率最小値テキスト">
          <a:extLst>
            <a:ext uri="{FF2B5EF4-FFF2-40B4-BE49-F238E27FC236}">
              <a16:creationId xmlns:a16="http://schemas.microsoft.com/office/drawing/2014/main" id="{26FC8DFF-0BBC-4CC9-ACD9-D25202B48AF2}"/>
            </a:ext>
          </a:extLst>
        </xdr:cNvPr>
        <xdr:cNvSpPr txBox="1"/>
      </xdr:nvSpPr>
      <xdr:spPr>
        <a:xfrm>
          <a:off x="14742160" y="725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386" name="直線コネクタ 385">
          <a:extLst>
            <a:ext uri="{FF2B5EF4-FFF2-40B4-BE49-F238E27FC236}">
              <a16:creationId xmlns:a16="http://schemas.microsoft.com/office/drawing/2014/main" id="{F6442E56-5365-4A9A-940D-E66393BBFB35}"/>
            </a:ext>
          </a:extLst>
        </xdr:cNvPr>
        <xdr:cNvCxnSpPr/>
      </xdr:nvCxnSpPr>
      <xdr:spPr>
        <a:xfrm>
          <a:off x="14611350" y="7261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387" name="【一般廃棄物処理施設】&#10;有形固定資産減価償却率最大値テキスト">
          <a:extLst>
            <a:ext uri="{FF2B5EF4-FFF2-40B4-BE49-F238E27FC236}">
              <a16:creationId xmlns:a16="http://schemas.microsoft.com/office/drawing/2014/main" id="{79B81E22-EB80-43AA-9D43-936E83F84F77}"/>
            </a:ext>
          </a:extLst>
        </xdr:cNvPr>
        <xdr:cNvSpPr txBox="1"/>
      </xdr:nvSpPr>
      <xdr:spPr>
        <a:xfrm>
          <a:off x="14742160" y="5546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388" name="直線コネクタ 387">
          <a:extLst>
            <a:ext uri="{FF2B5EF4-FFF2-40B4-BE49-F238E27FC236}">
              <a16:creationId xmlns:a16="http://schemas.microsoft.com/office/drawing/2014/main" id="{EFAE8E08-DF05-4989-92FF-4915B9B9E88C}"/>
            </a:ext>
          </a:extLst>
        </xdr:cNvPr>
        <xdr:cNvCxnSpPr/>
      </xdr:nvCxnSpPr>
      <xdr:spPr>
        <a:xfrm>
          <a:off x="14611350" y="5774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389" name="【一般廃棄物処理施設】&#10;有形固定資産減価償却率平均値テキスト">
          <a:extLst>
            <a:ext uri="{FF2B5EF4-FFF2-40B4-BE49-F238E27FC236}">
              <a16:creationId xmlns:a16="http://schemas.microsoft.com/office/drawing/2014/main" id="{16FDF7CD-DFD3-4754-B167-6D03CCB4C379}"/>
            </a:ext>
          </a:extLst>
        </xdr:cNvPr>
        <xdr:cNvSpPr txBox="1"/>
      </xdr:nvSpPr>
      <xdr:spPr>
        <a:xfrm>
          <a:off x="14742160" y="6664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390" name="フローチャート: 判断 389">
          <a:extLst>
            <a:ext uri="{FF2B5EF4-FFF2-40B4-BE49-F238E27FC236}">
              <a16:creationId xmlns:a16="http://schemas.microsoft.com/office/drawing/2014/main" id="{83F92F23-C236-46C8-A2ED-F20C07C154E4}"/>
            </a:ext>
          </a:extLst>
        </xdr:cNvPr>
        <xdr:cNvSpPr/>
      </xdr:nvSpPr>
      <xdr:spPr>
        <a:xfrm>
          <a:off x="14649450" y="668963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391" name="フローチャート: 判断 390">
          <a:extLst>
            <a:ext uri="{FF2B5EF4-FFF2-40B4-BE49-F238E27FC236}">
              <a16:creationId xmlns:a16="http://schemas.microsoft.com/office/drawing/2014/main" id="{C6A04204-0021-47B6-9A78-EA855623A481}"/>
            </a:ext>
          </a:extLst>
        </xdr:cNvPr>
        <xdr:cNvSpPr/>
      </xdr:nvSpPr>
      <xdr:spPr>
        <a:xfrm>
          <a:off x="13887450" y="66303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392" name="フローチャート: 判断 391">
          <a:extLst>
            <a:ext uri="{FF2B5EF4-FFF2-40B4-BE49-F238E27FC236}">
              <a16:creationId xmlns:a16="http://schemas.microsoft.com/office/drawing/2014/main" id="{4EE289E0-0875-4A57-ABA0-CE6FBB7633E1}"/>
            </a:ext>
          </a:extLst>
        </xdr:cNvPr>
        <xdr:cNvSpPr/>
      </xdr:nvSpPr>
      <xdr:spPr>
        <a:xfrm>
          <a:off x="13089890" y="657587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393" name="フローチャート: 判断 392">
          <a:extLst>
            <a:ext uri="{FF2B5EF4-FFF2-40B4-BE49-F238E27FC236}">
              <a16:creationId xmlns:a16="http://schemas.microsoft.com/office/drawing/2014/main" id="{714EE58F-9B89-4034-9BC0-C40430E74B26}"/>
            </a:ext>
          </a:extLst>
        </xdr:cNvPr>
        <xdr:cNvSpPr/>
      </xdr:nvSpPr>
      <xdr:spPr>
        <a:xfrm>
          <a:off x="12303760" y="65603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394" name="フローチャート: 判断 393">
          <a:extLst>
            <a:ext uri="{FF2B5EF4-FFF2-40B4-BE49-F238E27FC236}">
              <a16:creationId xmlns:a16="http://schemas.microsoft.com/office/drawing/2014/main" id="{A3E52B8E-8800-4168-8B47-59EA12889249}"/>
            </a:ext>
          </a:extLst>
        </xdr:cNvPr>
        <xdr:cNvSpPr/>
      </xdr:nvSpPr>
      <xdr:spPr>
        <a:xfrm>
          <a:off x="1148715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3AED54F3-FCF3-4051-B649-8E6C8FD7609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4405AE3D-0460-4610-AA18-90AB85D840E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18FC64D6-CE5A-408E-86FD-849A7E3416D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E65D1B7F-2E50-45FB-A33A-DE0CD37A803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E5C1C0F3-8DCA-4E6D-B565-904CF58FD39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66222</xdr:rowOff>
    </xdr:from>
    <xdr:to>
      <xdr:col>81</xdr:col>
      <xdr:colOff>101600</xdr:colOff>
      <xdr:row>38</xdr:row>
      <xdr:rowOff>167822</xdr:rowOff>
    </xdr:to>
    <xdr:sp macro="" textlink="">
      <xdr:nvSpPr>
        <xdr:cNvPr id="400" name="楕円 399">
          <a:extLst>
            <a:ext uri="{FF2B5EF4-FFF2-40B4-BE49-F238E27FC236}">
              <a16:creationId xmlns:a16="http://schemas.microsoft.com/office/drawing/2014/main" id="{772569B3-7FD5-4E60-9A49-8C1E0634247D}"/>
            </a:ext>
          </a:extLst>
        </xdr:cNvPr>
        <xdr:cNvSpPr/>
      </xdr:nvSpPr>
      <xdr:spPr>
        <a:xfrm>
          <a:off x="13887450" y="657941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89081</xdr:rowOff>
    </xdr:from>
    <xdr:to>
      <xdr:col>76</xdr:col>
      <xdr:colOff>165100</xdr:colOff>
      <xdr:row>39</xdr:row>
      <xdr:rowOff>19231</xdr:rowOff>
    </xdr:to>
    <xdr:sp macro="" textlink="">
      <xdr:nvSpPr>
        <xdr:cNvPr id="401" name="楕円 400">
          <a:extLst>
            <a:ext uri="{FF2B5EF4-FFF2-40B4-BE49-F238E27FC236}">
              <a16:creationId xmlns:a16="http://schemas.microsoft.com/office/drawing/2014/main" id="{B3AB454A-BE3B-4937-93F0-E3348E8648EA}"/>
            </a:ext>
          </a:extLst>
        </xdr:cNvPr>
        <xdr:cNvSpPr/>
      </xdr:nvSpPr>
      <xdr:spPr>
        <a:xfrm>
          <a:off x="13089890" y="66079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117022</xdr:rowOff>
    </xdr:from>
    <xdr:to>
      <xdr:col>81</xdr:col>
      <xdr:colOff>50800</xdr:colOff>
      <xdr:row>38</xdr:row>
      <xdr:rowOff>139881</xdr:rowOff>
    </xdr:to>
    <xdr:cxnSp macro="">
      <xdr:nvCxnSpPr>
        <xdr:cNvPr id="402" name="直線コネクタ 401">
          <a:extLst>
            <a:ext uri="{FF2B5EF4-FFF2-40B4-BE49-F238E27FC236}">
              <a16:creationId xmlns:a16="http://schemas.microsoft.com/office/drawing/2014/main" id="{950DC6F9-FD97-414B-8134-79B22EA90E27}"/>
            </a:ext>
          </a:extLst>
        </xdr:cNvPr>
        <xdr:cNvCxnSpPr/>
      </xdr:nvCxnSpPr>
      <xdr:spPr>
        <a:xfrm flipV="1">
          <a:off x="13144500" y="6632122"/>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25400</xdr:rowOff>
    </xdr:from>
    <xdr:to>
      <xdr:col>72</xdr:col>
      <xdr:colOff>38100</xdr:colOff>
      <xdr:row>40</xdr:row>
      <xdr:rowOff>127000</xdr:rowOff>
    </xdr:to>
    <xdr:sp macro="" textlink="">
      <xdr:nvSpPr>
        <xdr:cNvPr id="403" name="楕円 402">
          <a:extLst>
            <a:ext uri="{FF2B5EF4-FFF2-40B4-BE49-F238E27FC236}">
              <a16:creationId xmlns:a16="http://schemas.microsoft.com/office/drawing/2014/main" id="{297F03A2-1AE3-4744-984F-F4E556CA676D}"/>
            </a:ext>
          </a:extLst>
        </xdr:cNvPr>
        <xdr:cNvSpPr/>
      </xdr:nvSpPr>
      <xdr:spPr>
        <a:xfrm>
          <a:off x="12303760" y="6879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139881</xdr:rowOff>
    </xdr:from>
    <xdr:to>
      <xdr:col>76</xdr:col>
      <xdr:colOff>114300</xdr:colOff>
      <xdr:row>40</xdr:row>
      <xdr:rowOff>76200</xdr:rowOff>
    </xdr:to>
    <xdr:cxnSp macro="">
      <xdr:nvCxnSpPr>
        <xdr:cNvPr id="404" name="直線コネクタ 403">
          <a:extLst>
            <a:ext uri="{FF2B5EF4-FFF2-40B4-BE49-F238E27FC236}">
              <a16:creationId xmlns:a16="http://schemas.microsoft.com/office/drawing/2014/main" id="{497246F5-5698-4D33-9EF4-F10EAA9D316C}"/>
            </a:ext>
          </a:extLst>
        </xdr:cNvPr>
        <xdr:cNvCxnSpPr/>
      </xdr:nvCxnSpPr>
      <xdr:spPr>
        <a:xfrm flipV="1">
          <a:off x="12346940" y="6651171"/>
          <a:ext cx="79756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405" name="n_1aveValue【一般廃棄物処理施設】&#10;有形固定資産減価償却率">
          <a:extLst>
            <a:ext uri="{FF2B5EF4-FFF2-40B4-BE49-F238E27FC236}">
              <a16:creationId xmlns:a16="http://schemas.microsoft.com/office/drawing/2014/main" id="{D1819028-4DD6-478B-8ACA-67A463B66756}"/>
            </a:ext>
          </a:extLst>
        </xdr:cNvPr>
        <xdr:cNvSpPr txBox="1"/>
      </xdr:nvSpPr>
      <xdr:spPr>
        <a:xfrm>
          <a:off x="1373823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406" name="n_2aveValue【一般廃棄物処理施設】&#10;有形固定資産減価償却率">
          <a:extLst>
            <a:ext uri="{FF2B5EF4-FFF2-40B4-BE49-F238E27FC236}">
              <a16:creationId xmlns:a16="http://schemas.microsoft.com/office/drawing/2014/main" id="{8ED2EB2C-8016-4857-A412-D725D3D645E2}"/>
            </a:ext>
          </a:extLst>
        </xdr:cNvPr>
        <xdr:cNvSpPr txBox="1"/>
      </xdr:nvSpPr>
      <xdr:spPr>
        <a:xfrm>
          <a:off x="12957184" y="6356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407" name="n_3aveValue【一般廃棄物処理施設】&#10;有形固定資産減価償却率">
          <a:extLst>
            <a:ext uri="{FF2B5EF4-FFF2-40B4-BE49-F238E27FC236}">
              <a16:creationId xmlns:a16="http://schemas.microsoft.com/office/drawing/2014/main" id="{5669D8F4-07BA-4F33-A629-C1D8BF00CFAF}"/>
            </a:ext>
          </a:extLst>
        </xdr:cNvPr>
        <xdr:cNvSpPr txBox="1"/>
      </xdr:nvSpPr>
      <xdr:spPr>
        <a:xfrm>
          <a:off x="1217105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08" name="n_4aveValue【一般廃棄物処理施設】&#10;有形固定資産減価償却率">
          <a:extLst>
            <a:ext uri="{FF2B5EF4-FFF2-40B4-BE49-F238E27FC236}">
              <a16:creationId xmlns:a16="http://schemas.microsoft.com/office/drawing/2014/main" id="{8E653CC4-BB0E-4274-888E-5D14793548B8}"/>
            </a:ext>
          </a:extLst>
        </xdr:cNvPr>
        <xdr:cNvSpPr txBox="1"/>
      </xdr:nvSpPr>
      <xdr:spPr>
        <a:xfrm>
          <a:off x="113544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12899</xdr:rowOff>
    </xdr:from>
    <xdr:ext cx="405111" cy="259045"/>
    <xdr:sp macro="" textlink="">
      <xdr:nvSpPr>
        <xdr:cNvPr id="409" name="n_1mainValue【一般廃棄物処理施設】&#10;有形固定資産減価償却率">
          <a:extLst>
            <a:ext uri="{FF2B5EF4-FFF2-40B4-BE49-F238E27FC236}">
              <a16:creationId xmlns:a16="http://schemas.microsoft.com/office/drawing/2014/main" id="{76F7E4BD-DBF4-4FEF-8F26-5EDEC2D5C586}"/>
            </a:ext>
          </a:extLst>
        </xdr:cNvPr>
        <xdr:cNvSpPr txBox="1"/>
      </xdr:nvSpPr>
      <xdr:spPr>
        <a:xfrm>
          <a:off x="13738234" y="636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10358</xdr:rowOff>
    </xdr:from>
    <xdr:ext cx="405111" cy="259045"/>
    <xdr:sp macro="" textlink="">
      <xdr:nvSpPr>
        <xdr:cNvPr id="410" name="n_2mainValue【一般廃棄物処理施設】&#10;有形固定資産減価償却率">
          <a:extLst>
            <a:ext uri="{FF2B5EF4-FFF2-40B4-BE49-F238E27FC236}">
              <a16:creationId xmlns:a16="http://schemas.microsoft.com/office/drawing/2014/main" id="{1A520364-E3A5-4C6C-A345-CE75F8694D54}"/>
            </a:ext>
          </a:extLst>
        </xdr:cNvPr>
        <xdr:cNvSpPr txBox="1"/>
      </xdr:nvSpPr>
      <xdr:spPr>
        <a:xfrm>
          <a:off x="12957184" y="669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118127</xdr:rowOff>
    </xdr:from>
    <xdr:ext cx="405111" cy="259045"/>
    <xdr:sp macro="" textlink="">
      <xdr:nvSpPr>
        <xdr:cNvPr id="411" name="n_3mainValue【一般廃棄物処理施設】&#10;有形固定資産減価償却率">
          <a:extLst>
            <a:ext uri="{FF2B5EF4-FFF2-40B4-BE49-F238E27FC236}">
              <a16:creationId xmlns:a16="http://schemas.microsoft.com/office/drawing/2014/main" id="{E45AA5A8-1BAA-4FE3-88A8-FC1309161E33}"/>
            </a:ext>
          </a:extLst>
        </xdr:cNvPr>
        <xdr:cNvSpPr txBox="1"/>
      </xdr:nvSpPr>
      <xdr:spPr>
        <a:xfrm>
          <a:off x="1217105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2" name="正方形/長方形 411">
          <a:extLst>
            <a:ext uri="{FF2B5EF4-FFF2-40B4-BE49-F238E27FC236}">
              <a16:creationId xmlns:a16="http://schemas.microsoft.com/office/drawing/2014/main" id="{878AEDD7-9F80-4C57-B285-EE752B4970A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3" name="正方形/長方形 412">
          <a:extLst>
            <a:ext uri="{FF2B5EF4-FFF2-40B4-BE49-F238E27FC236}">
              <a16:creationId xmlns:a16="http://schemas.microsoft.com/office/drawing/2014/main" id="{931AADF8-185A-4299-8AB6-9CCA0DD704D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4" name="正方形/長方形 413">
          <a:extLst>
            <a:ext uri="{FF2B5EF4-FFF2-40B4-BE49-F238E27FC236}">
              <a16:creationId xmlns:a16="http://schemas.microsoft.com/office/drawing/2014/main" id="{32C0749E-1FB0-446A-B0D2-3EC95F83267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5" name="正方形/長方形 414">
          <a:extLst>
            <a:ext uri="{FF2B5EF4-FFF2-40B4-BE49-F238E27FC236}">
              <a16:creationId xmlns:a16="http://schemas.microsoft.com/office/drawing/2014/main" id="{50F899CD-B53C-467C-ABD0-10DA1584C16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6" name="正方形/長方形 415">
          <a:extLst>
            <a:ext uri="{FF2B5EF4-FFF2-40B4-BE49-F238E27FC236}">
              <a16:creationId xmlns:a16="http://schemas.microsoft.com/office/drawing/2014/main" id="{4802DB74-FD80-4300-B158-719145272BC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7" name="正方形/長方形 416">
          <a:extLst>
            <a:ext uri="{FF2B5EF4-FFF2-40B4-BE49-F238E27FC236}">
              <a16:creationId xmlns:a16="http://schemas.microsoft.com/office/drawing/2014/main" id="{1C9344A8-2A54-4822-A906-B4A0FE3D073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8" name="正方形/長方形 417">
          <a:extLst>
            <a:ext uri="{FF2B5EF4-FFF2-40B4-BE49-F238E27FC236}">
              <a16:creationId xmlns:a16="http://schemas.microsoft.com/office/drawing/2014/main" id="{167B94C0-5919-4DBD-8D9E-12C23E6BA28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9" name="正方形/長方形 418">
          <a:extLst>
            <a:ext uri="{FF2B5EF4-FFF2-40B4-BE49-F238E27FC236}">
              <a16:creationId xmlns:a16="http://schemas.microsoft.com/office/drawing/2014/main" id="{D733C6AA-FD20-4672-9B6F-1A8E3EAA280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0" name="テキスト ボックス 419">
          <a:extLst>
            <a:ext uri="{FF2B5EF4-FFF2-40B4-BE49-F238E27FC236}">
              <a16:creationId xmlns:a16="http://schemas.microsoft.com/office/drawing/2014/main" id="{D70EEF65-51A2-43AF-B09E-76B8232E8FD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1" name="直線コネクタ 420">
          <a:extLst>
            <a:ext uri="{FF2B5EF4-FFF2-40B4-BE49-F238E27FC236}">
              <a16:creationId xmlns:a16="http://schemas.microsoft.com/office/drawing/2014/main" id="{D54E7762-2031-4E54-8C57-E6FB707187E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2" name="直線コネクタ 421">
          <a:extLst>
            <a:ext uri="{FF2B5EF4-FFF2-40B4-BE49-F238E27FC236}">
              <a16:creationId xmlns:a16="http://schemas.microsoft.com/office/drawing/2014/main" id="{DB80C7DB-39BD-4FFC-AD7D-B72F704EC3F1}"/>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23" name="テキスト ボックス 422">
          <a:extLst>
            <a:ext uri="{FF2B5EF4-FFF2-40B4-BE49-F238E27FC236}">
              <a16:creationId xmlns:a16="http://schemas.microsoft.com/office/drawing/2014/main" id="{AF6E9DF4-BEE7-4EA0-BAA1-3EB30CD7CB9C}"/>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4" name="直線コネクタ 423">
          <a:extLst>
            <a:ext uri="{FF2B5EF4-FFF2-40B4-BE49-F238E27FC236}">
              <a16:creationId xmlns:a16="http://schemas.microsoft.com/office/drawing/2014/main" id="{F129FF93-7CA8-4716-9B50-3F18AD2BCB6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25" name="テキスト ボックス 424">
          <a:extLst>
            <a:ext uri="{FF2B5EF4-FFF2-40B4-BE49-F238E27FC236}">
              <a16:creationId xmlns:a16="http://schemas.microsoft.com/office/drawing/2014/main" id="{7BFC366F-BFA1-4C10-9540-3503EC2E7306}"/>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26" name="直線コネクタ 425">
          <a:extLst>
            <a:ext uri="{FF2B5EF4-FFF2-40B4-BE49-F238E27FC236}">
              <a16:creationId xmlns:a16="http://schemas.microsoft.com/office/drawing/2014/main" id="{DE2EF262-D681-4034-8A00-BD86FB2E07A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27" name="テキスト ボックス 426">
          <a:extLst>
            <a:ext uri="{FF2B5EF4-FFF2-40B4-BE49-F238E27FC236}">
              <a16:creationId xmlns:a16="http://schemas.microsoft.com/office/drawing/2014/main" id="{1BBBF8F9-2C6B-4FA3-AAA7-26835D1E0B83}"/>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8" name="直線コネクタ 427">
          <a:extLst>
            <a:ext uri="{FF2B5EF4-FFF2-40B4-BE49-F238E27FC236}">
              <a16:creationId xmlns:a16="http://schemas.microsoft.com/office/drawing/2014/main" id="{D82811D4-1AC4-4961-A4E0-A00C48313B76}"/>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29" name="テキスト ボックス 428">
          <a:extLst>
            <a:ext uri="{FF2B5EF4-FFF2-40B4-BE49-F238E27FC236}">
              <a16:creationId xmlns:a16="http://schemas.microsoft.com/office/drawing/2014/main" id="{19ACFB3A-AE34-490B-A968-863F0A0D9C1F}"/>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0" name="直線コネクタ 429">
          <a:extLst>
            <a:ext uri="{FF2B5EF4-FFF2-40B4-BE49-F238E27FC236}">
              <a16:creationId xmlns:a16="http://schemas.microsoft.com/office/drawing/2014/main" id="{43F74FC3-49CB-437F-8C65-B5C806988C3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31" name="テキスト ボックス 430">
          <a:extLst>
            <a:ext uri="{FF2B5EF4-FFF2-40B4-BE49-F238E27FC236}">
              <a16:creationId xmlns:a16="http://schemas.microsoft.com/office/drawing/2014/main" id="{A3C6D965-D777-48F0-9DED-B723AB6F124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2" name="【一般廃棄物処理施設】&#10;一人当たり有形固定資産（償却資産）額グラフ枠">
          <a:extLst>
            <a:ext uri="{FF2B5EF4-FFF2-40B4-BE49-F238E27FC236}">
              <a16:creationId xmlns:a16="http://schemas.microsoft.com/office/drawing/2014/main" id="{9A35D23E-08FF-4552-B89B-934F393CB87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433" name="直線コネクタ 432">
          <a:extLst>
            <a:ext uri="{FF2B5EF4-FFF2-40B4-BE49-F238E27FC236}">
              <a16:creationId xmlns:a16="http://schemas.microsoft.com/office/drawing/2014/main" id="{1E965B87-099F-48A0-AB32-331DB0BCDC54}"/>
            </a:ext>
          </a:extLst>
        </xdr:cNvPr>
        <xdr:cNvCxnSpPr/>
      </xdr:nvCxnSpPr>
      <xdr:spPr>
        <a:xfrm flipV="1">
          <a:off x="19947254" y="5789953"/>
          <a:ext cx="0" cy="1354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434" name="【一般廃棄物処理施設】&#10;一人当たり有形固定資産（償却資産）額最小値テキスト">
          <a:extLst>
            <a:ext uri="{FF2B5EF4-FFF2-40B4-BE49-F238E27FC236}">
              <a16:creationId xmlns:a16="http://schemas.microsoft.com/office/drawing/2014/main" id="{3F7BA11A-03EA-4BF4-9908-9FF5D25D9DB7}"/>
            </a:ext>
          </a:extLst>
        </xdr:cNvPr>
        <xdr:cNvSpPr txBox="1"/>
      </xdr:nvSpPr>
      <xdr:spPr>
        <a:xfrm>
          <a:off x="19985990" y="71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435" name="直線コネクタ 434">
          <a:extLst>
            <a:ext uri="{FF2B5EF4-FFF2-40B4-BE49-F238E27FC236}">
              <a16:creationId xmlns:a16="http://schemas.microsoft.com/office/drawing/2014/main" id="{F00B51EC-EF5C-4C40-9329-B826711D25AD}"/>
            </a:ext>
          </a:extLst>
        </xdr:cNvPr>
        <xdr:cNvCxnSpPr/>
      </xdr:nvCxnSpPr>
      <xdr:spPr>
        <a:xfrm>
          <a:off x="19885660" y="7144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436" name="【一般廃棄物処理施設】&#10;一人当たり有形固定資産（償却資産）額最大値テキスト">
          <a:extLst>
            <a:ext uri="{FF2B5EF4-FFF2-40B4-BE49-F238E27FC236}">
              <a16:creationId xmlns:a16="http://schemas.microsoft.com/office/drawing/2014/main" id="{AA29D8D6-FD4E-4035-89FF-9E79C7DA4149}"/>
            </a:ext>
          </a:extLst>
        </xdr:cNvPr>
        <xdr:cNvSpPr txBox="1"/>
      </xdr:nvSpPr>
      <xdr:spPr>
        <a:xfrm>
          <a:off x="1998599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437" name="直線コネクタ 436">
          <a:extLst>
            <a:ext uri="{FF2B5EF4-FFF2-40B4-BE49-F238E27FC236}">
              <a16:creationId xmlns:a16="http://schemas.microsoft.com/office/drawing/2014/main" id="{786DA367-CE5F-4271-A389-EEA9773F5CA8}"/>
            </a:ext>
          </a:extLst>
        </xdr:cNvPr>
        <xdr:cNvCxnSpPr/>
      </xdr:nvCxnSpPr>
      <xdr:spPr>
        <a:xfrm>
          <a:off x="19885660" y="578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438" name="【一般廃棄物処理施設】&#10;一人当たり有形固定資産（償却資産）額平均値テキスト">
          <a:extLst>
            <a:ext uri="{FF2B5EF4-FFF2-40B4-BE49-F238E27FC236}">
              <a16:creationId xmlns:a16="http://schemas.microsoft.com/office/drawing/2014/main" id="{02347CB1-7A05-45AC-8E75-C917954D7F3D}"/>
            </a:ext>
          </a:extLst>
        </xdr:cNvPr>
        <xdr:cNvSpPr txBox="1"/>
      </xdr:nvSpPr>
      <xdr:spPr>
        <a:xfrm>
          <a:off x="19985990" y="66093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439" name="フローチャート: 判断 438">
          <a:extLst>
            <a:ext uri="{FF2B5EF4-FFF2-40B4-BE49-F238E27FC236}">
              <a16:creationId xmlns:a16="http://schemas.microsoft.com/office/drawing/2014/main" id="{93870146-B002-4532-BEA7-929DA2B1F272}"/>
            </a:ext>
          </a:extLst>
        </xdr:cNvPr>
        <xdr:cNvSpPr/>
      </xdr:nvSpPr>
      <xdr:spPr>
        <a:xfrm>
          <a:off x="19904710" y="6627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440" name="フローチャート: 判断 439">
          <a:extLst>
            <a:ext uri="{FF2B5EF4-FFF2-40B4-BE49-F238E27FC236}">
              <a16:creationId xmlns:a16="http://schemas.microsoft.com/office/drawing/2014/main" id="{995AC755-6D2B-4F06-98AB-86AC91A2EBF5}"/>
            </a:ext>
          </a:extLst>
        </xdr:cNvPr>
        <xdr:cNvSpPr/>
      </xdr:nvSpPr>
      <xdr:spPr>
        <a:xfrm>
          <a:off x="19161760" y="661138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441" name="フローチャート: 判断 440">
          <a:extLst>
            <a:ext uri="{FF2B5EF4-FFF2-40B4-BE49-F238E27FC236}">
              <a16:creationId xmlns:a16="http://schemas.microsoft.com/office/drawing/2014/main" id="{AAF5B167-39EC-49B9-AAAA-8C33A3262308}"/>
            </a:ext>
          </a:extLst>
        </xdr:cNvPr>
        <xdr:cNvSpPr/>
      </xdr:nvSpPr>
      <xdr:spPr>
        <a:xfrm>
          <a:off x="18345150" y="66122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442" name="フローチャート: 判断 441">
          <a:extLst>
            <a:ext uri="{FF2B5EF4-FFF2-40B4-BE49-F238E27FC236}">
              <a16:creationId xmlns:a16="http://schemas.microsoft.com/office/drawing/2014/main" id="{AFEAFD60-937C-4326-ACFB-6ED3030B7FE6}"/>
            </a:ext>
          </a:extLst>
        </xdr:cNvPr>
        <xdr:cNvSpPr/>
      </xdr:nvSpPr>
      <xdr:spPr>
        <a:xfrm>
          <a:off x="17547590" y="66130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443" name="フローチャート: 判断 442">
          <a:extLst>
            <a:ext uri="{FF2B5EF4-FFF2-40B4-BE49-F238E27FC236}">
              <a16:creationId xmlns:a16="http://schemas.microsoft.com/office/drawing/2014/main" id="{BE1C9252-1C78-4A87-9E29-CC75B4935F63}"/>
            </a:ext>
          </a:extLst>
        </xdr:cNvPr>
        <xdr:cNvSpPr/>
      </xdr:nvSpPr>
      <xdr:spPr>
        <a:xfrm>
          <a:off x="16761460" y="66520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id="{D91DD16E-CCBD-4AE8-B197-90B1BF1C568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id="{14D3938E-FA71-4CE9-9866-01625D14769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id="{808294D7-2749-442F-909E-746A8148E5E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id="{1096BBED-79AF-4D81-B3C8-A7E1F8F1CAC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id="{E3E4A672-30C1-4BC7-9292-F5983D26148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38695</xdr:rowOff>
    </xdr:from>
    <xdr:to>
      <xdr:col>112</xdr:col>
      <xdr:colOff>38100</xdr:colOff>
      <xdr:row>38</xdr:row>
      <xdr:rowOff>140295</xdr:rowOff>
    </xdr:to>
    <xdr:sp macro="" textlink="">
      <xdr:nvSpPr>
        <xdr:cNvPr id="449" name="楕円 448">
          <a:extLst>
            <a:ext uri="{FF2B5EF4-FFF2-40B4-BE49-F238E27FC236}">
              <a16:creationId xmlns:a16="http://schemas.microsoft.com/office/drawing/2014/main" id="{F7577F46-497C-40E5-AEF6-1950D177EA40}"/>
            </a:ext>
          </a:extLst>
        </xdr:cNvPr>
        <xdr:cNvSpPr/>
      </xdr:nvSpPr>
      <xdr:spPr>
        <a:xfrm>
          <a:off x="19161760" y="6553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69355</xdr:rowOff>
    </xdr:from>
    <xdr:to>
      <xdr:col>107</xdr:col>
      <xdr:colOff>101600</xdr:colOff>
      <xdr:row>38</xdr:row>
      <xdr:rowOff>170955</xdr:rowOff>
    </xdr:to>
    <xdr:sp macro="" textlink="">
      <xdr:nvSpPr>
        <xdr:cNvPr id="450" name="楕円 449">
          <a:extLst>
            <a:ext uri="{FF2B5EF4-FFF2-40B4-BE49-F238E27FC236}">
              <a16:creationId xmlns:a16="http://schemas.microsoft.com/office/drawing/2014/main" id="{38ACAB54-1188-44D8-A570-8D6BB7CE4F7B}"/>
            </a:ext>
          </a:extLst>
        </xdr:cNvPr>
        <xdr:cNvSpPr/>
      </xdr:nvSpPr>
      <xdr:spPr>
        <a:xfrm>
          <a:off x="18345150" y="65825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89495</xdr:rowOff>
    </xdr:from>
    <xdr:to>
      <xdr:col>111</xdr:col>
      <xdr:colOff>177800</xdr:colOff>
      <xdr:row>38</xdr:row>
      <xdr:rowOff>120155</xdr:rowOff>
    </xdr:to>
    <xdr:cxnSp macro="">
      <xdr:nvCxnSpPr>
        <xdr:cNvPr id="451" name="直線コネクタ 450">
          <a:extLst>
            <a:ext uri="{FF2B5EF4-FFF2-40B4-BE49-F238E27FC236}">
              <a16:creationId xmlns:a16="http://schemas.microsoft.com/office/drawing/2014/main" id="{D4DA3278-AAFF-4379-8BFE-B68C6D112A96}"/>
            </a:ext>
          </a:extLst>
        </xdr:cNvPr>
        <xdr:cNvCxnSpPr/>
      </xdr:nvCxnSpPr>
      <xdr:spPr>
        <a:xfrm flipV="1">
          <a:off x="18399760" y="6608405"/>
          <a:ext cx="805180" cy="2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93989</xdr:rowOff>
    </xdr:from>
    <xdr:to>
      <xdr:col>102</xdr:col>
      <xdr:colOff>165100</xdr:colOff>
      <xdr:row>39</xdr:row>
      <xdr:rowOff>24139</xdr:rowOff>
    </xdr:to>
    <xdr:sp macro="" textlink="">
      <xdr:nvSpPr>
        <xdr:cNvPr id="452" name="楕円 451">
          <a:extLst>
            <a:ext uri="{FF2B5EF4-FFF2-40B4-BE49-F238E27FC236}">
              <a16:creationId xmlns:a16="http://schemas.microsoft.com/office/drawing/2014/main" id="{0CEF078D-96C9-4B4F-93E1-BA515F2D8672}"/>
            </a:ext>
          </a:extLst>
        </xdr:cNvPr>
        <xdr:cNvSpPr/>
      </xdr:nvSpPr>
      <xdr:spPr>
        <a:xfrm>
          <a:off x="17547590" y="661289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120155</xdr:rowOff>
    </xdr:from>
    <xdr:to>
      <xdr:col>107</xdr:col>
      <xdr:colOff>50800</xdr:colOff>
      <xdr:row>38</xdr:row>
      <xdr:rowOff>144789</xdr:rowOff>
    </xdr:to>
    <xdr:cxnSp macro="">
      <xdr:nvCxnSpPr>
        <xdr:cNvPr id="453" name="直線コネクタ 452">
          <a:extLst>
            <a:ext uri="{FF2B5EF4-FFF2-40B4-BE49-F238E27FC236}">
              <a16:creationId xmlns:a16="http://schemas.microsoft.com/office/drawing/2014/main" id="{C2D375BE-BF90-4469-BC7E-A556A9ED3A4E}"/>
            </a:ext>
          </a:extLst>
        </xdr:cNvPr>
        <xdr:cNvCxnSpPr/>
      </xdr:nvCxnSpPr>
      <xdr:spPr>
        <a:xfrm flipV="1">
          <a:off x="17602200" y="6637160"/>
          <a:ext cx="797560" cy="2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454" name="n_1aveValue【一般廃棄物処理施設】&#10;一人当たり有形固定資産（償却資産）額">
          <a:extLst>
            <a:ext uri="{FF2B5EF4-FFF2-40B4-BE49-F238E27FC236}">
              <a16:creationId xmlns:a16="http://schemas.microsoft.com/office/drawing/2014/main" id="{C288FFD3-FAFB-4810-933D-5D38ACFC8B88}"/>
            </a:ext>
          </a:extLst>
        </xdr:cNvPr>
        <xdr:cNvSpPr txBox="1"/>
      </xdr:nvSpPr>
      <xdr:spPr>
        <a:xfrm>
          <a:off x="18919405" y="6704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455" name="n_2aveValue【一般廃棄物処理施設】&#10;一人当たり有形固定資産（償却資産）額">
          <a:extLst>
            <a:ext uri="{FF2B5EF4-FFF2-40B4-BE49-F238E27FC236}">
              <a16:creationId xmlns:a16="http://schemas.microsoft.com/office/drawing/2014/main" id="{2E2EBE7A-188E-4156-A29D-E96DDE725DC5}"/>
            </a:ext>
          </a:extLst>
        </xdr:cNvPr>
        <xdr:cNvSpPr txBox="1"/>
      </xdr:nvSpPr>
      <xdr:spPr>
        <a:xfrm>
          <a:off x="18138355" y="670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456" name="n_3aveValue【一般廃棄物処理施設】&#10;一人当たり有形固定資産（償却資産）額">
          <a:extLst>
            <a:ext uri="{FF2B5EF4-FFF2-40B4-BE49-F238E27FC236}">
              <a16:creationId xmlns:a16="http://schemas.microsoft.com/office/drawing/2014/main" id="{82FFC2E9-733D-4D11-AC33-B469D9E7A037}"/>
            </a:ext>
          </a:extLst>
        </xdr:cNvPr>
        <xdr:cNvSpPr txBox="1"/>
      </xdr:nvSpPr>
      <xdr:spPr>
        <a:xfrm>
          <a:off x="17323650" y="670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457" name="n_4aveValue【一般廃棄物処理施設】&#10;一人当たり有形固定資産（償却資産）額">
          <a:extLst>
            <a:ext uri="{FF2B5EF4-FFF2-40B4-BE49-F238E27FC236}">
              <a16:creationId xmlns:a16="http://schemas.microsoft.com/office/drawing/2014/main" id="{75848BB0-8DDF-4E3A-A324-592EEEC77587}"/>
            </a:ext>
          </a:extLst>
        </xdr:cNvPr>
        <xdr:cNvSpPr txBox="1"/>
      </xdr:nvSpPr>
      <xdr:spPr>
        <a:xfrm>
          <a:off x="16556501" y="643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156822</xdr:rowOff>
    </xdr:from>
    <xdr:ext cx="599010" cy="259045"/>
    <xdr:sp macro="" textlink="">
      <xdr:nvSpPr>
        <xdr:cNvPr id="458" name="n_1mainValue【一般廃棄物処理施設】&#10;一人当たり有形固定資産（償却資産）額">
          <a:extLst>
            <a:ext uri="{FF2B5EF4-FFF2-40B4-BE49-F238E27FC236}">
              <a16:creationId xmlns:a16="http://schemas.microsoft.com/office/drawing/2014/main" id="{ABAF451C-6860-48F4-B8C3-58868603E010}"/>
            </a:ext>
          </a:extLst>
        </xdr:cNvPr>
        <xdr:cNvSpPr txBox="1"/>
      </xdr:nvSpPr>
      <xdr:spPr>
        <a:xfrm>
          <a:off x="18919405" y="6330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16032</xdr:rowOff>
    </xdr:from>
    <xdr:ext cx="599010" cy="259045"/>
    <xdr:sp macro="" textlink="">
      <xdr:nvSpPr>
        <xdr:cNvPr id="459" name="n_2mainValue【一般廃棄物処理施設】&#10;一人当たり有形固定資産（償却資産）額">
          <a:extLst>
            <a:ext uri="{FF2B5EF4-FFF2-40B4-BE49-F238E27FC236}">
              <a16:creationId xmlns:a16="http://schemas.microsoft.com/office/drawing/2014/main" id="{2A087AC6-35F3-4A3E-93E5-0261B295EC91}"/>
            </a:ext>
          </a:extLst>
        </xdr:cNvPr>
        <xdr:cNvSpPr txBox="1"/>
      </xdr:nvSpPr>
      <xdr:spPr>
        <a:xfrm>
          <a:off x="18138355" y="636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40666</xdr:rowOff>
    </xdr:from>
    <xdr:ext cx="599010" cy="259045"/>
    <xdr:sp macro="" textlink="">
      <xdr:nvSpPr>
        <xdr:cNvPr id="460" name="n_3mainValue【一般廃棄物処理施設】&#10;一人当たり有形固定資産（償却資産）額">
          <a:extLst>
            <a:ext uri="{FF2B5EF4-FFF2-40B4-BE49-F238E27FC236}">
              <a16:creationId xmlns:a16="http://schemas.microsoft.com/office/drawing/2014/main" id="{F5E42412-C151-4BAD-BC8D-141E4B2C93E9}"/>
            </a:ext>
          </a:extLst>
        </xdr:cNvPr>
        <xdr:cNvSpPr txBox="1"/>
      </xdr:nvSpPr>
      <xdr:spPr>
        <a:xfrm>
          <a:off x="17323650" y="638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1" name="正方形/長方形 460">
          <a:extLst>
            <a:ext uri="{FF2B5EF4-FFF2-40B4-BE49-F238E27FC236}">
              <a16:creationId xmlns:a16="http://schemas.microsoft.com/office/drawing/2014/main" id="{9394BE49-7B0C-42FC-8DA8-252A8140EDB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2" name="正方形/長方形 461">
          <a:extLst>
            <a:ext uri="{FF2B5EF4-FFF2-40B4-BE49-F238E27FC236}">
              <a16:creationId xmlns:a16="http://schemas.microsoft.com/office/drawing/2014/main" id="{85E34383-537D-4363-A407-61A164D7017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3" name="正方形/長方形 462">
          <a:extLst>
            <a:ext uri="{FF2B5EF4-FFF2-40B4-BE49-F238E27FC236}">
              <a16:creationId xmlns:a16="http://schemas.microsoft.com/office/drawing/2014/main" id="{047D302F-DD4B-4913-92DA-E558301B663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4" name="正方形/長方形 463">
          <a:extLst>
            <a:ext uri="{FF2B5EF4-FFF2-40B4-BE49-F238E27FC236}">
              <a16:creationId xmlns:a16="http://schemas.microsoft.com/office/drawing/2014/main" id="{145BB357-BEAE-4C8B-944C-D2097D79179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5" name="正方形/長方形 464">
          <a:extLst>
            <a:ext uri="{FF2B5EF4-FFF2-40B4-BE49-F238E27FC236}">
              <a16:creationId xmlns:a16="http://schemas.microsoft.com/office/drawing/2014/main" id="{6140BB48-0341-4257-B3F4-C9847464DDA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6" name="正方形/長方形 465">
          <a:extLst>
            <a:ext uri="{FF2B5EF4-FFF2-40B4-BE49-F238E27FC236}">
              <a16:creationId xmlns:a16="http://schemas.microsoft.com/office/drawing/2014/main" id="{14E461F5-EBC8-4D1F-ACEC-F3E4714D7F2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7" name="正方形/長方形 466">
          <a:extLst>
            <a:ext uri="{FF2B5EF4-FFF2-40B4-BE49-F238E27FC236}">
              <a16:creationId xmlns:a16="http://schemas.microsoft.com/office/drawing/2014/main" id="{10699655-2EC6-4BD9-8C35-0538BD6A9D3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8" name="正方形/長方形 467">
          <a:extLst>
            <a:ext uri="{FF2B5EF4-FFF2-40B4-BE49-F238E27FC236}">
              <a16:creationId xmlns:a16="http://schemas.microsoft.com/office/drawing/2014/main" id="{929B49FC-B181-4FA9-B275-FF8ECA8D177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9" name="テキスト ボックス 468">
          <a:extLst>
            <a:ext uri="{FF2B5EF4-FFF2-40B4-BE49-F238E27FC236}">
              <a16:creationId xmlns:a16="http://schemas.microsoft.com/office/drawing/2014/main" id="{09620768-072D-48D6-AF8B-FE6DCEC5125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0" name="直線コネクタ 469">
          <a:extLst>
            <a:ext uri="{FF2B5EF4-FFF2-40B4-BE49-F238E27FC236}">
              <a16:creationId xmlns:a16="http://schemas.microsoft.com/office/drawing/2014/main" id="{7CF24A2D-D623-4260-86DF-30FB53B7C08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A265C09C-2CCD-4DEA-800D-0955B613807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2" name="直線コネクタ 471">
          <a:extLst>
            <a:ext uri="{FF2B5EF4-FFF2-40B4-BE49-F238E27FC236}">
              <a16:creationId xmlns:a16="http://schemas.microsoft.com/office/drawing/2014/main" id="{3DA3A8B1-8BB6-47ED-8A4C-B3110EFCECF6}"/>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C35A50E0-E896-44CB-9F4F-4FAAAB7B97BA}"/>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4" name="直線コネクタ 473">
          <a:extLst>
            <a:ext uri="{FF2B5EF4-FFF2-40B4-BE49-F238E27FC236}">
              <a16:creationId xmlns:a16="http://schemas.microsoft.com/office/drawing/2014/main" id="{15CE9894-3335-4FD3-B40B-C0A350018903}"/>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5" name="テキスト ボックス 474">
          <a:extLst>
            <a:ext uri="{FF2B5EF4-FFF2-40B4-BE49-F238E27FC236}">
              <a16:creationId xmlns:a16="http://schemas.microsoft.com/office/drawing/2014/main" id="{A6DA39D4-1C77-4FB9-AEA8-4C61867C3F49}"/>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6" name="直線コネクタ 475">
          <a:extLst>
            <a:ext uri="{FF2B5EF4-FFF2-40B4-BE49-F238E27FC236}">
              <a16:creationId xmlns:a16="http://schemas.microsoft.com/office/drawing/2014/main" id="{1FDD1D54-36F5-4053-BAAB-477937AA952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7" name="テキスト ボックス 476">
          <a:extLst>
            <a:ext uri="{FF2B5EF4-FFF2-40B4-BE49-F238E27FC236}">
              <a16:creationId xmlns:a16="http://schemas.microsoft.com/office/drawing/2014/main" id="{C147F065-FA8C-4E73-B9CA-CD792E8EC6C1}"/>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8" name="直線コネクタ 477">
          <a:extLst>
            <a:ext uri="{FF2B5EF4-FFF2-40B4-BE49-F238E27FC236}">
              <a16:creationId xmlns:a16="http://schemas.microsoft.com/office/drawing/2014/main" id="{1FFC2D33-5506-4278-840F-52A6FC1184AA}"/>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9" name="テキスト ボックス 478">
          <a:extLst>
            <a:ext uri="{FF2B5EF4-FFF2-40B4-BE49-F238E27FC236}">
              <a16:creationId xmlns:a16="http://schemas.microsoft.com/office/drawing/2014/main" id="{69C0D40F-1B99-482D-B96F-992B293BDBB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0" name="直線コネクタ 479">
          <a:extLst>
            <a:ext uri="{FF2B5EF4-FFF2-40B4-BE49-F238E27FC236}">
              <a16:creationId xmlns:a16="http://schemas.microsoft.com/office/drawing/2014/main" id="{DC1ED9DD-9003-40C3-A341-B28A70A7D4E4}"/>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1" name="テキスト ボックス 480">
          <a:extLst>
            <a:ext uri="{FF2B5EF4-FFF2-40B4-BE49-F238E27FC236}">
              <a16:creationId xmlns:a16="http://schemas.microsoft.com/office/drawing/2014/main" id="{5E3B02AA-520E-4C66-AA3A-E6582434AA8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2" name="直線コネクタ 481">
          <a:extLst>
            <a:ext uri="{FF2B5EF4-FFF2-40B4-BE49-F238E27FC236}">
              <a16:creationId xmlns:a16="http://schemas.microsoft.com/office/drawing/2014/main" id="{3CB8ED91-E082-4F54-BD67-F7F0708D74F8}"/>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83" name="テキスト ボックス 482">
          <a:extLst>
            <a:ext uri="{FF2B5EF4-FFF2-40B4-BE49-F238E27FC236}">
              <a16:creationId xmlns:a16="http://schemas.microsoft.com/office/drawing/2014/main" id="{A1653EF2-5763-410E-9A0C-AF136469866C}"/>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4" name="直線コネクタ 483">
          <a:extLst>
            <a:ext uri="{FF2B5EF4-FFF2-40B4-BE49-F238E27FC236}">
              <a16:creationId xmlns:a16="http://schemas.microsoft.com/office/drawing/2014/main" id="{BF7633BF-5E16-4E0E-8205-78358062A39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5" name="【保健センター・保健所】&#10;有形固定資産減価償却率グラフ枠">
          <a:extLst>
            <a:ext uri="{FF2B5EF4-FFF2-40B4-BE49-F238E27FC236}">
              <a16:creationId xmlns:a16="http://schemas.microsoft.com/office/drawing/2014/main" id="{84560BD0-774B-4562-A4A2-E5C2FC77F4A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486" name="直線コネクタ 485">
          <a:extLst>
            <a:ext uri="{FF2B5EF4-FFF2-40B4-BE49-F238E27FC236}">
              <a16:creationId xmlns:a16="http://schemas.microsoft.com/office/drawing/2014/main" id="{C5789409-E7AD-4574-A175-A8FCFA513D86}"/>
            </a:ext>
          </a:extLst>
        </xdr:cNvPr>
        <xdr:cNvCxnSpPr/>
      </xdr:nvCxnSpPr>
      <xdr:spPr>
        <a:xfrm flipV="1">
          <a:off x="14703424" y="9664610"/>
          <a:ext cx="0" cy="1442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87" name="【保健センター・保健所】&#10;有形固定資産減価償却率最小値テキスト">
          <a:extLst>
            <a:ext uri="{FF2B5EF4-FFF2-40B4-BE49-F238E27FC236}">
              <a16:creationId xmlns:a16="http://schemas.microsoft.com/office/drawing/2014/main" id="{8A550292-FAB3-4B1F-8E2E-ECC663ED2EB6}"/>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88" name="直線コネクタ 487">
          <a:extLst>
            <a:ext uri="{FF2B5EF4-FFF2-40B4-BE49-F238E27FC236}">
              <a16:creationId xmlns:a16="http://schemas.microsoft.com/office/drawing/2014/main" id="{1F9B5575-EBCA-40EB-ADB3-754F7C8AE14E}"/>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489" name="【保健センター・保健所】&#10;有形固定資産減価償却率最大値テキスト">
          <a:extLst>
            <a:ext uri="{FF2B5EF4-FFF2-40B4-BE49-F238E27FC236}">
              <a16:creationId xmlns:a16="http://schemas.microsoft.com/office/drawing/2014/main" id="{158CEE83-E214-459D-9F69-5F85C3097CA8}"/>
            </a:ext>
          </a:extLst>
        </xdr:cNvPr>
        <xdr:cNvSpPr txBox="1"/>
      </xdr:nvSpPr>
      <xdr:spPr>
        <a:xfrm>
          <a:off x="14742160" y="944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490" name="直線コネクタ 489">
          <a:extLst>
            <a:ext uri="{FF2B5EF4-FFF2-40B4-BE49-F238E27FC236}">
              <a16:creationId xmlns:a16="http://schemas.microsoft.com/office/drawing/2014/main" id="{6FB5DAE0-900A-4280-82F1-FFD15CC74F2E}"/>
            </a:ext>
          </a:extLst>
        </xdr:cNvPr>
        <xdr:cNvCxnSpPr/>
      </xdr:nvCxnSpPr>
      <xdr:spPr>
        <a:xfrm>
          <a:off x="14611350" y="9664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491" name="【保健センター・保健所】&#10;有形固定資産減価償却率平均値テキスト">
          <a:extLst>
            <a:ext uri="{FF2B5EF4-FFF2-40B4-BE49-F238E27FC236}">
              <a16:creationId xmlns:a16="http://schemas.microsoft.com/office/drawing/2014/main" id="{710AF978-B67B-4006-BD8E-971478567ECC}"/>
            </a:ext>
          </a:extLst>
        </xdr:cNvPr>
        <xdr:cNvSpPr txBox="1"/>
      </xdr:nvSpPr>
      <xdr:spPr>
        <a:xfrm>
          <a:off x="14742160" y="10317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492" name="フローチャート: 判断 491">
          <a:extLst>
            <a:ext uri="{FF2B5EF4-FFF2-40B4-BE49-F238E27FC236}">
              <a16:creationId xmlns:a16="http://schemas.microsoft.com/office/drawing/2014/main" id="{70AD87DB-337B-4522-B6A6-AF165324890B}"/>
            </a:ext>
          </a:extLst>
        </xdr:cNvPr>
        <xdr:cNvSpPr/>
      </xdr:nvSpPr>
      <xdr:spPr>
        <a:xfrm>
          <a:off x="14649450" y="103445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493" name="フローチャート: 判断 492">
          <a:extLst>
            <a:ext uri="{FF2B5EF4-FFF2-40B4-BE49-F238E27FC236}">
              <a16:creationId xmlns:a16="http://schemas.microsoft.com/office/drawing/2014/main" id="{8BDBF27F-75A0-472C-9039-35A8C39D1000}"/>
            </a:ext>
          </a:extLst>
        </xdr:cNvPr>
        <xdr:cNvSpPr/>
      </xdr:nvSpPr>
      <xdr:spPr>
        <a:xfrm>
          <a:off x="13887450" y="103159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494" name="フローチャート: 判断 493">
          <a:extLst>
            <a:ext uri="{FF2B5EF4-FFF2-40B4-BE49-F238E27FC236}">
              <a16:creationId xmlns:a16="http://schemas.microsoft.com/office/drawing/2014/main" id="{1591A138-C670-45A6-B149-D683D69DEDE5}"/>
            </a:ext>
          </a:extLst>
        </xdr:cNvPr>
        <xdr:cNvSpPr/>
      </xdr:nvSpPr>
      <xdr:spPr>
        <a:xfrm>
          <a:off x="13089890" y="1029688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495" name="フローチャート: 判断 494">
          <a:extLst>
            <a:ext uri="{FF2B5EF4-FFF2-40B4-BE49-F238E27FC236}">
              <a16:creationId xmlns:a16="http://schemas.microsoft.com/office/drawing/2014/main" id="{45B10C59-6E6E-432F-88F9-F60F4EBEB558}"/>
            </a:ext>
          </a:extLst>
        </xdr:cNvPr>
        <xdr:cNvSpPr/>
      </xdr:nvSpPr>
      <xdr:spPr>
        <a:xfrm>
          <a:off x="12303760" y="1024654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496" name="フローチャート: 判断 495">
          <a:extLst>
            <a:ext uri="{FF2B5EF4-FFF2-40B4-BE49-F238E27FC236}">
              <a16:creationId xmlns:a16="http://schemas.microsoft.com/office/drawing/2014/main" id="{AF66AA20-75BF-4138-BB57-EE90271BA46F}"/>
            </a:ext>
          </a:extLst>
        </xdr:cNvPr>
        <xdr:cNvSpPr/>
      </xdr:nvSpPr>
      <xdr:spPr>
        <a:xfrm>
          <a:off x="11487150" y="1020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2A0786E9-0E1A-4544-91A0-C82AFAC6096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6E8385E8-43CC-40B7-9896-AD066CFDC47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E541980E-1472-4746-861A-AC256CAF0B5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A995A9F2-CB99-44A8-B497-4BBDC14B8AE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4D67E41-C1A3-4D1B-9B13-4875503879F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81462</xdr:rowOff>
    </xdr:from>
    <xdr:to>
      <xdr:col>81</xdr:col>
      <xdr:colOff>101600</xdr:colOff>
      <xdr:row>60</xdr:row>
      <xdr:rowOff>11612</xdr:rowOff>
    </xdr:to>
    <xdr:sp macro="" textlink="">
      <xdr:nvSpPr>
        <xdr:cNvPr id="502" name="楕円 501">
          <a:extLst>
            <a:ext uri="{FF2B5EF4-FFF2-40B4-BE49-F238E27FC236}">
              <a16:creationId xmlns:a16="http://schemas.microsoft.com/office/drawing/2014/main" id="{ACC81DEB-67BB-482C-A6BC-E29AC693474F}"/>
            </a:ext>
          </a:extLst>
        </xdr:cNvPr>
        <xdr:cNvSpPr/>
      </xdr:nvSpPr>
      <xdr:spPr>
        <a:xfrm>
          <a:off x="13887450" y="101989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37374</xdr:rowOff>
    </xdr:from>
    <xdr:to>
      <xdr:col>76</xdr:col>
      <xdr:colOff>165100</xdr:colOff>
      <xdr:row>59</xdr:row>
      <xdr:rowOff>138974</xdr:rowOff>
    </xdr:to>
    <xdr:sp macro="" textlink="">
      <xdr:nvSpPr>
        <xdr:cNvPr id="503" name="楕円 502">
          <a:extLst>
            <a:ext uri="{FF2B5EF4-FFF2-40B4-BE49-F238E27FC236}">
              <a16:creationId xmlns:a16="http://schemas.microsoft.com/office/drawing/2014/main" id="{A47D5B25-AAF0-4923-9EBD-960408420B36}"/>
            </a:ext>
          </a:extLst>
        </xdr:cNvPr>
        <xdr:cNvSpPr/>
      </xdr:nvSpPr>
      <xdr:spPr>
        <a:xfrm>
          <a:off x="13089890" y="101529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88174</xdr:rowOff>
    </xdr:from>
    <xdr:to>
      <xdr:col>81</xdr:col>
      <xdr:colOff>50800</xdr:colOff>
      <xdr:row>59</xdr:row>
      <xdr:rowOff>132262</xdr:rowOff>
    </xdr:to>
    <xdr:cxnSp macro="">
      <xdr:nvCxnSpPr>
        <xdr:cNvPr id="504" name="直線コネクタ 503">
          <a:extLst>
            <a:ext uri="{FF2B5EF4-FFF2-40B4-BE49-F238E27FC236}">
              <a16:creationId xmlns:a16="http://schemas.microsoft.com/office/drawing/2014/main" id="{A0DF3812-40BC-4BBE-B3AC-8BB2DF9403E1}"/>
            </a:ext>
          </a:extLst>
        </xdr:cNvPr>
        <xdr:cNvCxnSpPr/>
      </xdr:nvCxnSpPr>
      <xdr:spPr>
        <a:xfrm>
          <a:off x="13144500" y="10207534"/>
          <a:ext cx="79756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163104</xdr:rowOff>
    </xdr:from>
    <xdr:to>
      <xdr:col>72</xdr:col>
      <xdr:colOff>38100</xdr:colOff>
      <xdr:row>59</xdr:row>
      <xdr:rowOff>93254</xdr:rowOff>
    </xdr:to>
    <xdr:sp macro="" textlink="">
      <xdr:nvSpPr>
        <xdr:cNvPr id="505" name="楕円 504">
          <a:extLst>
            <a:ext uri="{FF2B5EF4-FFF2-40B4-BE49-F238E27FC236}">
              <a16:creationId xmlns:a16="http://schemas.microsoft.com/office/drawing/2014/main" id="{817658E0-BBB3-4C41-8B24-7E2FF66299FF}"/>
            </a:ext>
          </a:extLst>
        </xdr:cNvPr>
        <xdr:cNvSpPr/>
      </xdr:nvSpPr>
      <xdr:spPr>
        <a:xfrm>
          <a:off x="12303760" y="101091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42454</xdr:rowOff>
    </xdr:from>
    <xdr:to>
      <xdr:col>76</xdr:col>
      <xdr:colOff>114300</xdr:colOff>
      <xdr:row>59</xdr:row>
      <xdr:rowOff>88174</xdr:rowOff>
    </xdr:to>
    <xdr:cxnSp macro="">
      <xdr:nvCxnSpPr>
        <xdr:cNvPr id="506" name="直線コネクタ 505">
          <a:extLst>
            <a:ext uri="{FF2B5EF4-FFF2-40B4-BE49-F238E27FC236}">
              <a16:creationId xmlns:a16="http://schemas.microsoft.com/office/drawing/2014/main" id="{21F49B9C-3B4F-4B53-8C42-A32B0F94B45C}"/>
            </a:ext>
          </a:extLst>
        </xdr:cNvPr>
        <xdr:cNvCxnSpPr/>
      </xdr:nvCxnSpPr>
      <xdr:spPr>
        <a:xfrm>
          <a:off x="12346940" y="10159909"/>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123570</xdr:rowOff>
    </xdr:from>
    <xdr:ext cx="405111" cy="259045"/>
    <xdr:sp macro="" textlink="">
      <xdr:nvSpPr>
        <xdr:cNvPr id="507" name="n_1aveValue【保健センター・保健所】&#10;有形固定資産減価償却率">
          <a:extLst>
            <a:ext uri="{FF2B5EF4-FFF2-40B4-BE49-F238E27FC236}">
              <a16:creationId xmlns:a16="http://schemas.microsoft.com/office/drawing/2014/main" id="{42540E52-6462-4C1B-82D6-8ABF7A932A1C}"/>
            </a:ext>
          </a:extLst>
        </xdr:cNvPr>
        <xdr:cNvSpPr txBox="1"/>
      </xdr:nvSpPr>
      <xdr:spPr>
        <a:xfrm>
          <a:off x="13738234"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08" name="n_2aveValue【保健センター・保健所】&#10;有形固定資産減価償却率">
          <a:extLst>
            <a:ext uri="{FF2B5EF4-FFF2-40B4-BE49-F238E27FC236}">
              <a16:creationId xmlns:a16="http://schemas.microsoft.com/office/drawing/2014/main" id="{96C10456-516E-40E3-9000-DC0445477E91}"/>
            </a:ext>
          </a:extLst>
        </xdr:cNvPr>
        <xdr:cNvSpPr txBox="1"/>
      </xdr:nvSpPr>
      <xdr:spPr>
        <a:xfrm>
          <a:off x="1295718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48458</xdr:rowOff>
    </xdr:from>
    <xdr:ext cx="405111" cy="259045"/>
    <xdr:sp macro="" textlink="">
      <xdr:nvSpPr>
        <xdr:cNvPr id="509" name="n_3aveValue【保健センター・保健所】&#10;有形固定資産減価償却率">
          <a:extLst>
            <a:ext uri="{FF2B5EF4-FFF2-40B4-BE49-F238E27FC236}">
              <a16:creationId xmlns:a16="http://schemas.microsoft.com/office/drawing/2014/main" id="{725F869D-CA6D-4830-BB71-9702C22EF921}"/>
            </a:ext>
          </a:extLst>
        </xdr:cNvPr>
        <xdr:cNvSpPr txBox="1"/>
      </xdr:nvSpPr>
      <xdr:spPr>
        <a:xfrm>
          <a:off x="12171054" y="1033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510" name="n_4aveValue【保健センター・保健所】&#10;有形固定資産減価償却率">
          <a:extLst>
            <a:ext uri="{FF2B5EF4-FFF2-40B4-BE49-F238E27FC236}">
              <a16:creationId xmlns:a16="http://schemas.microsoft.com/office/drawing/2014/main" id="{AF78D403-8C19-4D46-976C-99B0F21C187C}"/>
            </a:ext>
          </a:extLst>
        </xdr:cNvPr>
        <xdr:cNvSpPr txBox="1"/>
      </xdr:nvSpPr>
      <xdr:spPr>
        <a:xfrm>
          <a:off x="113544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28139</xdr:rowOff>
    </xdr:from>
    <xdr:ext cx="405111" cy="259045"/>
    <xdr:sp macro="" textlink="">
      <xdr:nvSpPr>
        <xdr:cNvPr id="511" name="n_1mainValue【保健センター・保健所】&#10;有形固定資産減価償却率">
          <a:extLst>
            <a:ext uri="{FF2B5EF4-FFF2-40B4-BE49-F238E27FC236}">
              <a16:creationId xmlns:a16="http://schemas.microsoft.com/office/drawing/2014/main" id="{88DCEC4E-919B-4848-B94B-6DB8AD8FA12A}"/>
            </a:ext>
          </a:extLst>
        </xdr:cNvPr>
        <xdr:cNvSpPr txBox="1"/>
      </xdr:nvSpPr>
      <xdr:spPr>
        <a:xfrm>
          <a:off x="1373823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155501</xdr:rowOff>
    </xdr:from>
    <xdr:ext cx="405111" cy="259045"/>
    <xdr:sp macro="" textlink="">
      <xdr:nvSpPr>
        <xdr:cNvPr id="512" name="n_2mainValue【保健センター・保健所】&#10;有形固定資産減価償却率">
          <a:extLst>
            <a:ext uri="{FF2B5EF4-FFF2-40B4-BE49-F238E27FC236}">
              <a16:creationId xmlns:a16="http://schemas.microsoft.com/office/drawing/2014/main" id="{CF56DA42-80A6-4866-ADF2-63998CA7C1FA}"/>
            </a:ext>
          </a:extLst>
        </xdr:cNvPr>
        <xdr:cNvSpPr txBox="1"/>
      </xdr:nvSpPr>
      <xdr:spPr>
        <a:xfrm>
          <a:off x="1295718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109781</xdr:rowOff>
    </xdr:from>
    <xdr:ext cx="405111" cy="259045"/>
    <xdr:sp macro="" textlink="">
      <xdr:nvSpPr>
        <xdr:cNvPr id="513" name="n_3mainValue【保健センター・保健所】&#10;有形固定資産減価償却率">
          <a:extLst>
            <a:ext uri="{FF2B5EF4-FFF2-40B4-BE49-F238E27FC236}">
              <a16:creationId xmlns:a16="http://schemas.microsoft.com/office/drawing/2014/main" id="{8E3549D0-42DB-4205-B105-52269CD1966A}"/>
            </a:ext>
          </a:extLst>
        </xdr:cNvPr>
        <xdr:cNvSpPr txBox="1"/>
      </xdr:nvSpPr>
      <xdr:spPr>
        <a:xfrm>
          <a:off x="12171054" y="988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F1E5FD5B-08EB-43D0-8EBB-8122E4E8C63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650DAC21-0BD0-4990-A6A9-2A4B35F6A9C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1DD2A22C-9037-46E0-AA20-04509541D46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09F711E4-44B0-47F9-9853-94FC9FFB069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B605D227-B1B0-4C8E-954C-E6EFD7A9A71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BF400CAD-D77A-48B6-91EA-7E467C6F123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9EFDA115-8E14-439C-8B65-DF2E53253F4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FE7F1D67-6A4C-4D43-BEEF-24CA39ACD27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C109B336-F96F-4F27-AB08-C9F8E0D6223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0241489E-90DD-43EE-93F1-3E0973E7FB5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24" name="直線コネクタ 523">
          <a:extLst>
            <a:ext uri="{FF2B5EF4-FFF2-40B4-BE49-F238E27FC236}">
              <a16:creationId xmlns:a16="http://schemas.microsoft.com/office/drawing/2014/main" id="{F4E96792-633C-4587-A616-82079BFF7848}"/>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25" name="テキスト ボックス 524">
          <a:extLst>
            <a:ext uri="{FF2B5EF4-FFF2-40B4-BE49-F238E27FC236}">
              <a16:creationId xmlns:a16="http://schemas.microsoft.com/office/drawing/2014/main" id="{4E6D7EC8-A868-4F34-AFBF-DA113557A998}"/>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6" name="直線コネクタ 525">
          <a:extLst>
            <a:ext uri="{FF2B5EF4-FFF2-40B4-BE49-F238E27FC236}">
              <a16:creationId xmlns:a16="http://schemas.microsoft.com/office/drawing/2014/main" id="{1FB4233F-9164-4FF0-9004-B2E07B31443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27" name="テキスト ボックス 526">
          <a:extLst>
            <a:ext uri="{FF2B5EF4-FFF2-40B4-BE49-F238E27FC236}">
              <a16:creationId xmlns:a16="http://schemas.microsoft.com/office/drawing/2014/main" id="{0F068908-435E-4DFB-B831-C8E9EF5CC8CC}"/>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8" name="直線コネクタ 527">
          <a:extLst>
            <a:ext uri="{FF2B5EF4-FFF2-40B4-BE49-F238E27FC236}">
              <a16:creationId xmlns:a16="http://schemas.microsoft.com/office/drawing/2014/main" id="{F6BBA6EE-01DC-4715-9E5B-F8B392B6542F}"/>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29" name="テキスト ボックス 528">
          <a:extLst>
            <a:ext uri="{FF2B5EF4-FFF2-40B4-BE49-F238E27FC236}">
              <a16:creationId xmlns:a16="http://schemas.microsoft.com/office/drawing/2014/main" id="{07E69F27-CD66-4240-BE8F-F9B8D000FD01}"/>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0" name="直線コネクタ 529">
          <a:extLst>
            <a:ext uri="{FF2B5EF4-FFF2-40B4-BE49-F238E27FC236}">
              <a16:creationId xmlns:a16="http://schemas.microsoft.com/office/drawing/2014/main" id="{6E8C5362-1F54-4117-90CE-1EEC1FA4EB3C}"/>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31" name="テキスト ボックス 530">
          <a:extLst>
            <a:ext uri="{FF2B5EF4-FFF2-40B4-BE49-F238E27FC236}">
              <a16:creationId xmlns:a16="http://schemas.microsoft.com/office/drawing/2014/main" id="{68B2DA8F-A75E-4D14-91D5-728E13918317}"/>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2" name="直線コネクタ 531">
          <a:extLst>
            <a:ext uri="{FF2B5EF4-FFF2-40B4-BE49-F238E27FC236}">
              <a16:creationId xmlns:a16="http://schemas.microsoft.com/office/drawing/2014/main" id="{084A5856-13E5-4721-B6D5-AF28E26AA1D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3" name="テキスト ボックス 532">
          <a:extLst>
            <a:ext uri="{FF2B5EF4-FFF2-40B4-BE49-F238E27FC236}">
              <a16:creationId xmlns:a16="http://schemas.microsoft.com/office/drawing/2014/main" id="{EFC6A340-87F3-4CA9-8D40-F9E3FA34E5E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4" name="【保健センター・保健所】&#10;一人当たり面積グラフ枠">
          <a:extLst>
            <a:ext uri="{FF2B5EF4-FFF2-40B4-BE49-F238E27FC236}">
              <a16:creationId xmlns:a16="http://schemas.microsoft.com/office/drawing/2014/main" id="{F3159D06-6020-43A7-AE4D-42F9E581BC7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535" name="直線コネクタ 534">
          <a:extLst>
            <a:ext uri="{FF2B5EF4-FFF2-40B4-BE49-F238E27FC236}">
              <a16:creationId xmlns:a16="http://schemas.microsoft.com/office/drawing/2014/main" id="{795B109A-5AA1-4BFB-9A57-AC86EB0A82EE}"/>
            </a:ext>
          </a:extLst>
        </xdr:cNvPr>
        <xdr:cNvCxnSpPr/>
      </xdr:nvCxnSpPr>
      <xdr:spPr>
        <a:xfrm flipV="1">
          <a:off x="19947254" y="9560814"/>
          <a:ext cx="0" cy="1404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536" name="【保健センター・保健所】&#10;一人当たり面積最小値テキスト">
          <a:extLst>
            <a:ext uri="{FF2B5EF4-FFF2-40B4-BE49-F238E27FC236}">
              <a16:creationId xmlns:a16="http://schemas.microsoft.com/office/drawing/2014/main" id="{EA2690A3-06CF-4372-B398-B0DA95A0C914}"/>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537" name="直線コネクタ 536">
          <a:extLst>
            <a:ext uri="{FF2B5EF4-FFF2-40B4-BE49-F238E27FC236}">
              <a16:creationId xmlns:a16="http://schemas.microsoft.com/office/drawing/2014/main" id="{D6B85DF1-BEA2-4AC2-A4D6-CA5856E87C20}"/>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538" name="【保健センター・保健所】&#10;一人当たり面積最大値テキスト">
          <a:extLst>
            <a:ext uri="{FF2B5EF4-FFF2-40B4-BE49-F238E27FC236}">
              <a16:creationId xmlns:a16="http://schemas.microsoft.com/office/drawing/2014/main" id="{6B998E26-EA37-4B7D-B8EC-0DFF78238C92}"/>
            </a:ext>
          </a:extLst>
        </xdr:cNvPr>
        <xdr:cNvSpPr txBox="1"/>
      </xdr:nvSpPr>
      <xdr:spPr>
        <a:xfrm>
          <a:off x="19985990" y="934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539" name="直線コネクタ 538">
          <a:extLst>
            <a:ext uri="{FF2B5EF4-FFF2-40B4-BE49-F238E27FC236}">
              <a16:creationId xmlns:a16="http://schemas.microsoft.com/office/drawing/2014/main" id="{06DEE535-BD4D-46BF-A5A0-B8DBFD45BEAB}"/>
            </a:ext>
          </a:extLst>
        </xdr:cNvPr>
        <xdr:cNvCxnSpPr/>
      </xdr:nvCxnSpPr>
      <xdr:spPr>
        <a:xfrm>
          <a:off x="19885660" y="9560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80789</xdr:rowOff>
    </xdr:from>
    <xdr:ext cx="469744" cy="259045"/>
    <xdr:sp macro="" textlink="">
      <xdr:nvSpPr>
        <xdr:cNvPr id="540" name="【保健センター・保健所】&#10;一人当たり面積平均値テキスト">
          <a:extLst>
            <a:ext uri="{FF2B5EF4-FFF2-40B4-BE49-F238E27FC236}">
              <a16:creationId xmlns:a16="http://schemas.microsoft.com/office/drawing/2014/main" id="{F39ED4D6-5508-4D1E-B1F9-EDB93D6DB554}"/>
            </a:ext>
          </a:extLst>
        </xdr:cNvPr>
        <xdr:cNvSpPr txBox="1"/>
      </xdr:nvSpPr>
      <xdr:spPr>
        <a:xfrm>
          <a:off x="19985990" y="105411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541" name="フローチャート: 判断 540">
          <a:extLst>
            <a:ext uri="{FF2B5EF4-FFF2-40B4-BE49-F238E27FC236}">
              <a16:creationId xmlns:a16="http://schemas.microsoft.com/office/drawing/2014/main" id="{D86B10EA-D334-422A-8027-BADBD5DAD730}"/>
            </a:ext>
          </a:extLst>
        </xdr:cNvPr>
        <xdr:cNvSpPr/>
      </xdr:nvSpPr>
      <xdr:spPr>
        <a:xfrm>
          <a:off x="19904710" y="105570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542" name="フローチャート: 判断 541">
          <a:extLst>
            <a:ext uri="{FF2B5EF4-FFF2-40B4-BE49-F238E27FC236}">
              <a16:creationId xmlns:a16="http://schemas.microsoft.com/office/drawing/2014/main" id="{AF8D9DDD-499A-4AF7-9884-24B881E1F89A}"/>
            </a:ext>
          </a:extLst>
        </xdr:cNvPr>
        <xdr:cNvSpPr/>
      </xdr:nvSpPr>
      <xdr:spPr>
        <a:xfrm>
          <a:off x="19161760" y="1058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543" name="フローチャート: 判断 542">
          <a:extLst>
            <a:ext uri="{FF2B5EF4-FFF2-40B4-BE49-F238E27FC236}">
              <a16:creationId xmlns:a16="http://schemas.microsoft.com/office/drawing/2014/main" id="{14FB6BA1-2898-4457-9402-9885C28B6C1D}"/>
            </a:ext>
          </a:extLst>
        </xdr:cNvPr>
        <xdr:cNvSpPr/>
      </xdr:nvSpPr>
      <xdr:spPr>
        <a:xfrm>
          <a:off x="18345150" y="1058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544" name="フローチャート: 判断 543">
          <a:extLst>
            <a:ext uri="{FF2B5EF4-FFF2-40B4-BE49-F238E27FC236}">
              <a16:creationId xmlns:a16="http://schemas.microsoft.com/office/drawing/2014/main" id="{1813DFCC-F1DA-46AD-807F-77B62E15AB01}"/>
            </a:ext>
          </a:extLst>
        </xdr:cNvPr>
        <xdr:cNvSpPr/>
      </xdr:nvSpPr>
      <xdr:spPr>
        <a:xfrm>
          <a:off x="17547590" y="105570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545" name="フローチャート: 判断 544">
          <a:extLst>
            <a:ext uri="{FF2B5EF4-FFF2-40B4-BE49-F238E27FC236}">
              <a16:creationId xmlns:a16="http://schemas.microsoft.com/office/drawing/2014/main" id="{FB42ACA2-CDDA-4DF3-9A49-10DAFDDCC5E0}"/>
            </a:ext>
          </a:extLst>
        </xdr:cNvPr>
        <xdr:cNvSpPr/>
      </xdr:nvSpPr>
      <xdr:spPr>
        <a:xfrm>
          <a:off x="16761460" y="1053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412A68E-72A4-4976-961F-490E750F1DF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490F047-4667-4640-BC38-1EBA8D285AE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D0267B9-E8BA-41D9-ADC3-E73AFE343E0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621F11D-4EA1-458B-ACB7-02F3F92430D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1C19D52-9BED-4F51-A182-BD93F4B1B26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164084</xdr:rowOff>
    </xdr:from>
    <xdr:to>
      <xdr:col>112</xdr:col>
      <xdr:colOff>38100</xdr:colOff>
      <xdr:row>63</xdr:row>
      <xdr:rowOff>94234</xdr:rowOff>
    </xdr:to>
    <xdr:sp macro="" textlink="">
      <xdr:nvSpPr>
        <xdr:cNvPr id="551" name="楕円 550">
          <a:extLst>
            <a:ext uri="{FF2B5EF4-FFF2-40B4-BE49-F238E27FC236}">
              <a16:creationId xmlns:a16="http://schemas.microsoft.com/office/drawing/2014/main" id="{0705AB8F-BE63-43F2-B96A-84E123EB897E}"/>
            </a:ext>
          </a:extLst>
        </xdr:cNvPr>
        <xdr:cNvSpPr/>
      </xdr:nvSpPr>
      <xdr:spPr>
        <a:xfrm>
          <a:off x="19161760" y="10797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552" name="楕円 551">
          <a:extLst>
            <a:ext uri="{FF2B5EF4-FFF2-40B4-BE49-F238E27FC236}">
              <a16:creationId xmlns:a16="http://schemas.microsoft.com/office/drawing/2014/main" id="{A883ACCA-2459-4DA8-B475-CB31FCB4E817}"/>
            </a:ext>
          </a:extLst>
        </xdr:cNvPr>
        <xdr:cNvSpPr/>
      </xdr:nvSpPr>
      <xdr:spPr>
        <a:xfrm>
          <a:off x="18345150" y="1080236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43434</xdr:rowOff>
    </xdr:from>
    <xdr:to>
      <xdr:col>111</xdr:col>
      <xdr:colOff>177800</xdr:colOff>
      <xdr:row>63</xdr:row>
      <xdr:rowOff>48006</xdr:rowOff>
    </xdr:to>
    <xdr:cxnSp macro="">
      <xdr:nvCxnSpPr>
        <xdr:cNvPr id="553" name="直線コネクタ 552">
          <a:extLst>
            <a:ext uri="{FF2B5EF4-FFF2-40B4-BE49-F238E27FC236}">
              <a16:creationId xmlns:a16="http://schemas.microsoft.com/office/drawing/2014/main" id="{C0DF8FC5-AE0F-4CE3-BD54-0FD12DD87F4A}"/>
            </a:ext>
          </a:extLst>
        </xdr:cNvPr>
        <xdr:cNvCxnSpPr/>
      </xdr:nvCxnSpPr>
      <xdr:spPr>
        <a:xfrm flipV="1">
          <a:off x="18399760" y="10846689"/>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168656</xdr:rowOff>
    </xdr:from>
    <xdr:to>
      <xdr:col>102</xdr:col>
      <xdr:colOff>165100</xdr:colOff>
      <xdr:row>63</xdr:row>
      <xdr:rowOff>98806</xdr:rowOff>
    </xdr:to>
    <xdr:sp macro="" textlink="">
      <xdr:nvSpPr>
        <xdr:cNvPr id="554" name="楕円 553">
          <a:extLst>
            <a:ext uri="{FF2B5EF4-FFF2-40B4-BE49-F238E27FC236}">
              <a16:creationId xmlns:a16="http://schemas.microsoft.com/office/drawing/2014/main" id="{A8F2414F-D7A5-482B-8C6C-E8C400A7E753}"/>
            </a:ext>
          </a:extLst>
        </xdr:cNvPr>
        <xdr:cNvSpPr/>
      </xdr:nvSpPr>
      <xdr:spPr>
        <a:xfrm>
          <a:off x="17547590" y="1080236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48006</xdr:rowOff>
    </xdr:from>
    <xdr:to>
      <xdr:col>107</xdr:col>
      <xdr:colOff>50800</xdr:colOff>
      <xdr:row>63</xdr:row>
      <xdr:rowOff>48006</xdr:rowOff>
    </xdr:to>
    <xdr:cxnSp macro="">
      <xdr:nvCxnSpPr>
        <xdr:cNvPr id="555" name="直線コネクタ 554">
          <a:extLst>
            <a:ext uri="{FF2B5EF4-FFF2-40B4-BE49-F238E27FC236}">
              <a16:creationId xmlns:a16="http://schemas.microsoft.com/office/drawing/2014/main" id="{094B5A64-EB14-421F-9A9B-6E7688F7C4D5}"/>
            </a:ext>
          </a:extLst>
        </xdr:cNvPr>
        <xdr:cNvCxnSpPr/>
      </xdr:nvCxnSpPr>
      <xdr:spPr>
        <a:xfrm>
          <a:off x="17602200" y="1085126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556" name="n_1aveValue【保健センター・保健所】&#10;一人当たり面積">
          <a:extLst>
            <a:ext uri="{FF2B5EF4-FFF2-40B4-BE49-F238E27FC236}">
              <a16:creationId xmlns:a16="http://schemas.microsoft.com/office/drawing/2014/main" id="{0825B0B9-BDB9-49D8-BCA9-BAB9E72897B4}"/>
            </a:ext>
          </a:extLst>
        </xdr:cNvPr>
        <xdr:cNvSpPr txBox="1"/>
      </xdr:nvSpPr>
      <xdr:spPr>
        <a:xfrm>
          <a:off x="1898213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557" name="n_2aveValue【保健センター・保健所】&#10;一人当たり面積">
          <a:extLst>
            <a:ext uri="{FF2B5EF4-FFF2-40B4-BE49-F238E27FC236}">
              <a16:creationId xmlns:a16="http://schemas.microsoft.com/office/drawing/2014/main" id="{41C28F94-3DAE-4842-81D2-B09879F1DB6B}"/>
            </a:ext>
          </a:extLst>
        </xdr:cNvPr>
        <xdr:cNvSpPr txBox="1"/>
      </xdr:nvSpPr>
      <xdr:spPr>
        <a:xfrm>
          <a:off x="1818203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558" name="n_3aveValue【保健センター・保健所】&#10;一人当たり面積">
          <a:extLst>
            <a:ext uri="{FF2B5EF4-FFF2-40B4-BE49-F238E27FC236}">
              <a16:creationId xmlns:a16="http://schemas.microsoft.com/office/drawing/2014/main" id="{BB97B775-57E6-432B-87FD-92A8D362D9D1}"/>
            </a:ext>
          </a:extLst>
        </xdr:cNvPr>
        <xdr:cNvSpPr txBox="1"/>
      </xdr:nvSpPr>
      <xdr:spPr>
        <a:xfrm>
          <a:off x="17384472" y="1033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559" name="n_4aveValue【保健センター・保健所】&#10;一人当たり面積">
          <a:extLst>
            <a:ext uri="{FF2B5EF4-FFF2-40B4-BE49-F238E27FC236}">
              <a16:creationId xmlns:a16="http://schemas.microsoft.com/office/drawing/2014/main" id="{66A2147B-C22E-403D-B6CE-7DF5AB0ECA91}"/>
            </a:ext>
          </a:extLst>
        </xdr:cNvPr>
        <xdr:cNvSpPr txBox="1"/>
      </xdr:nvSpPr>
      <xdr:spPr>
        <a:xfrm>
          <a:off x="1658881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85361</xdr:rowOff>
    </xdr:from>
    <xdr:ext cx="469744" cy="259045"/>
    <xdr:sp macro="" textlink="">
      <xdr:nvSpPr>
        <xdr:cNvPr id="560" name="n_1mainValue【保健センター・保健所】&#10;一人当たり面積">
          <a:extLst>
            <a:ext uri="{FF2B5EF4-FFF2-40B4-BE49-F238E27FC236}">
              <a16:creationId xmlns:a16="http://schemas.microsoft.com/office/drawing/2014/main" id="{F2E82967-8E97-4DBF-89BF-CF91BD046D9D}"/>
            </a:ext>
          </a:extLst>
        </xdr:cNvPr>
        <xdr:cNvSpPr txBox="1"/>
      </xdr:nvSpPr>
      <xdr:spPr>
        <a:xfrm>
          <a:off x="18982132" y="1088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561" name="n_2mainValue【保健センター・保健所】&#10;一人当たり面積">
          <a:extLst>
            <a:ext uri="{FF2B5EF4-FFF2-40B4-BE49-F238E27FC236}">
              <a16:creationId xmlns:a16="http://schemas.microsoft.com/office/drawing/2014/main" id="{94913900-250D-4A69-8D34-A5693DDC6434}"/>
            </a:ext>
          </a:extLst>
        </xdr:cNvPr>
        <xdr:cNvSpPr txBox="1"/>
      </xdr:nvSpPr>
      <xdr:spPr>
        <a:xfrm>
          <a:off x="181820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89933</xdr:rowOff>
    </xdr:from>
    <xdr:ext cx="469744" cy="259045"/>
    <xdr:sp macro="" textlink="">
      <xdr:nvSpPr>
        <xdr:cNvPr id="562" name="n_3mainValue【保健センター・保健所】&#10;一人当たり面積">
          <a:extLst>
            <a:ext uri="{FF2B5EF4-FFF2-40B4-BE49-F238E27FC236}">
              <a16:creationId xmlns:a16="http://schemas.microsoft.com/office/drawing/2014/main" id="{1A31F238-F45D-4BEA-88FD-B4FC025B5367}"/>
            </a:ext>
          </a:extLst>
        </xdr:cNvPr>
        <xdr:cNvSpPr txBox="1"/>
      </xdr:nvSpPr>
      <xdr:spPr>
        <a:xfrm>
          <a:off x="1738447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3" name="正方形/長方形 562">
          <a:extLst>
            <a:ext uri="{FF2B5EF4-FFF2-40B4-BE49-F238E27FC236}">
              <a16:creationId xmlns:a16="http://schemas.microsoft.com/office/drawing/2014/main" id="{5016F9CC-AEF7-42D3-8A26-766010C98FD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4" name="正方形/長方形 563">
          <a:extLst>
            <a:ext uri="{FF2B5EF4-FFF2-40B4-BE49-F238E27FC236}">
              <a16:creationId xmlns:a16="http://schemas.microsoft.com/office/drawing/2014/main" id="{16F52C04-AA50-41E0-93FE-3B85EEDB480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5" name="正方形/長方形 564">
          <a:extLst>
            <a:ext uri="{FF2B5EF4-FFF2-40B4-BE49-F238E27FC236}">
              <a16:creationId xmlns:a16="http://schemas.microsoft.com/office/drawing/2014/main" id="{D91B901D-17D1-40EC-928B-E4209C1DF73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6" name="正方形/長方形 565">
          <a:extLst>
            <a:ext uri="{FF2B5EF4-FFF2-40B4-BE49-F238E27FC236}">
              <a16:creationId xmlns:a16="http://schemas.microsoft.com/office/drawing/2014/main" id="{5486083A-2180-479C-AF70-C210E0083D8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7" name="正方形/長方形 566">
          <a:extLst>
            <a:ext uri="{FF2B5EF4-FFF2-40B4-BE49-F238E27FC236}">
              <a16:creationId xmlns:a16="http://schemas.microsoft.com/office/drawing/2014/main" id="{8137D225-FDCB-491D-92F4-E3C47057344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8" name="正方形/長方形 567">
          <a:extLst>
            <a:ext uri="{FF2B5EF4-FFF2-40B4-BE49-F238E27FC236}">
              <a16:creationId xmlns:a16="http://schemas.microsoft.com/office/drawing/2014/main" id="{ABE14383-FC29-4DA6-B928-AAF30ED1DDD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9" name="正方形/長方形 568">
          <a:extLst>
            <a:ext uri="{FF2B5EF4-FFF2-40B4-BE49-F238E27FC236}">
              <a16:creationId xmlns:a16="http://schemas.microsoft.com/office/drawing/2014/main" id="{8F2B2495-063A-45F3-BD22-4E7DF991F71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正方形/長方形 569">
          <a:extLst>
            <a:ext uri="{FF2B5EF4-FFF2-40B4-BE49-F238E27FC236}">
              <a16:creationId xmlns:a16="http://schemas.microsoft.com/office/drawing/2014/main" id="{5BFFADAB-831B-4EC9-B9BA-77ED65E3A4E1}"/>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a:extLst>
            <a:ext uri="{FF2B5EF4-FFF2-40B4-BE49-F238E27FC236}">
              <a16:creationId xmlns:a16="http://schemas.microsoft.com/office/drawing/2014/main" id="{7A28D723-2C2C-4CF9-BB10-D0B0212BB6C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a:extLst>
            <a:ext uri="{FF2B5EF4-FFF2-40B4-BE49-F238E27FC236}">
              <a16:creationId xmlns:a16="http://schemas.microsoft.com/office/drawing/2014/main" id="{65666963-BF10-4F94-8528-9B828424140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a:extLst>
            <a:ext uri="{FF2B5EF4-FFF2-40B4-BE49-F238E27FC236}">
              <a16:creationId xmlns:a16="http://schemas.microsoft.com/office/drawing/2014/main" id="{009DEDCF-2BA7-454A-AA54-13E8D2AF4F9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a:extLst>
            <a:ext uri="{FF2B5EF4-FFF2-40B4-BE49-F238E27FC236}">
              <a16:creationId xmlns:a16="http://schemas.microsoft.com/office/drawing/2014/main" id="{C0D265ED-537B-403E-89BD-3B6BF7610F6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a:extLst>
            <a:ext uri="{FF2B5EF4-FFF2-40B4-BE49-F238E27FC236}">
              <a16:creationId xmlns:a16="http://schemas.microsoft.com/office/drawing/2014/main" id="{8DDF1C6B-81F4-4AE3-8FFA-F980E454976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a:extLst>
            <a:ext uri="{FF2B5EF4-FFF2-40B4-BE49-F238E27FC236}">
              <a16:creationId xmlns:a16="http://schemas.microsoft.com/office/drawing/2014/main" id="{0232E687-81EF-401A-996C-48F4991A310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a:extLst>
            <a:ext uri="{FF2B5EF4-FFF2-40B4-BE49-F238E27FC236}">
              <a16:creationId xmlns:a16="http://schemas.microsoft.com/office/drawing/2014/main" id="{C569179B-5AE4-45C5-A6F3-1FA4468F2616}"/>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a:extLst>
            <a:ext uri="{FF2B5EF4-FFF2-40B4-BE49-F238E27FC236}">
              <a16:creationId xmlns:a16="http://schemas.microsoft.com/office/drawing/2014/main" id="{D865570F-2E6F-4433-94CF-3D2F12305D1E}"/>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79" name="正方形/長方形 578">
          <a:extLst>
            <a:ext uri="{FF2B5EF4-FFF2-40B4-BE49-F238E27FC236}">
              <a16:creationId xmlns:a16="http://schemas.microsoft.com/office/drawing/2014/main" id="{2671ED51-790C-4898-923C-32E1E23C54B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0" name="正方形/長方形 579">
          <a:extLst>
            <a:ext uri="{FF2B5EF4-FFF2-40B4-BE49-F238E27FC236}">
              <a16:creationId xmlns:a16="http://schemas.microsoft.com/office/drawing/2014/main" id="{DC5B23DD-76E1-4850-8EBA-89EA3A4A7FA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1" name="正方形/長方形 580">
          <a:extLst>
            <a:ext uri="{FF2B5EF4-FFF2-40B4-BE49-F238E27FC236}">
              <a16:creationId xmlns:a16="http://schemas.microsoft.com/office/drawing/2014/main" id="{51B61CFF-3EDA-491D-B5C7-87FD8CDC052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2" name="正方形/長方形 581">
          <a:extLst>
            <a:ext uri="{FF2B5EF4-FFF2-40B4-BE49-F238E27FC236}">
              <a16:creationId xmlns:a16="http://schemas.microsoft.com/office/drawing/2014/main" id="{1C7EDD65-4DA8-466E-B6DB-1D49A2CBA6E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3" name="正方形/長方形 582">
          <a:extLst>
            <a:ext uri="{FF2B5EF4-FFF2-40B4-BE49-F238E27FC236}">
              <a16:creationId xmlns:a16="http://schemas.microsoft.com/office/drawing/2014/main" id="{2663EF7B-BEA9-4B99-98CB-9450A0B6AEF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4" name="正方形/長方形 583">
          <a:extLst>
            <a:ext uri="{FF2B5EF4-FFF2-40B4-BE49-F238E27FC236}">
              <a16:creationId xmlns:a16="http://schemas.microsoft.com/office/drawing/2014/main" id="{3BCDD4E2-709F-4346-9DDC-3415BF8344F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5" name="正方形/長方形 584">
          <a:extLst>
            <a:ext uri="{FF2B5EF4-FFF2-40B4-BE49-F238E27FC236}">
              <a16:creationId xmlns:a16="http://schemas.microsoft.com/office/drawing/2014/main" id="{F99AD249-1D50-4926-8C1B-70BECC434BA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6" name="正方形/長方形 585">
          <a:extLst>
            <a:ext uri="{FF2B5EF4-FFF2-40B4-BE49-F238E27FC236}">
              <a16:creationId xmlns:a16="http://schemas.microsoft.com/office/drawing/2014/main" id="{4F30AE6C-6A7B-4D5E-B138-59E0A85D370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7" name="テキスト ボックス 586">
          <a:extLst>
            <a:ext uri="{FF2B5EF4-FFF2-40B4-BE49-F238E27FC236}">
              <a16:creationId xmlns:a16="http://schemas.microsoft.com/office/drawing/2014/main" id="{680DFCB4-8B4D-41EF-A0E3-836D032D2A1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8" name="直線コネクタ 587">
          <a:extLst>
            <a:ext uri="{FF2B5EF4-FFF2-40B4-BE49-F238E27FC236}">
              <a16:creationId xmlns:a16="http://schemas.microsoft.com/office/drawing/2014/main" id="{07CDB5E2-6FC1-4460-B0CF-C8D68FFA529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89" name="テキスト ボックス 588">
          <a:extLst>
            <a:ext uri="{FF2B5EF4-FFF2-40B4-BE49-F238E27FC236}">
              <a16:creationId xmlns:a16="http://schemas.microsoft.com/office/drawing/2014/main" id="{4EF5A89C-C07F-4DDE-B253-B6C6D784117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90" name="直線コネクタ 589">
          <a:extLst>
            <a:ext uri="{FF2B5EF4-FFF2-40B4-BE49-F238E27FC236}">
              <a16:creationId xmlns:a16="http://schemas.microsoft.com/office/drawing/2014/main" id="{645CF755-90BE-4681-AF93-21B33B37325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91" name="テキスト ボックス 590">
          <a:extLst>
            <a:ext uri="{FF2B5EF4-FFF2-40B4-BE49-F238E27FC236}">
              <a16:creationId xmlns:a16="http://schemas.microsoft.com/office/drawing/2014/main" id="{DED5EFD8-94C8-4CB7-9B33-733DCBB4032D}"/>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2" name="直線コネクタ 591">
          <a:extLst>
            <a:ext uri="{FF2B5EF4-FFF2-40B4-BE49-F238E27FC236}">
              <a16:creationId xmlns:a16="http://schemas.microsoft.com/office/drawing/2014/main" id="{062F695A-F7B9-4D19-A68A-50E3C249DC4E}"/>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3" name="テキスト ボックス 592">
          <a:extLst>
            <a:ext uri="{FF2B5EF4-FFF2-40B4-BE49-F238E27FC236}">
              <a16:creationId xmlns:a16="http://schemas.microsoft.com/office/drawing/2014/main" id="{9D0CBB05-DEAD-4A47-8B04-78FC820F4A0A}"/>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4" name="直線コネクタ 593">
          <a:extLst>
            <a:ext uri="{FF2B5EF4-FFF2-40B4-BE49-F238E27FC236}">
              <a16:creationId xmlns:a16="http://schemas.microsoft.com/office/drawing/2014/main" id="{106815E2-DD4B-4FD1-91D4-05A97B837CE8}"/>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5" name="テキスト ボックス 594">
          <a:extLst>
            <a:ext uri="{FF2B5EF4-FFF2-40B4-BE49-F238E27FC236}">
              <a16:creationId xmlns:a16="http://schemas.microsoft.com/office/drawing/2014/main" id="{A2C16AC4-FA57-4754-8769-EA2E300B393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6" name="直線コネクタ 595">
          <a:extLst>
            <a:ext uri="{FF2B5EF4-FFF2-40B4-BE49-F238E27FC236}">
              <a16:creationId xmlns:a16="http://schemas.microsoft.com/office/drawing/2014/main" id="{412AE310-D779-4A2F-8791-7C24A4ECF0A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7" name="テキスト ボックス 596">
          <a:extLst>
            <a:ext uri="{FF2B5EF4-FFF2-40B4-BE49-F238E27FC236}">
              <a16:creationId xmlns:a16="http://schemas.microsoft.com/office/drawing/2014/main" id="{D7B630FD-9C28-4128-A4D6-082F52E9979B}"/>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8" name="直線コネクタ 597">
          <a:extLst>
            <a:ext uri="{FF2B5EF4-FFF2-40B4-BE49-F238E27FC236}">
              <a16:creationId xmlns:a16="http://schemas.microsoft.com/office/drawing/2014/main" id="{D0E76A70-B56B-47AB-B4E5-ECE28159CDD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99" name="テキスト ボックス 598">
          <a:extLst>
            <a:ext uri="{FF2B5EF4-FFF2-40B4-BE49-F238E27FC236}">
              <a16:creationId xmlns:a16="http://schemas.microsoft.com/office/drawing/2014/main" id="{888B8106-72DA-4D14-9FE9-2656B84AAF89}"/>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0" name="直線コネクタ 599">
          <a:extLst>
            <a:ext uri="{FF2B5EF4-FFF2-40B4-BE49-F238E27FC236}">
              <a16:creationId xmlns:a16="http://schemas.microsoft.com/office/drawing/2014/main" id="{E9A44AAA-67CF-44AA-89B7-1C1C7A4978A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01" name="テキスト ボックス 600">
          <a:extLst>
            <a:ext uri="{FF2B5EF4-FFF2-40B4-BE49-F238E27FC236}">
              <a16:creationId xmlns:a16="http://schemas.microsoft.com/office/drawing/2014/main" id="{6590F9CA-3325-4334-9D04-577861C9D46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2" name="直線コネクタ 601">
          <a:extLst>
            <a:ext uri="{FF2B5EF4-FFF2-40B4-BE49-F238E27FC236}">
              <a16:creationId xmlns:a16="http://schemas.microsoft.com/office/drawing/2014/main" id="{6BA6D2BC-0012-4DCF-A5FA-128DC990C2C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3" name="【庁舎】&#10;有形固定資産減価償却率グラフ枠">
          <a:extLst>
            <a:ext uri="{FF2B5EF4-FFF2-40B4-BE49-F238E27FC236}">
              <a16:creationId xmlns:a16="http://schemas.microsoft.com/office/drawing/2014/main" id="{A7EBD7FB-A61D-4900-A233-651BC5FAD3E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604" name="直線コネクタ 603">
          <a:extLst>
            <a:ext uri="{FF2B5EF4-FFF2-40B4-BE49-F238E27FC236}">
              <a16:creationId xmlns:a16="http://schemas.microsoft.com/office/drawing/2014/main" id="{37EC82B2-5FE7-443D-9545-CE759526ACAE}"/>
            </a:ext>
          </a:extLst>
        </xdr:cNvPr>
        <xdr:cNvCxnSpPr/>
      </xdr:nvCxnSpPr>
      <xdr:spPr>
        <a:xfrm flipV="1">
          <a:off x="14703424" y="17284609"/>
          <a:ext cx="0" cy="1244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605" name="【庁舎】&#10;有形固定資産減価償却率最小値テキスト">
          <a:extLst>
            <a:ext uri="{FF2B5EF4-FFF2-40B4-BE49-F238E27FC236}">
              <a16:creationId xmlns:a16="http://schemas.microsoft.com/office/drawing/2014/main" id="{4456EFC6-E3D9-4166-AE8C-DA2236DCA65D}"/>
            </a:ext>
          </a:extLst>
        </xdr:cNvPr>
        <xdr:cNvSpPr txBox="1"/>
      </xdr:nvSpPr>
      <xdr:spPr>
        <a:xfrm>
          <a:off x="14742160" y="1853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606" name="直線コネクタ 605">
          <a:extLst>
            <a:ext uri="{FF2B5EF4-FFF2-40B4-BE49-F238E27FC236}">
              <a16:creationId xmlns:a16="http://schemas.microsoft.com/office/drawing/2014/main" id="{FF7300B5-42D8-49D7-961D-2A7CC2FE84E6}"/>
            </a:ext>
          </a:extLst>
        </xdr:cNvPr>
        <xdr:cNvCxnSpPr/>
      </xdr:nvCxnSpPr>
      <xdr:spPr>
        <a:xfrm>
          <a:off x="14611350" y="18529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607" name="【庁舎】&#10;有形固定資産減価償却率最大値テキスト">
          <a:extLst>
            <a:ext uri="{FF2B5EF4-FFF2-40B4-BE49-F238E27FC236}">
              <a16:creationId xmlns:a16="http://schemas.microsoft.com/office/drawing/2014/main" id="{2BBF360C-6D3B-42F0-B2A6-5AD2D6E3F6DB}"/>
            </a:ext>
          </a:extLst>
        </xdr:cNvPr>
        <xdr:cNvSpPr txBox="1"/>
      </xdr:nvSpPr>
      <xdr:spPr>
        <a:xfrm>
          <a:off x="14742160" y="17065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608" name="直線コネクタ 607">
          <a:extLst>
            <a:ext uri="{FF2B5EF4-FFF2-40B4-BE49-F238E27FC236}">
              <a16:creationId xmlns:a16="http://schemas.microsoft.com/office/drawing/2014/main" id="{C24C793C-4414-4BA0-A346-E212A32A6F24}"/>
            </a:ext>
          </a:extLst>
        </xdr:cNvPr>
        <xdr:cNvCxnSpPr/>
      </xdr:nvCxnSpPr>
      <xdr:spPr>
        <a:xfrm>
          <a:off x="14611350" y="17284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609" name="【庁舎】&#10;有形固定資産減価償却率平均値テキスト">
          <a:extLst>
            <a:ext uri="{FF2B5EF4-FFF2-40B4-BE49-F238E27FC236}">
              <a16:creationId xmlns:a16="http://schemas.microsoft.com/office/drawing/2014/main" id="{84BFD1D7-7000-428E-9C30-123CFD6B3580}"/>
            </a:ext>
          </a:extLst>
        </xdr:cNvPr>
        <xdr:cNvSpPr txBox="1"/>
      </xdr:nvSpPr>
      <xdr:spPr>
        <a:xfrm>
          <a:off x="1474216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610" name="フローチャート: 判断 609">
          <a:extLst>
            <a:ext uri="{FF2B5EF4-FFF2-40B4-BE49-F238E27FC236}">
              <a16:creationId xmlns:a16="http://schemas.microsoft.com/office/drawing/2014/main" id="{A610D8CA-ABD3-4818-A3BE-29C4F3EB99CC}"/>
            </a:ext>
          </a:extLst>
        </xdr:cNvPr>
        <xdr:cNvSpPr/>
      </xdr:nvSpPr>
      <xdr:spPr>
        <a:xfrm>
          <a:off x="14649450" y="178333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611" name="フローチャート: 判断 610">
          <a:extLst>
            <a:ext uri="{FF2B5EF4-FFF2-40B4-BE49-F238E27FC236}">
              <a16:creationId xmlns:a16="http://schemas.microsoft.com/office/drawing/2014/main" id="{8BBA27D3-4EB8-4F21-B00A-D8D45688C3AD}"/>
            </a:ext>
          </a:extLst>
        </xdr:cNvPr>
        <xdr:cNvSpPr/>
      </xdr:nvSpPr>
      <xdr:spPr>
        <a:xfrm>
          <a:off x="13887450" y="177919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612" name="フローチャート: 判断 611">
          <a:extLst>
            <a:ext uri="{FF2B5EF4-FFF2-40B4-BE49-F238E27FC236}">
              <a16:creationId xmlns:a16="http://schemas.microsoft.com/office/drawing/2014/main" id="{67ADB487-E0EE-4FCA-80E3-21C170A8E9D9}"/>
            </a:ext>
          </a:extLst>
        </xdr:cNvPr>
        <xdr:cNvSpPr/>
      </xdr:nvSpPr>
      <xdr:spPr>
        <a:xfrm>
          <a:off x="13089890" y="177914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613" name="フローチャート: 判断 612">
          <a:extLst>
            <a:ext uri="{FF2B5EF4-FFF2-40B4-BE49-F238E27FC236}">
              <a16:creationId xmlns:a16="http://schemas.microsoft.com/office/drawing/2014/main" id="{B4E9FCEE-CD62-4709-AF30-8C0852272138}"/>
            </a:ext>
          </a:extLst>
        </xdr:cNvPr>
        <xdr:cNvSpPr/>
      </xdr:nvSpPr>
      <xdr:spPr>
        <a:xfrm>
          <a:off x="12303760" y="177987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614" name="フローチャート: 判断 613">
          <a:extLst>
            <a:ext uri="{FF2B5EF4-FFF2-40B4-BE49-F238E27FC236}">
              <a16:creationId xmlns:a16="http://schemas.microsoft.com/office/drawing/2014/main" id="{115AD2EB-74ED-4573-A047-5D6F8F9FD6B1}"/>
            </a:ext>
          </a:extLst>
        </xdr:cNvPr>
        <xdr:cNvSpPr/>
      </xdr:nvSpPr>
      <xdr:spPr>
        <a:xfrm>
          <a:off x="11487150" y="178088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A0AEB46D-C86C-4C8F-BA97-636706F1581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2861D2F0-7484-4E15-9BEC-F14182A6C29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0D99FE94-268B-4072-BC2E-2FE22C8268D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8" name="テキスト ボックス 617">
          <a:extLst>
            <a:ext uri="{FF2B5EF4-FFF2-40B4-BE49-F238E27FC236}">
              <a16:creationId xmlns:a16="http://schemas.microsoft.com/office/drawing/2014/main" id="{15B4B25C-EF3C-46E4-9CFA-2F5CE4FBB8B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0C9B14A6-8325-4C66-98CB-6445654B1D0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170724</xdr:rowOff>
    </xdr:from>
    <xdr:to>
      <xdr:col>81</xdr:col>
      <xdr:colOff>101600</xdr:colOff>
      <xdr:row>102</xdr:row>
      <xdr:rowOff>100874</xdr:rowOff>
    </xdr:to>
    <xdr:sp macro="" textlink="">
      <xdr:nvSpPr>
        <xdr:cNvPr id="620" name="楕円 619">
          <a:extLst>
            <a:ext uri="{FF2B5EF4-FFF2-40B4-BE49-F238E27FC236}">
              <a16:creationId xmlns:a16="http://schemas.microsoft.com/office/drawing/2014/main" id="{0C78D0AB-A1DE-4A54-82F6-8005ABDC0914}"/>
            </a:ext>
          </a:extLst>
        </xdr:cNvPr>
        <xdr:cNvSpPr/>
      </xdr:nvSpPr>
      <xdr:spPr>
        <a:xfrm>
          <a:off x="13887450" y="174909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907</xdr:rowOff>
    </xdr:from>
    <xdr:to>
      <xdr:col>76</xdr:col>
      <xdr:colOff>165100</xdr:colOff>
      <xdr:row>102</xdr:row>
      <xdr:rowOff>102507</xdr:rowOff>
    </xdr:to>
    <xdr:sp macro="" textlink="">
      <xdr:nvSpPr>
        <xdr:cNvPr id="621" name="楕円 620">
          <a:extLst>
            <a:ext uri="{FF2B5EF4-FFF2-40B4-BE49-F238E27FC236}">
              <a16:creationId xmlns:a16="http://schemas.microsoft.com/office/drawing/2014/main" id="{75124AA9-E756-45A6-A47E-4683BE7CAE00}"/>
            </a:ext>
          </a:extLst>
        </xdr:cNvPr>
        <xdr:cNvSpPr/>
      </xdr:nvSpPr>
      <xdr:spPr>
        <a:xfrm>
          <a:off x="13089890" y="1748880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50074</xdr:rowOff>
    </xdr:from>
    <xdr:to>
      <xdr:col>81</xdr:col>
      <xdr:colOff>50800</xdr:colOff>
      <xdr:row>102</xdr:row>
      <xdr:rowOff>51707</xdr:rowOff>
    </xdr:to>
    <xdr:cxnSp macro="">
      <xdr:nvCxnSpPr>
        <xdr:cNvPr id="622" name="直線コネクタ 621">
          <a:extLst>
            <a:ext uri="{FF2B5EF4-FFF2-40B4-BE49-F238E27FC236}">
              <a16:creationId xmlns:a16="http://schemas.microsoft.com/office/drawing/2014/main" id="{B78540EC-BFC8-48D7-B6A8-525BA7B78886}"/>
            </a:ext>
          </a:extLst>
        </xdr:cNvPr>
        <xdr:cNvCxnSpPr/>
      </xdr:nvCxnSpPr>
      <xdr:spPr>
        <a:xfrm flipV="1">
          <a:off x="13144500" y="17541784"/>
          <a:ext cx="7975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2539</xdr:rowOff>
    </xdr:from>
    <xdr:to>
      <xdr:col>72</xdr:col>
      <xdr:colOff>38100</xdr:colOff>
      <xdr:row>102</xdr:row>
      <xdr:rowOff>104139</xdr:rowOff>
    </xdr:to>
    <xdr:sp macro="" textlink="">
      <xdr:nvSpPr>
        <xdr:cNvPr id="623" name="楕円 622">
          <a:extLst>
            <a:ext uri="{FF2B5EF4-FFF2-40B4-BE49-F238E27FC236}">
              <a16:creationId xmlns:a16="http://schemas.microsoft.com/office/drawing/2014/main" id="{793EBF12-359E-43D2-977D-852715529578}"/>
            </a:ext>
          </a:extLst>
        </xdr:cNvPr>
        <xdr:cNvSpPr/>
      </xdr:nvSpPr>
      <xdr:spPr>
        <a:xfrm>
          <a:off x="12303760" y="174904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51707</xdr:rowOff>
    </xdr:from>
    <xdr:to>
      <xdr:col>76</xdr:col>
      <xdr:colOff>114300</xdr:colOff>
      <xdr:row>102</xdr:row>
      <xdr:rowOff>53339</xdr:rowOff>
    </xdr:to>
    <xdr:cxnSp macro="">
      <xdr:nvCxnSpPr>
        <xdr:cNvPr id="624" name="直線コネクタ 623">
          <a:extLst>
            <a:ext uri="{FF2B5EF4-FFF2-40B4-BE49-F238E27FC236}">
              <a16:creationId xmlns:a16="http://schemas.microsoft.com/office/drawing/2014/main" id="{72E4290A-D3ED-4CF1-A2F5-36C886520D68}"/>
            </a:ext>
          </a:extLst>
        </xdr:cNvPr>
        <xdr:cNvCxnSpPr/>
      </xdr:nvCxnSpPr>
      <xdr:spPr>
        <a:xfrm flipV="1">
          <a:off x="12346940" y="17543417"/>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625" name="n_1aveValue【庁舎】&#10;有形固定資産減価償却率">
          <a:extLst>
            <a:ext uri="{FF2B5EF4-FFF2-40B4-BE49-F238E27FC236}">
              <a16:creationId xmlns:a16="http://schemas.microsoft.com/office/drawing/2014/main" id="{A861CA08-B8E6-4217-8A2C-078F9021E367}"/>
            </a:ext>
          </a:extLst>
        </xdr:cNvPr>
        <xdr:cNvSpPr txBox="1"/>
      </xdr:nvSpPr>
      <xdr:spPr>
        <a:xfrm>
          <a:off x="13738234" y="1788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626" name="n_2aveValue【庁舎】&#10;有形固定資産減価償却率">
          <a:extLst>
            <a:ext uri="{FF2B5EF4-FFF2-40B4-BE49-F238E27FC236}">
              <a16:creationId xmlns:a16="http://schemas.microsoft.com/office/drawing/2014/main" id="{C84958C3-DF0A-4E0B-BDA1-1CADFB119C03}"/>
            </a:ext>
          </a:extLst>
        </xdr:cNvPr>
        <xdr:cNvSpPr txBox="1"/>
      </xdr:nvSpPr>
      <xdr:spPr>
        <a:xfrm>
          <a:off x="1295718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627" name="n_3aveValue【庁舎】&#10;有形固定資産減価償却率">
          <a:extLst>
            <a:ext uri="{FF2B5EF4-FFF2-40B4-BE49-F238E27FC236}">
              <a16:creationId xmlns:a16="http://schemas.microsoft.com/office/drawing/2014/main" id="{DFAD8315-4EB8-46BB-B833-BF8EA5F48358}"/>
            </a:ext>
          </a:extLst>
        </xdr:cNvPr>
        <xdr:cNvSpPr txBox="1"/>
      </xdr:nvSpPr>
      <xdr:spPr>
        <a:xfrm>
          <a:off x="12171054" y="17889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628" name="n_4aveValue【庁舎】&#10;有形固定資産減価償却率">
          <a:extLst>
            <a:ext uri="{FF2B5EF4-FFF2-40B4-BE49-F238E27FC236}">
              <a16:creationId xmlns:a16="http://schemas.microsoft.com/office/drawing/2014/main" id="{34CE76BC-4504-4728-BE8B-469B3127B3F2}"/>
            </a:ext>
          </a:extLst>
        </xdr:cNvPr>
        <xdr:cNvSpPr txBox="1"/>
      </xdr:nvSpPr>
      <xdr:spPr>
        <a:xfrm>
          <a:off x="11354444" y="1758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117401</xdr:rowOff>
    </xdr:from>
    <xdr:ext cx="405111" cy="259045"/>
    <xdr:sp macro="" textlink="">
      <xdr:nvSpPr>
        <xdr:cNvPr id="629" name="n_1mainValue【庁舎】&#10;有形固定資産減価償却率">
          <a:extLst>
            <a:ext uri="{FF2B5EF4-FFF2-40B4-BE49-F238E27FC236}">
              <a16:creationId xmlns:a16="http://schemas.microsoft.com/office/drawing/2014/main" id="{20E60E33-E586-48DE-B6E5-41C0BD95F060}"/>
            </a:ext>
          </a:extLst>
        </xdr:cNvPr>
        <xdr:cNvSpPr txBox="1"/>
      </xdr:nvSpPr>
      <xdr:spPr>
        <a:xfrm>
          <a:off x="13738234" y="1726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119034</xdr:rowOff>
    </xdr:from>
    <xdr:ext cx="405111" cy="259045"/>
    <xdr:sp macro="" textlink="">
      <xdr:nvSpPr>
        <xdr:cNvPr id="630" name="n_2mainValue【庁舎】&#10;有形固定資産減価償却率">
          <a:extLst>
            <a:ext uri="{FF2B5EF4-FFF2-40B4-BE49-F238E27FC236}">
              <a16:creationId xmlns:a16="http://schemas.microsoft.com/office/drawing/2014/main" id="{F59CB9E0-1E84-473C-B347-FA44FDE25977}"/>
            </a:ext>
          </a:extLst>
        </xdr:cNvPr>
        <xdr:cNvSpPr txBox="1"/>
      </xdr:nvSpPr>
      <xdr:spPr>
        <a:xfrm>
          <a:off x="12957184" y="1726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120666</xdr:rowOff>
    </xdr:from>
    <xdr:ext cx="405111" cy="259045"/>
    <xdr:sp macro="" textlink="">
      <xdr:nvSpPr>
        <xdr:cNvPr id="631" name="n_3mainValue【庁舎】&#10;有形固定資産減価償却率">
          <a:extLst>
            <a:ext uri="{FF2B5EF4-FFF2-40B4-BE49-F238E27FC236}">
              <a16:creationId xmlns:a16="http://schemas.microsoft.com/office/drawing/2014/main" id="{7284B4B3-85AA-4195-ACF9-76ECC79ACFCB}"/>
            </a:ext>
          </a:extLst>
        </xdr:cNvPr>
        <xdr:cNvSpPr txBox="1"/>
      </xdr:nvSpPr>
      <xdr:spPr>
        <a:xfrm>
          <a:off x="12171054" y="172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2" name="正方形/長方形 631">
          <a:extLst>
            <a:ext uri="{FF2B5EF4-FFF2-40B4-BE49-F238E27FC236}">
              <a16:creationId xmlns:a16="http://schemas.microsoft.com/office/drawing/2014/main" id="{AC27F3AD-E10E-425C-AD4E-3B596917A58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3" name="正方形/長方形 632">
          <a:extLst>
            <a:ext uri="{FF2B5EF4-FFF2-40B4-BE49-F238E27FC236}">
              <a16:creationId xmlns:a16="http://schemas.microsoft.com/office/drawing/2014/main" id="{88B63D36-333F-4491-83AD-A0041C4AF62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4" name="正方形/長方形 633">
          <a:extLst>
            <a:ext uri="{FF2B5EF4-FFF2-40B4-BE49-F238E27FC236}">
              <a16:creationId xmlns:a16="http://schemas.microsoft.com/office/drawing/2014/main" id="{68DB756E-3ABC-4841-8061-3F9B7C06F88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5" name="正方形/長方形 634">
          <a:extLst>
            <a:ext uri="{FF2B5EF4-FFF2-40B4-BE49-F238E27FC236}">
              <a16:creationId xmlns:a16="http://schemas.microsoft.com/office/drawing/2014/main" id="{0531F326-1094-4143-BF19-69CB7045FEB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6" name="正方形/長方形 635">
          <a:extLst>
            <a:ext uri="{FF2B5EF4-FFF2-40B4-BE49-F238E27FC236}">
              <a16:creationId xmlns:a16="http://schemas.microsoft.com/office/drawing/2014/main" id="{3B59AAB4-B959-485A-95B6-ED71727B681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7" name="正方形/長方形 636">
          <a:extLst>
            <a:ext uri="{FF2B5EF4-FFF2-40B4-BE49-F238E27FC236}">
              <a16:creationId xmlns:a16="http://schemas.microsoft.com/office/drawing/2014/main" id="{94862C9E-057A-44AF-A09E-D02907FFCE3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8" name="正方形/長方形 637">
          <a:extLst>
            <a:ext uri="{FF2B5EF4-FFF2-40B4-BE49-F238E27FC236}">
              <a16:creationId xmlns:a16="http://schemas.microsoft.com/office/drawing/2014/main" id="{90854E1F-D757-4BF3-B529-6C4BC07B09A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9" name="正方形/長方形 638">
          <a:extLst>
            <a:ext uri="{FF2B5EF4-FFF2-40B4-BE49-F238E27FC236}">
              <a16:creationId xmlns:a16="http://schemas.microsoft.com/office/drawing/2014/main" id="{14B0679F-D25F-47DF-A4F6-380AA95488EE}"/>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0" name="テキスト ボックス 639">
          <a:extLst>
            <a:ext uri="{FF2B5EF4-FFF2-40B4-BE49-F238E27FC236}">
              <a16:creationId xmlns:a16="http://schemas.microsoft.com/office/drawing/2014/main" id="{484E9431-6B7A-43E5-8230-5C96D00A4AC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1" name="直線コネクタ 640">
          <a:extLst>
            <a:ext uri="{FF2B5EF4-FFF2-40B4-BE49-F238E27FC236}">
              <a16:creationId xmlns:a16="http://schemas.microsoft.com/office/drawing/2014/main" id="{6838BEF3-726A-44C7-A1A4-C7C205FBF15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42" name="直線コネクタ 641">
          <a:extLst>
            <a:ext uri="{FF2B5EF4-FFF2-40B4-BE49-F238E27FC236}">
              <a16:creationId xmlns:a16="http://schemas.microsoft.com/office/drawing/2014/main" id="{E563929B-1DF1-4DA4-92EE-1E7FE951C28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43" name="テキスト ボックス 642">
          <a:extLst>
            <a:ext uri="{FF2B5EF4-FFF2-40B4-BE49-F238E27FC236}">
              <a16:creationId xmlns:a16="http://schemas.microsoft.com/office/drawing/2014/main" id="{C5BF0D6E-3A0D-424C-B79B-7B3971D4639B}"/>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44" name="直線コネクタ 643">
          <a:extLst>
            <a:ext uri="{FF2B5EF4-FFF2-40B4-BE49-F238E27FC236}">
              <a16:creationId xmlns:a16="http://schemas.microsoft.com/office/drawing/2014/main" id="{E8C8ADC7-17C8-4AC8-86D7-DBBAA3E20337}"/>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45" name="テキスト ボックス 644">
          <a:extLst>
            <a:ext uri="{FF2B5EF4-FFF2-40B4-BE49-F238E27FC236}">
              <a16:creationId xmlns:a16="http://schemas.microsoft.com/office/drawing/2014/main" id="{E58CA3F4-DD2E-40D1-8C2D-DC248D0CC2E4}"/>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46" name="直線コネクタ 645">
          <a:extLst>
            <a:ext uri="{FF2B5EF4-FFF2-40B4-BE49-F238E27FC236}">
              <a16:creationId xmlns:a16="http://schemas.microsoft.com/office/drawing/2014/main" id="{C0BD659B-1324-4427-A7EA-4688BA36ADA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47" name="テキスト ボックス 646">
          <a:extLst>
            <a:ext uri="{FF2B5EF4-FFF2-40B4-BE49-F238E27FC236}">
              <a16:creationId xmlns:a16="http://schemas.microsoft.com/office/drawing/2014/main" id="{6DD719E3-DFBC-4F8C-9A6B-14907943AEA9}"/>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48" name="直線コネクタ 647">
          <a:extLst>
            <a:ext uri="{FF2B5EF4-FFF2-40B4-BE49-F238E27FC236}">
              <a16:creationId xmlns:a16="http://schemas.microsoft.com/office/drawing/2014/main" id="{6EA61EA5-11F0-4F0B-8133-9B586CCA6993}"/>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49" name="テキスト ボックス 648">
          <a:extLst>
            <a:ext uri="{FF2B5EF4-FFF2-40B4-BE49-F238E27FC236}">
              <a16:creationId xmlns:a16="http://schemas.microsoft.com/office/drawing/2014/main" id="{6043E9ED-CFDB-4AE9-8220-6BEFA3070C3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50" name="直線コネクタ 649">
          <a:extLst>
            <a:ext uri="{FF2B5EF4-FFF2-40B4-BE49-F238E27FC236}">
              <a16:creationId xmlns:a16="http://schemas.microsoft.com/office/drawing/2014/main" id="{8C78F9B1-692C-4E1F-A015-C15680EF7739}"/>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51" name="テキスト ボックス 650">
          <a:extLst>
            <a:ext uri="{FF2B5EF4-FFF2-40B4-BE49-F238E27FC236}">
              <a16:creationId xmlns:a16="http://schemas.microsoft.com/office/drawing/2014/main" id="{E635FC1B-9D64-45BA-8454-A6D853A5249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2" name="直線コネクタ 651">
          <a:extLst>
            <a:ext uri="{FF2B5EF4-FFF2-40B4-BE49-F238E27FC236}">
              <a16:creationId xmlns:a16="http://schemas.microsoft.com/office/drawing/2014/main" id="{3C03D91F-67CF-435C-A67F-48B1188E797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53" name="テキスト ボックス 652">
          <a:extLst>
            <a:ext uri="{FF2B5EF4-FFF2-40B4-BE49-F238E27FC236}">
              <a16:creationId xmlns:a16="http://schemas.microsoft.com/office/drawing/2014/main" id="{6EAB02A9-4AEE-4E54-B677-3C16E10B5BC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4" name="【庁舎】&#10;一人当たり面積グラフ枠">
          <a:extLst>
            <a:ext uri="{FF2B5EF4-FFF2-40B4-BE49-F238E27FC236}">
              <a16:creationId xmlns:a16="http://schemas.microsoft.com/office/drawing/2014/main" id="{CC21DEFE-2EFF-42D3-8BC2-11DF1A3FB2C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655" name="直線コネクタ 654">
          <a:extLst>
            <a:ext uri="{FF2B5EF4-FFF2-40B4-BE49-F238E27FC236}">
              <a16:creationId xmlns:a16="http://schemas.microsoft.com/office/drawing/2014/main" id="{27ABCA90-59E1-408D-9A32-F13371AA64FC}"/>
            </a:ext>
          </a:extLst>
        </xdr:cNvPr>
        <xdr:cNvCxnSpPr/>
      </xdr:nvCxnSpPr>
      <xdr:spPr>
        <a:xfrm flipV="1">
          <a:off x="19947254" y="17218913"/>
          <a:ext cx="0" cy="1326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656" name="【庁舎】&#10;一人当たり面積最小値テキスト">
          <a:extLst>
            <a:ext uri="{FF2B5EF4-FFF2-40B4-BE49-F238E27FC236}">
              <a16:creationId xmlns:a16="http://schemas.microsoft.com/office/drawing/2014/main" id="{D0303E54-2AD4-4C20-97A6-CB81745BA881}"/>
            </a:ext>
          </a:extLst>
        </xdr:cNvPr>
        <xdr:cNvSpPr txBox="1"/>
      </xdr:nvSpPr>
      <xdr:spPr>
        <a:xfrm>
          <a:off x="1998599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657" name="直線コネクタ 656">
          <a:extLst>
            <a:ext uri="{FF2B5EF4-FFF2-40B4-BE49-F238E27FC236}">
              <a16:creationId xmlns:a16="http://schemas.microsoft.com/office/drawing/2014/main" id="{8E5971D1-741A-4628-B0E6-23391420E39A}"/>
            </a:ext>
          </a:extLst>
        </xdr:cNvPr>
        <xdr:cNvCxnSpPr/>
      </xdr:nvCxnSpPr>
      <xdr:spPr>
        <a:xfrm>
          <a:off x="19885660" y="1854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658" name="【庁舎】&#10;一人当たり面積最大値テキスト">
          <a:extLst>
            <a:ext uri="{FF2B5EF4-FFF2-40B4-BE49-F238E27FC236}">
              <a16:creationId xmlns:a16="http://schemas.microsoft.com/office/drawing/2014/main" id="{FAF3C385-37C3-4ACC-8418-866F297C4029}"/>
            </a:ext>
          </a:extLst>
        </xdr:cNvPr>
        <xdr:cNvSpPr txBox="1"/>
      </xdr:nvSpPr>
      <xdr:spPr>
        <a:xfrm>
          <a:off x="19985990" y="1699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659" name="直線コネクタ 658">
          <a:extLst>
            <a:ext uri="{FF2B5EF4-FFF2-40B4-BE49-F238E27FC236}">
              <a16:creationId xmlns:a16="http://schemas.microsoft.com/office/drawing/2014/main" id="{678D4B87-3602-48B9-A128-E6ADE1676453}"/>
            </a:ext>
          </a:extLst>
        </xdr:cNvPr>
        <xdr:cNvCxnSpPr/>
      </xdr:nvCxnSpPr>
      <xdr:spPr>
        <a:xfrm>
          <a:off x="19885660" y="17218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660" name="【庁舎】&#10;一人当たり面積平均値テキスト">
          <a:extLst>
            <a:ext uri="{FF2B5EF4-FFF2-40B4-BE49-F238E27FC236}">
              <a16:creationId xmlns:a16="http://schemas.microsoft.com/office/drawing/2014/main" id="{A5531FBB-B493-4F4E-833E-2CAD78931F14}"/>
            </a:ext>
          </a:extLst>
        </xdr:cNvPr>
        <xdr:cNvSpPr txBox="1"/>
      </xdr:nvSpPr>
      <xdr:spPr>
        <a:xfrm>
          <a:off x="19985990" y="18267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661" name="フローチャート: 判断 660">
          <a:extLst>
            <a:ext uri="{FF2B5EF4-FFF2-40B4-BE49-F238E27FC236}">
              <a16:creationId xmlns:a16="http://schemas.microsoft.com/office/drawing/2014/main" id="{508AA9AF-CF41-4A12-9884-AF8A820A05B6}"/>
            </a:ext>
          </a:extLst>
        </xdr:cNvPr>
        <xdr:cNvSpPr/>
      </xdr:nvSpPr>
      <xdr:spPr>
        <a:xfrm>
          <a:off x="19904710" y="1828520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662" name="フローチャート: 判断 661">
          <a:extLst>
            <a:ext uri="{FF2B5EF4-FFF2-40B4-BE49-F238E27FC236}">
              <a16:creationId xmlns:a16="http://schemas.microsoft.com/office/drawing/2014/main" id="{45D9F2AA-F662-48C1-9AA3-E3872EF9AD98}"/>
            </a:ext>
          </a:extLst>
        </xdr:cNvPr>
        <xdr:cNvSpPr/>
      </xdr:nvSpPr>
      <xdr:spPr>
        <a:xfrm>
          <a:off x="19161760" y="182985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663" name="フローチャート: 判断 662">
          <a:extLst>
            <a:ext uri="{FF2B5EF4-FFF2-40B4-BE49-F238E27FC236}">
              <a16:creationId xmlns:a16="http://schemas.microsoft.com/office/drawing/2014/main" id="{C487EDBF-FFDB-4847-B969-CDCBC7F66069}"/>
            </a:ext>
          </a:extLst>
        </xdr:cNvPr>
        <xdr:cNvSpPr/>
      </xdr:nvSpPr>
      <xdr:spPr>
        <a:xfrm>
          <a:off x="18345150" y="183008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664" name="フローチャート: 判断 663">
          <a:extLst>
            <a:ext uri="{FF2B5EF4-FFF2-40B4-BE49-F238E27FC236}">
              <a16:creationId xmlns:a16="http://schemas.microsoft.com/office/drawing/2014/main" id="{E7B7C7FF-8602-403B-AC3C-510328AF1574}"/>
            </a:ext>
          </a:extLst>
        </xdr:cNvPr>
        <xdr:cNvSpPr/>
      </xdr:nvSpPr>
      <xdr:spPr>
        <a:xfrm>
          <a:off x="17547590" y="183050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665" name="フローチャート: 判断 664">
          <a:extLst>
            <a:ext uri="{FF2B5EF4-FFF2-40B4-BE49-F238E27FC236}">
              <a16:creationId xmlns:a16="http://schemas.microsoft.com/office/drawing/2014/main" id="{829B7E2E-5B92-4D79-B9C2-9191C644D795}"/>
            </a:ext>
          </a:extLst>
        </xdr:cNvPr>
        <xdr:cNvSpPr/>
      </xdr:nvSpPr>
      <xdr:spPr>
        <a:xfrm>
          <a:off x="16761460" y="183103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AF879EC-D764-4C75-8454-89CAF8BEB60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F0E3E301-0C0C-4003-A0B4-61C3D00993F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B5CFC25D-DD40-446D-B870-43ED76ADAA1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F196B08A-ACCB-4E60-847E-BFF36AAD893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8FB90C1C-E577-41B5-8679-4E1C2EA3B9AD}"/>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100076</xdr:rowOff>
    </xdr:from>
    <xdr:to>
      <xdr:col>112</xdr:col>
      <xdr:colOff>38100</xdr:colOff>
      <xdr:row>108</xdr:row>
      <xdr:rowOff>30226</xdr:rowOff>
    </xdr:to>
    <xdr:sp macro="" textlink="">
      <xdr:nvSpPr>
        <xdr:cNvPr id="671" name="楕円 670">
          <a:extLst>
            <a:ext uri="{FF2B5EF4-FFF2-40B4-BE49-F238E27FC236}">
              <a16:creationId xmlns:a16="http://schemas.microsoft.com/office/drawing/2014/main" id="{6466AEE2-FD92-4849-98A2-E4616A96E77F}"/>
            </a:ext>
          </a:extLst>
        </xdr:cNvPr>
        <xdr:cNvSpPr/>
      </xdr:nvSpPr>
      <xdr:spPr>
        <a:xfrm>
          <a:off x="19161760" y="184414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96265</xdr:rowOff>
    </xdr:from>
    <xdr:to>
      <xdr:col>107</xdr:col>
      <xdr:colOff>101600</xdr:colOff>
      <xdr:row>108</xdr:row>
      <xdr:rowOff>26415</xdr:rowOff>
    </xdr:to>
    <xdr:sp macro="" textlink="">
      <xdr:nvSpPr>
        <xdr:cNvPr id="672" name="楕円 671">
          <a:extLst>
            <a:ext uri="{FF2B5EF4-FFF2-40B4-BE49-F238E27FC236}">
              <a16:creationId xmlns:a16="http://schemas.microsoft.com/office/drawing/2014/main" id="{E0D3C77D-748B-4E8A-B8B7-B71E9B156872}"/>
            </a:ext>
          </a:extLst>
        </xdr:cNvPr>
        <xdr:cNvSpPr/>
      </xdr:nvSpPr>
      <xdr:spPr>
        <a:xfrm>
          <a:off x="18345150" y="184376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147065</xdr:rowOff>
    </xdr:from>
    <xdr:to>
      <xdr:col>111</xdr:col>
      <xdr:colOff>177800</xdr:colOff>
      <xdr:row>107</xdr:row>
      <xdr:rowOff>150876</xdr:rowOff>
    </xdr:to>
    <xdr:cxnSp macro="">
      <xdr:nvCxnSpPr>
        <xdr:cNvPr id="673" name="直線コネクタ 672">
          <a:extLst>
            <a:ext uri="{FF2B5EF4-FFF2-40B4-BE49-F238E27FC236}">
              <a16:creationId xmlns:a16="http://schemas.microsoft.com/office/drawing/2014/main" id="{7147D107-3A78-4538-9846-82859D1D9E81}"/>
            </a:ext>
          </a:extLst>
        </xdr:cNvPr>
        <xdr:cNvCxnSpPr/>
      </xdr:nvCxnSpPr>
      <xdr:spPr>
        <a:xfrm>
          <a:off x="18399760" y="18490310"/>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98552</xdr:rowOff>
    </xdr:from>
    <xdr:to>
      <xdr:col>102</xdr:col>
      <xdr:colOff>165100</xdr:colOff>
      <xdr:row>108</xdr:row>
      <xdr:rowOff>28702</xdr:rowOff>
    </xdr:to>
    <xdr:sp macro="" textlink="">
      <xdr:nvSpPr>
        <xdr:cNvPr id="674" name="楕円 673">
          <a:extLst>
            <a:ext uri="{FF2B5EF4-FFF2-40B4-BE49-F238E27FC236}">
              <a16:creationId xmlns:a16="http://schemas.microsoft.com/office/drawing/2014/main" id="{54A56A1E-031A-4CDE-83DE-55B456E35B2E}"/>
            </a:ext>
          </a:extLst>
        </xdr:cNvPr>
        <xdr:cNvSpPr/>
      </xdr:nvSpPr>
      <xdr:spPr>
        <a:xfrm>
          <a:off x="17547590" y="184398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147065</xdr:rowOff>
    </xdr:from>
    <xdr:to>
      <xdr:col>107</xdr:col>
      <xdr:colOff>50800</xdr:colOff>
      <xdr:row>107</xdr:row>
      <xdr:rowOff>149352</xdr:rowOff>
    </xdr:to>
    <xdr:cxnSp macro="">
      <xdr:nvCxnSpPr>
        <xdr:cNvPr id="675" name="直線コネクタ 674">
          <a:extLst>
            <a:ext uri="{FF2B5EF4-FFF2-40B4-BE49-F238E27FC236}">
              <a16:creationId xmlns:a16="http://schemas.microsoft.com/office/drawing/2014/main" id="{CB6AADD9-27AB-4A17-8451-FC55D6EC4C39}"/>
            </a:ext>
          </a:extLst>
        </xdr:cNvPr>
        <xdr:cNvCxnSpPr/>
      </xdr:nvCxnSpPr>
      <xdr:spPr>
        <a:xfrm flipV="1">
          <a:off x="17602200" y="18490310"/>
          <a:ext cx="79756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676" name="n_1aveValue【庁舎】&#10;一人当たり面積">
          <a:extLst>
            <a:ext uri="{FF2B5EF4-FFF2-40B4-BE49-F238E27FC236}">
              <a16:creationId xmlns:a16="http://schemas.microsoft.com/office/drawing/2014/main" id="{20AE214C-8EBC-46EE-BD73-C5E8647B24EA}"/>
            </a:ext>
          </a:extLst>
        </xdr:cNvPr>
        <xdr:cNvSpPr txBox="1"/>
      </xdr:nvSpPr>
      <xdr:spPr>
        <a:xfrm>
          <a:off x="18982132" y="1806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677" name="n_2aveValue【庁舎】&#10;一人当たり面積">
          <a:extLst>
            <a:ext uri="{FF2B5EF4-FFF2-40B4-BE49-F238E27FC236}">
              <a16:creationId xmlns:a16="http://schemas.microsoft.com/office/drawing/2014/main" id="{B9716BCA-5A76-4390-A21A-14B9489E1904}"/>
            </a:ext>
          </a:extLst>
        </xdr:cNvPr>
        <xdr:cNvSpPr txBox="1"/>
      </xdr:nvSpPr>
      <xdr:spPr>
        <a:xfrm>
          <a:off x="18182032" y="1807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678" name="n_3aveValue【庁舎】&#10;一人当たり面積">
          <a:extLst>
            <a:ext uri="{FF2B5EF4-FFF2-40B4-BE49-F238E27FC236}">
              <a16:creationId xmlns:a16="http://schemas.microsoft.com/office/drawing/2014/main" id="{5603AF56-A18A-4A83-BBB4-ADB172D5EC8A}"/>
            </a:ext>
          </a:extLst>
        </xdr:cNvPr>
        <xdr:cNvSpPr txBox="1"/>
      </xdr:nvSpPr>
      <xdr:spPr>
        <a:xfrm>
          <a:off x="17384472" y="1808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679" name="n_4aveValue【庁舎】&#10;一人当たり面積">
          <a:extLst>
            <a:ext uri="{FF2B5EF4-FFF2-40B4-BE49-F238E27FC236}">
              <a16:creationId xmlns:a16="http://schemas.microsoft.com/office/drawing/2014/main" id="{750CE340-BBEF-4E4F-AE00-8B24FEBE8AD2}"/>
            </a:ext>
          </a:extLst>
        </xdr:cNvPr>
        <xdr:cNvSpPr txBox="1"/>
      </xdr:nvSpPr>
      <xdr:spPr>
        <a:xfrm>
          <a:off x="16588817" y="1809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21353</xdr:rowOff>
    </xdr:from>
    <xdr:ext cx="469744" cy="259045"/>
    <xdr:sp macro="" textlink="">
      <xdr:nvSpPr>
        <xdr:cNvPr id="680" name="n_1mainValue【庁舎】&#10;一人当たり面積">
          <a:extLst>
            <a:ext uri="{FF2B5EF4-FFF2-40B4-BE49-F238E27FC236}">
              <a16:creationId xmlns:a16="http://schemas.microsoft.com/office/drawing/2014/main" id="{CF2DBA7C-5FED-4D81-AC81-5147B623C382}"/>
            </a:ext>
          </a:extLst>
        </xdr:cNvPr>
        <xdr:cNvSpPr txBox="1"/>
      </xdr:nvSpPr>
      <xdr:spPr>
        <a:xfrm>
          <a:off x="18982132" y="1853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17542</xdr:rowOff>
    </xdr:from>
    <xdr:ext cx="469744" cy="259045"/>
    <xdr:sp macro="" textlink="">
      <xdr:nvSpPr>
        <xdr:cNvPr id="681" name="n_2mainValue【庁舎】&#10;一人当たり面積">
          <a:extLst>
            <a:ext uri="{FF2B5EF4-FFF2-40B4-BE49-F238E27FC236}">
              <a16:creationId xmlns:a16="http://schemas.microsoft.com/office/drawing/2014/main" id="{45065404-7889-4035-A706-19A1CC77F4B4}"/>
            </a:ext>
          </a:extLst>
        </xdr:cNvPr>
        <xdr:cNvSpPr txBox="1"/>
      </xdr:nvSpPr>
      <xdr:spPr>
        <a:xfrm>
          <a:off x="18182032" y="1853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19829</xdr:rowOff>
    </xdr:from>
    <xdr:ext cx="469744" cy="259045"/>
    <xdr:sp macro="" textlink="">
      <xdr:nvSpPr>
        <xdr:cNvPr id="682" name="n_3mainValue【庁舎】&#10;一人当たり面積">
          <a:extLst>
            <a:ext uri="{FF2B5EF4-FFF2-40B4-BE49-F238E27FC236}">
              <a16:creationId xmlns:a16="http://schemas.microsoft.com/office/drawing/2014/main" id="{9F14D4E1-26A1-45F2-875D-369EF79FF241}"/>
            </a:ext>
          </a:extLst>
        </xdr:cNvPr>
        <xdr:cNvSpPr txBox="1"/>
      </xdr:nvSpPr>
      <xdr:spPr>
        <a:xfrm>
          <a:off x="17384472"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3" name="正方形/長方形 682">
          <a:extLst>
            <a:ext uri="{FF2B5EF4-FFF2-40B4-BE49-F238E27FC236}">
              <a16:creationId xmlns:a16="http://schemas.microsoft.com/office/drawing/2014/main" id="{53A28C1A-7CFA-479C-AEE2-6E97AD1BDB4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4" name="正方形/長方形 683">
          <a:extLst>
            <a:ext uri="{FF2B5EF4-FFF2-40B4-BE49-F238E27FC236}">
              <a16:creationId xmlns:a16="http://schemas.microsoft.com/office/drawing/2014/main" id="{E0785C3D-B010-47D8-A578-D787FDA2DEA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5" name="テキスト ボックス 684">
          <a:extLst>
            <a:ext uri="{FF2B5EF4-FFF2-40B4-BE49-F238E27FC236}">
              <a16:creationId xmlns:a16="http://schemas.microsoft.com/office/drawing/2014/main" id="{AC3FDD2C-A927-455F-97B0-E0552CE5C57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令和６年度財務書類等については整備中のため、令和４年度と令和５年度を比較し分析する。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庁舎の有形固定資産減価償却率が低い数値であるのは、平成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庁舎を建設したためであり、庁舎一人当たり面積が県平均や全国平均より大きな数値となっているのは、合併前の旧庁舎が一部残存しているためである。また、市有の施設については、全体的に老朽化は進んでいるものの、老朽化の度合いや使用状況、必要性などを総合的に判断しながら、長寿命化や統廃合を進めており、体育館等の利用頻度の高い大規模改修などに計画的に取り組んでいる。今後も公共施設等総合管理計画に基づき、個々の施設等の状況を把握し、長寿命化を進めていく。また、資産の適切な管理に努めるとともに、引き続き施設等保有量の最適化を目指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福祉施設における一人当たり面積について、グラフ上、令和３年度に大幅増となっているのは誤記載によるもの。実際の数値に変動はなし。（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24%20&#21335;&#12354;&#12431;&#12376;&#24066;\&#12304;&#36001;&#25919;&#29366;&#27841;&#36039;&#26009;&#38598;&#12305;_282243_&#21335;&#12354;&#12431;&#12376;&#24066;_2024(2&#22238;&#30446;).xlsx" TargetMode="External"/><Relationship Id="rId1" Type="http://schemas.openxmlformats.org/officeDocument/2006/relationships/externalLinkPath" Target="&#12304;&#36001;&#25919;&#29366;&#27841;&#36039;&#26009;&#38598;&#12305;_282243_&#21335;&#12354;&#12431;&#1237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67.3</v>
          </cell>
          <cell r="CF51">
            <v>68.599999999999994</v>
          </cell>
          <cell r="CN51">
            <v>48.6</v>
          </cell>
        </row>
        <row r="53">
          <cell r="BX53">
            <v>69</v>
          </cell>
          <cell r="CF53">
            <v>70.400000000000006</v>
          </cell>
          <cell r="CN53">
            <v>71.599999999999994</v>
          </cell>
        </row>
        <row r="55">
          <cell r="AN55" t="str">
            <v>類似団体内平均値</v>
          </cell>
          <cell r="BX55">
            <v>13.3</v>
          </cell>
          <cell r="CF55">
            <v>5.4</v>
          </cell>
          <cell r="CN55">
            <v>0</v>
          </cell>
        </row>
        <row r="57">
          <cell r="BX57">
            <v>61.5</v>
          </cell>
          <cell r="CF57">
            <v>62.8</v>
          </cell>
          <cell r="CN57">
            <v>64.099999999999994</v>
          </cell>
        </row>
        <row r="72">
          <cell r="BP72" t="str">
            <v>R02</v>
          </cell>
          <cell r="BX72" t="str">
            <v>R03</v>
          </cell>
          <cell r="CF72" t="str">
            <v>R04</v>
          </cell>
          <cell r="CN72" t="str">
            <v>R05</v>
          </cell>
          <cell r="CV72" t="str">
            <v>R06</v>
          </cell>
        </row>
        <row r="73">
          <cell r="AN73" t="str">
            <v>当該団体値</v>
          </cell>
          <cell r="BP73">
            <v>84.4</v>
          </cell>
          <cell r="BX73">
            <v>67.3</v>
          </cell>
          <cell r="CF73">
            <v>68.599999999999994</v>
          </cell>
          <cell r="CN73">
            <v>48.6</v>
          </cell>
          <cell r="CV73">
            <v>35.5</v>
          </cell>
        </row>
        <row r="75">
          <cell r="BP75">
            <v>13.6</v>
          </cell>
          <cell r="BX75">
            <v>13.1</v>
          </cell>
          <cell r="CF75">
            <v>13</v>
          </cell>
          <cell r="CN75">
            <v>13</v>
          </cell>
          <cell r="CV75">
            <v>12.8</v>
          </cell>
        </row>
        <row r="77">
          <cell r="AN77" t="str">
            <v>類似団体内平均値</v>
          </cell>
          <cell r="BP77">
            <v>14.5</v>
          </cell>
          <cell r="BX77">
            <v>13.3</v>
          </cell>
          <cell r="CF77">
            <v>5.4</v>
          </cell>
          <cell r="CN77">
            <v>0</v>
          </cell>
          <cell r="CV77">
            <v>0</v>
          </cell>
        </row>
        <row r="79">
          <cell r="BP79">
            <v>8.4</v>
          </cell>
          <cell r="BX79">
            <v>8.4</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32523351</v>
      </c>
      <c r="BO4" s="358"/>
      <c r="BP4" s="358"/>
      <c r="BQ4" s="358"/>
      <c r="BR4" s="358"/>
      <c r="BS4" s="358"/>
      <c r="BT4" s="358"/>
      <c r="BU4" s="359"/>
      <c r="BV4" s="357">
        <v>32204106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4.2</v>
      </c>
      <c r="CU4" s="364"/>
      <c r="CV4" s="364"/>
      <c r="CW4" s="364"/>
      <c r="CX4" s="364"/>
      <c r="CY4" s="364"/>
      <c r="CZ4" s="364"/>
      <c r="DA4" s="365"/>
      <c r="DB4" s="363">
        <v>2.8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31560976</v>
      </c>
      <c r="BO5" s="395"/>
      <c r="BP5" s="395"/>
      <c r="BQ5" s="395"/>
      <c r="BR5" s="395"/>
      <c r="BS5" s="395"/>
      <c r="BT5" s="395"/>
      <c r="BU5" s="396"/>
      <c r="BV5" s="394">
        <v>31566284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93.3</v>
      </c>
      <c r="CU5" s="392"/>
      <c r="CV5" s="392"/>
      <c r="CW5" s="392"/>
      <c r="CX5" s="392"/>
      <c r="CY5" s="392"/>
      <c r="CZ5" s="392"/>
      <c r="DA5" s="393"/>
      <c r="DB5" s="391">
        <v>92.2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962375</v>
      </c>
      <c r="BO6" s="395"/>
      <c r="BP6" s="395"/>
      <c r="BQ6" s="395"/>
      <c r="BR6" s="395"/>
      <c r="BS6" s="395"/>
      <c r="BT6" s="395"/>
      <c r="BU6" s="396"/>
      <c r="BV6" s="394">
        <v>637822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93.5</v>
      </c>
      <c r="CU6" s="432"/>
      <c r="CV6" s="432"/>
      <c r="CW6" s="432"/>
      <c r="CX6" s="432"/>
      <c r="CY6" s="432"/>
      <c r="CZ6" s="432"/>
      <c r="DA6" s="433"/>
      <c r="DB6" s="431">
        <v>92.7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277720</v>
      </c>
      <c r="BO7" s="395"/>
      <c r="BP7" s="395"/>
      <c r="BQ7" s="395"/>
      <c r="BR7" s="395"/>
      <c r="BS7" s="395"/>
      <c r="BT7" s="395"/>
      <c r="BU7" s="396"/>
      <c r="BV7" s="394">
        <v>199935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16112278</v>
      </c>
      <c r="CU7" s="395"/>
      <c r="CV7" s="395"/>
      <c r="CW7" s="395"/>
      <c r="CX7" s="395"/>
      <c r="CY7" s="395"/>
      <c r="CZ7" s="395"/>
      <c r="DA7" s="396"/>
      <c r="DB7" s="394">
        <v>15915907</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684655</v>
      </c>
      <c r="BO8" s="395"/>
      <c r="BP8" s="395"/>
      <c r="BQ8" s="395"/>
      <c r="BR8" s="395"/>
      <c r="BS8" s="395"/>
      <c r="BT8" s="395"/>
      <c r="BU8" s="396"/>
      <c r="BV8" s="394">
        <v>437887</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0.4</v>
      </c>
      <c r="CU8" s="435"/>
      <c r="CV8" s="435"/>
      <c r="CW8" s="435"/>
      <c r="CX8" s="435"/>
      <c r="CY8" s="435"/>
      <c r="CZ8" s="435"/>
      <c r="DA8" s="436"/>
      <c r="DB8" s="434">
        <v>0.39</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44137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246768</v>
      </c>
      <c r="BO9" s="395"/>
      <c r="BP9" s="395"/>
      <c r="BQ9" s="395"/>
      <c r="BR9" s="395"/>
      <c r="BS9" s="395"/>
      <c r="BT9" s="395"/>
      <c r="BU9" s="396"/>
      <c r="BV9" s="394">
        <v>-556272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16.600000000000001</v>
      </c>
      <c r="CU9" s="392"/>
      <c r="CV9" s="392"/>
      <c r="CW9" s="392"/>
      <c r="CX9" s="392"/>
      <c r="CY9" s="392"/>
      <c r="CZ9" s="392"/>
      <c r="DA9" s="393"/>
      <c r="DB9" s="391">
        <v>18.8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46912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7033</v>
      </c>
      <c r="BO10" s="395"/>
      <c r="BP10" s="395"/>
      <c r="BQ10" s="395"/>
      <c r="BR10" s="395"/>
      <c r="BS10" s="395"/>
      <c r="BT10" s="395"/>
      <c r="BU10" s="396"/>
      <c r="BV10" s="394">
        <v>6988</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104</v>
      </c>
      <c r="AV11" s="427"/>
      <c r="AW11" s="427"/>
      <c r="AX11" s="427"/>
      <c r="AY11" s="428" t="s">
        <v>120</v>
      </c>
      <c r="AZ11" s="429"/>
      <c r="BA11" s="429"/>
      <c r="BB11" s="429"/>
      <c r="BC11" s="429"/>
      <c r="BD11" s="429"/>
      <c r="BE11" s="429"/>
      <c r="BF11" s="429"/>
      <c r="BG11" s="429"/>
      <c r="BH11" s="429"/>
      <c r="BI11" s="429"/>
      <c r="BJ11" s="429"/>
      <c r="BK11" s="429"/>
      <c r="BL11" s="429"/>
      <c r="BM11" s="430"/>
      <c r="BN11" s="394">
        <v>204748</v>
      </c>
      <c r="BO11" s="395"/>
      <c r="BP11" s="395"/>
      <c r="BQ11" s="395"/>
      <c r="BR11" s="395"/>
      <c r="BS11" s="395"/>
      <c r="BT11" s="395"/>
      <c r="BU11" s="396"/>
      <c r="BV11" s="394">
        <v>496003</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43732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122834</v>
      </c>
      <c r="BO12" s="395"/>
      <c r="BP12" s="395"/>
      <c r="BQ12" s="395"/>
      <c r="BR12" s="395"/>
      <c r="BS12" s="395"/>
      <c r="BT12" s="395"/>
      <c r="BU12" s="396"/>
      <c r="BV12" s="394">
        <v>148958</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42975</v>
      </c>
      <c r="S13" s="479"/>
      <c r="T13" s="479"/>
      <c r="U13" s="479"/>
      <c r="V13" s="480"/>
      <c r="W13" s="410" t="s">
        <v>131</v>
      </c>
      <c r="X13" s="411"/>
      <c r="Y13" s="411"/>
      <c r="Z13" s="411"/>
      <c r="AA13" s="411"/>
      <c r="AB13" s="401"/>
      <c r="AC13" s="445">
        <v>5216</v>
      </c>
      <c r="AD13" s="446"/>
      <c r="AE13" s="446"/>
      <c r="AF13" s="446"/>
      <c r="AG13" s="488"/>
      <c r="AH13" s="445">
        <v>6016</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335715</v>
      </c>
      <c r="BO13" s="395"/>
      <c r="BP13" s="395"/>
      <c r="BQ13" s="395"/>
      <c r="BR13" s="395"/>
      <c r="BS13" s="395"/>
      <c r="BT13" s="395"/>
      <c r="BU13" s="396"/>
      <c r="BV13" s="394">
        <v>-202239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12.8</v>
      </c>
      <c r="CU13" s="392"/>
      <c r="CV13" s="392"/>
      <c r="CW13" s="392"/>
      <c r="CX13" s="392"/>
      <c r="CY13" s="392"/>
      <c r="CZ13" s="392"/>
      <c r="DA13" s="393"/>
      <c r="DB13" s="391">
        <v>13</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44469</v>
      </c>
      <c r="S14" s="479"/>
      <c r="T14" s="479"/>
      <c r="U14" s="479"/>
      <c r="V14" s="480"/>
      <c r="W14" s="384"/>
      <c r="X14" s="385"/>
      <c r="Y14" s="385"/>
      <c r="Z14" s="385"/>
      <c r="AA14" s="385"/>
      <c r="AB14" s="374"/>
      <c r="AC14" s="481">
        <v>22.9</v>
      </c>
      <c r="AD14" s="482"/>
      <c r="AE14" s="482"/>
      <c r="AF14" s="482"/>
      <c r="AG14" s="483"/>
      <c r="AH14" s="481">
        <v>24.2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35.5</v>
      </c>
      <c r="CU14" s="493"/>
      <c r="CV14" s="493"/>
      <c r="CW14" s="493"/>
      <c r="CX14" s="493"/>
      <c r="CY14" s="493"/>
      <c r="CZ14" s="493"/>
      <c r="DA14" s="494"/>
      <c r="DB14" s="492">
        <v>48.6</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43761</v>
      </c>
      <c r="S15" s="479"/>
      <c r="T15" s="479"/>
      <c r="U15" s="479"/>
      <c r="V15" s="480"/>
      <c r="W15" s="410" t="s">
        <v>137</v>
      </c>
      <c r="X15" s="411"/>
      <c r="Y15" s="411"/>
      <c r="Z15" s="411"/>
      <c r="AA15" s="411"/>
      <c r="AB15" s="401"/>
      <c r="AC15" s="445">
        <v>4862</v>
      </c>
      <c r="AD15" s="446"/>
      <c r="AE15" s="446"/>
      <c r="AF15" s="446"/>
      <c r="AG15" s="488"/>
      <c r="AH15" s="445">
        <v>5673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5813063</v>
      </c>
      <c r="BO15" s="358"/>
      <c r="BP15" s="358"/>
      <c r="BQ15" s="358"/>
      <c r="BR15" s="358"/>
      <c r="BS15" s="358"/>
      <c r="BT15" s="358"/>
      <c r="BU15" s="359"/>
      <c r="BV15" s="357">
        <v>5781999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21.4</v>
      </c>
      <c r="AD16" s="482"/>
      <c r="AE16" s="482"/>
      <c r="AF16" s="482"/>
      <c r="AG16" s="483"/>
      <c r="AH16" s="481">
        <v>22.8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14541058</v>
      </c>
      <c r="BO16" s="395"/>
      <c r="BP16" s="395"/>
      <c r="BQ16" s="395"/>
      <c r="BR16" s="395"/>
      <c r="BS16" s="395"/>
      <c r="BT16" s="395"/>
      <c r="BU16" s="396"/>
      <c r="BV16" s="394">
        <v>14317212</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12688</v>
      </c>
      <c r="AD17" s="446"/>
      <c r="AE17" s="446"/>
      <c r="AF17" s="446"/>
      <c r="AG17" s="488"/>
      <c r="AH17" s="445">
        <v>13214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7340781</v>
      </c>
      <c r="BO17" s="395"/>
      <c r="BP17" s="395"/>
      <c r="BQ17" s="395"/>
      <c r="BR17" s="395"/>
      <c r="BS17" s="395"/>
      <c r="BT17" s="395"/>
      <c r="BU17" s="396"/>
      <c r="BV17" s="394">
        <v>7301616</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229.01</v>
      </c>
      <c r="M18" s="518"/>
      <c r="N18" s="518"/>
      <c r="O18" s="518"/>
      <c r="P18" s="518"/>
      <c r="Q18" s="518"/>
      <c r="R18" s="519"/>
      <c r="S18" s="519"/>
      <c r="T18" s="519"/>
      <c r="U18" s="519"/>
      <c r="V18" s="520"/>
      <c r="W18" s="412"/>
      <c r="X18" s="413"/>
      <c r="Y18" s="413"/>
      <c r="Z18" s="413"/>
      <c r="AA18" s="413"/>
      <c r="AB18" s="404"/>
      <c r="AC18" s="521">
        <v>55.7</v>
      </c>
      <c r="AD18" s="522"/>
      <c r="AE18" s="522"/>
      <c r="AF18" s="522"/>
      <c r="AG18" s="523"/>
      <c r="AH18" s="521">
        <v>53.1</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15173843</v>
      </c>
      <c r="BO18" s="395"/>
      <c r="BP18" s="395"/>
      <c r="BQ18" s="395"/>
      <c r="BR18" s="395"/>
      <c r="BS18" s="395"/>
      <c r="BT18" s="395"/>
      <c r="BU18" s="396"/>
      <c r="BV18" s="394">
        <v>14943613</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193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19687703</v>
      </c>
      <c r="BO19" s="395"/>
      <c r="BP19" s="395"/>
      <c r="BQ19" s="395"/>
      <c r="BR19" s="395"/>
      <c r="BS19" s="395"/>
      <c r="BT19" s="395"/>
      <c r="BU19" s="396"/>
      <c r="BV19" s="394">
        <v>19527666</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17047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31465948</v>
      </c>
      <c r="BO22" s="358"/>
      <c r="BP22" s="358"/>
      <c r="BQ22" s="358"/>
      <c r="BR22" s="358"/>
      <c r="BS22" s="358"/>
      <c r="BT22" s="358"/>
      <c r="BU22" s="359"/>
      <c r="BV22" s="357">
        <v>31956620</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22915214</v>
      </c>
      <c r="BO23" s="395"/>
      <c r="BP23" s="395"/>
      <c r="BQ23" s="395"/>
      <c r="BR23" s="395"/>
      <c r="BS23" s="395"/>
      <c r="BT23" s="395"/>
      <c r="BU23" s="396"/>
      <c r="BV23" s="394">
        <v>22878310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8500</v>
      </c>
      <c r="R24" s="446"/>
      <c r="S24" s="446"/>
      <c r="T24" s="446"/>
      <c r="U24" s="446"/>
      <c r="V24" s="488"/>
      <c r="W24" s="540"/>
      <c r="X24" s="541"/>
      <c r="Y24" s="542"/>
      <c r="Z24" s="444" t="s">
        <v>162</v>
      </c>
      <c r="AA24" s="424"/>
      <c r="AB24" s="424"/>
      <c r="AC24" s="424"/>
      <c r="AD24" s="424"/>
      <c r="AE24" s="424"/>
      <c r="AF24" s="424"/>
      <c r="AG24" s="425"/>
      <c r="AH24" s="445">
        <v>400</v>
      </c>
      <c r="AI24" s="446"/>
      <c r="AJ24" s="446"/>
      <c r="AK24" s="446"/>
      <c r="AL24" s="488"/>
      <c r="AM24" s="445">
        <v>1294800</v>
      </c>
      <c r="AN24" s="446"/>
      <c r="AO24" s="446"/>
      <c r="AP24" s="446"/>
      <c r="AQ24" s="446"/>
      <c r="AR24" s="488"/>
      <c r="AS24" s="445">
        <v>3237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23869044</v>
      </c>
      <c r="BO24" s="395"/>
      <c r="BP24" s="395"/>
      <c r="BQ24" s="395"/>
      <c r="BR24" s="395"/>
      <c r="BS24" s="395"/>
      <c r="BT24" s="395"/>
      <c r="BU24" s="396"/>
      <c r="BV24" s="394">
        <v>23536952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6800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3859181</v>
      </c>
      <c r="BO25" s="358"/>
      <c r="BP25" s="358"/>
      <c r="BQ25" s="358"/>
      <c r="BR25" s="358"/>
      <c r="BS25" s="358"/>
      <c r="BT25" s="358"/>
      <c r="BU25" s="359"/>
      <c r="BV25" s="357">
        <v>4588428</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6000</v>
      </c>
      <c r="R26" s="446"/>
      <c r="S26" s="446"/>
      <c r="T26" s="446"/>
      <c r="U26" s="446"/>
      <c r="V26" s="488"/>
      <c r="W26" s="540"/>
      <c r="X26" s="541"/>
      <c r="Y26" s="542"/>
      <c r="Z26" s="444" t="s">
        <v>168</v>
      </c>
      <c r="AA26" s="546"/>
      <c r="AB26" s="546"/>
      <c r="AC26" s="546"/>
      <c r="AD26" s="546"/>
      <c r="AE26" s="546"/>
      <c r="AF26" s="546"/>
      <c r="AG26" s="547"/>
      <c r="AH26" s="445">
        <v>16</v>
      </c>
      <c r="AI26" s="446"/>
      <c r="AJ26" s="446"/>
      <c r="AK26" s="446"/>
      <c r="AL26" s="488"/>
      <c r="AM26" s="445">
        <v>50512</v>
      </c>
      <c r="AN26" s="446"/>
      <c r="AO26" s="446"/>
      <c r="AP26" s="446"/>
      <c r="AQ26" s="446"/>
      <c r="AR26" s="488"/>
      <c r="AS26" s="445">
        <v>3157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4500</v>
      </c>
      <c r="R27" s="446"/>
      <c r="S27" s="446"/>
      <c r="T27" s="446"/>
      <c r="U27" s="446"/>
      <c r="V27" s="488"/>
      <c r="W27" s="540"/>
      <c r="X27" s="541"/>
      <c r="Y27" s="542"/>
      <c r="Z27" s="444" t="s">
        <v>171</v>
      </c>
      <c r="AA27" s="424"/>
      <c r="AB27" s="424"/>
      <c r="AC27" s="424"/>
      <c r="AD27" s="424"/>
      <c r="AE27" s="424"/>
      <c r="AF27" s="424"/>
      <c r="AG27" s="425"/>
      <c r="AH27" s="445">
        <v>22</v>
      </c>
      <c r="AI27" s="446"/>
      <c r="AJ27" s="446"/>
      <c r="AK27" s="446"/>
      <c r="AL27" s="488"/>
      <c r="AM27" s="445">
        <v>74314</v>
      </c>
      <c r="AN27" s="446"/>
      <c r="AO27" s="446"/>
      <c r="AP27" s="446"/>
      <c r="AQ27" s="446"/>
      <c r="AR27" s="488"/>
      <c r="AS27" s="445">
        <v>3378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500000</v>
      </c>
      <c r="BO27" s="514"/>
      <c r="BP27" s="514"/>
      <c r="BQ27" s="514"/>
      <c r="BR27" s="514"/>
      <c r="BS27" s="514"/>
      <c r="BT27" s="514"/>
      <c r="BU27" s="515"/>
      <c r="BV27" s="513">
        <v>500000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3780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2597216</v>
      </c>
      <c r="BO28" s="358"/>
      <c r="BP28" s="358"/>
      <c r="BQ28" s="358"/>
      <c r="BR28" s="358"/>
      <c r="BS28" s="358"/>
      <c r="BT28" s="358"/>
      <c r="BU28" s="359"/>
      <c r="BV28" s="357">
        <v>2713017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3465</v>
      </c>
      <c r="R29" s="446"/>
      <c r="S29" s="446"/>
      <c r="T29" s="446"/>
      <c r="U29" s="446"/>
      <c r="V29" s="488"/>
      <c r="W29" s="543"/>
      <c r="X29" s="544"/>
      <c r="Y29" s="545"/>
      <c r="Z29" s="444" t="s">
        <v>177</v>
      </c>
      <c r="AA29" s="424"/>
      <c r="AB29" s="424"/>
      <c r="AC29" s="424"/>
      <c r="AD29" s="424"/>
      <c r="AE29" s="424"/>
      <c r="AF29" s="424"/>
      <c r="AG29" s="425"/>
      <c r="AH29" s="445">
        <v>422</v>
      </c>
      <c r="AI29" s="446"/>
      <c r="AJ29" s="446"/>
      <c r="AK29" s="446"/>
      <c r="AL29" s="488"/>
      <c r="AM29" s="445">
        <v>1369114</v>
      </c>
      <c r="AN29" s="446"/>
      <c r="AO29" s="446"/>
      <c r="AP29" s="446"/>
      <c r="AQ29" s="446"/>
      <c r="AR29" s="488"/>
      <c r="AS29" s="445">
        <v>3244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611194</v>
      </c>
      <c r="BO29" s="395"/>
      <c r="BP29" s="395"/>
      <c r="BQ29" s="395"/>
      <c r="BR29" s="395"/>
      <c r="BS29" s="395"/>
      <c r="BT29" s="395"/>
      <c r="BU29" s="396"/>
      <c r="BV29" s="394">
        <v>806906</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10596810</v>
      </c>
      <c r="BO30" s="514"/>
      <c r="BP30" s="514"/>
      <c r="BQ30" s="514"/>
      <c r="BR30" s="514"/>
      <c r="BS30" s="514"/>
      <c r="BT30" s="514"/>
      <c r="BU30" s="515"/>
      <c r="BV30" s="513">
        <v>10501808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　保険事業勘定</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IF('各会計、関係団体の財政状況及び健全化判断比率'!B33="","",'各会計、関係団体の財政状況及び健全化判断比率'!B33)</f>
        <v>下水道事業会計</v>
      </c>
      <c r="AP34" s="585"/>
      <c r="AQ34" s="585"/>
      <c r="AR34" s="585"/>
      <c r="AS34" s="585"/>
      <c r="AT34" s="585"/>
      <c r="AU34" s="585"/>
      <c r="AV34" s="585"/>
      <c r="AW34" s="585"/>
      <c r="AX34" s="585"/>
      <c r="AY34" s="585"/>
      <c r="AZ34" s="585"/>
      <c r="BA34" s="585"/>
      <c r="BB34" s="585"/>
      <c r="BC34" s="585"/>
      <c r="BD34" s="163"/>
      <c r="BE34" s="584">
        <f>IF(BG34="","",MAX(C34:D43,U34:V43,AM34:AN43)+1)</f>
        <v>9</v>
      </c>
      <c r="BF34" s="584"/>
      <c r="BG34" s="585" t="str">
        <f>IF('各会計、関係団体の財政状況及び健全化判断比率'!B34="","",'各会計、関係団体の財政状況及び健全化判断比率'!B34)</f>
        <v>国民宿舎事業特別会計</v>
      </c>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淡路広域行政事務組合(普通会計）</v>
      </c>
      <c r="BZ34" s="585"/>
      <c r="CA34" s="585"/>
      <c r="CB34" s="585"/>
      <c r="CC34" s="585"/>
      <c r="CD34" s="585"/>
      <c r="CE34" s="585"/>
      <c r="CF34" s="585"/>
      <c r="CG34" s="585"/>
      <c r="CH34" s="585"/>
      <c r="CI34" s="585"/>
      <c r="CJ34" s="585"/>
      <c r="CK34" s="585"/>
      <c r="CL34" s="585"/>
      <c r="CM34" s="585"/>
      <c r="CN34" s="163"/>
      <c r="CO34" s="584">
        <f>IF(CQ34="","",MAX(C34:D43,U34:V43,AM34:AN43,BE34:BF43,BW34:BX43)+1)</f>
        <v>21</v>
      </c>
      <c r="CP34" s="584"/>
      <c r="CQ34" s="585" t="str">
        <f>IF('各会計、関係団体の財政状況及び健全化判断比率'!BS7="","",'各会計、関係団体の財政状況及び健全化判断比率'!BS7)</f>
        <v>公益財団法人　淡路人形協会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産業廃棄物最終処分事業特別会計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国民健康保険特別会計　直営診療所勘定</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f t="shared" ref="BE35:BE43" si="1">IF(BG35="","",BE34+1)</f>
        <v>10</v>
      </c>
      <c r="BF35" s="584"/>
      <c r="BG35" s="585" t="str">
        <f>IF('各会計、関係団体の財政状況及び健全化判断比率'!B35="","",'各会計、関係団体の財政状況及び健全化判断比率'!B35)</f>
        <v>土地開発事業特別会計</v>
      </c>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淡路広域行政事務組合（淡路食肉センター事業特別会計）</v>
      </c>
      <c r="BZ35" s="585"/>
      <c r="CA35" s="585"/>
      <c r="CB35" s="585"/>
      <c r="CC35" s="585"/>
      <c r="CD35" s="585"/>
      <c r="CE35" s="585"/>
      <c r="CF35" s="585"/>
      <c r="CG35" s="585"/>
      <c r="CH35" s="585"/>
      <c r="CI35" s="585"/>
      <c r="CJ35" s="585"/>
      <c r="CK35" s="585"/>
      <c r="CL35" s="585"/>
      <c r="CM35" s="585"/>
      <c r="CN35" s="163"/>
      <c r="CO35" s="584">
        <f t="shared" ref="CO35:CO43" si="3">IF(CQ35="","",CO34+1)</f>
        <v>22</v>
      </c>
      <c r="CP35" s="584"/>
      <c r="CQ35" s="585" t="str">
        <f>IF('各会計、関係団体の財政状況及び健全化判断比率'!BS8="","",'各会計、関係団体の財政状況及び健全化判断比率'!BS8)</f>
        <v>西淡まちつくり　株式会社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淡路広域消防事務組合</v>
      </c>
      <c r="BZ36" s="585"/>
      <c r="CA36" s="585"/>
      <c r="CB36" s="585"/>
      <c r="CC36" s="585"/>
      <c r="CD36" s="585"/>
      <c r="CE36" s="585"/>
      <c r="CF36" s="585"/>
      <c r="CG36" s="585"/>
      <c r="CH36" s="585"/>
      <c r="CI36" s="585"/>
      <c r="CJ36" s="585"/>
      <c r="CK36" s="585"/>
      <c r="CL36" s="585"/>
      <c r="CM36" s="585"/>
      <c r="CN36" s="163"/>
      <c r="CO36" s="584">
        <f t="shared" si="3"/>
        <v>23</v>
      </c>
      <c r="CP36" s="584"/>
      <c r="CQ36" s="585" t="str">
        <f>IF('各会計、関係団体の財政状況及び健全化判断比率'!BS9="","",'各会計、関係団体の財政状況及び健全化判断比率'!BS9)</f>
        <v>南淡路農業公園　株式会社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介護保険特別会計保険事業勘定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洲本市・南あわじ市衛生事務組合</v>
      </c>
      <c r="BZ37" s="585"/>
      <c r="CA37" s="585"/>
      <c r="CB37" s="585"/>
      <c r="CC37" s="585"/>
      <c r="CD37" s="585"/>
      <c r="CE37" s="585"/>
      <c r="CF37" s="585"/>
      <c r="CG37" s="585"/>
      <c r="CH37" s="585"/>
      <c r="CI37" s="585"/>
      <c r="CJ37" s="585"/>
      <c r="CK37" s="585"/>
      <c r="CL37" s="585"/>
      <c r="CM37" s="585"/>
      <c r="CN37" s="163"/>
      <c r="CO37" s="584">
        <f t="shared" si="3"/>
        <v>24</v>
      </c>
      <c r="CP37" s="584"/>
      <c r="CQ37" s="585" t="str">
        <f>IF('各会計、関係団体の財政状況及び健全化判断比率'!BS10="","",'各会計、関係団体の財政状況及び健全化判断比率'!BS10)</f>
        <v>株式会社　南淡風力エネルギー開発</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7</v>
      </c>
      <c r="V38" s="584"/>
      <c r="W38" s="585" t="str">
        <f>IF('各会計、関係団体の財政状況及び健全化判断比率'!B32="","",'各会計、関係団体の財政状況及び健全化判断比率'!B32)</f>
        <v>介護保険特別会計介護サービス事業勘定</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南あわじ市・洲本市小中学校組合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淡路広域水道企業団</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17</v>
      </c>
      <c r="BX40" s="584"/>
      <c r="BY40" s="585" t="str">
        <f>IF('各会計、関係団体の財政状況及び健全化判断比率'!B74="","",'各会計、関係団体の財政状況及び健全化判断比率'!B74)</f>
        <v>洲本市・南あわじ市山林事務組合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18</v>
      </c>
      <c r="BX41" s="584"/>
      <c r="BY41" s="585" t="str">
        <f>IF('各会計、関係団体の財政状況及び健全化判断比率'!B75="","",'各会計、関係団体の財政状況及び健全化判断比率'!B75)</f>
        <v>兵庫県町議会議員公務災害補償組合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19</v>
      </c>
      <c r="BX42" s="584"/>
      <c r="BY42" s="585" t="str">
        <f>IF('各会計、関係団体の財政状況及び健全化判断比率'!B76="","",'各会計、関係団体の財政状況及び健全化判断比率'!B76)</f>
        <v>兵庫県市町村職員退職手当組合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20</v>
      </c>
      <c r="BX43" s="584"/>
      <c r="BY43" s="585" t="str">
        <f>IF('各会計、関係団体の財政状況及び健全化判断比率'!B77="","",'各会計、関係団体の財政状況及び健全化判断比率'!B77)</f>
        <v>兵庫県後期高齢者医療広域連合（一般会計）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vJsODGloGEaHVH5fmK6CsBGQpeXejxy+UL4D6RVUbZKL7aVntk8CilEE+6QY8uOKxb/6ISw/253RfbLeS1Oomg==" saltValue="pfLf+DROFDkMSO+p2cGZ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2" sqref="A2"/>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5554296</v>
      </c>
      <c r="S5" s="600"/>
      <c r="T5" s="600"/>
      <c r="U5" s="600"/>
      <c r="V5" s="600"/>
      <c r="W5" s="600"/>
      <c r="X5" s="600"/>
      <c r="Y5" s="601"/>
      <c r="Z5" s="602">
        <v>17.100000000000001</v>
      </c>
      <c r="AA5" s="602"/>
      <c r="AB5" s="602"/>
      <c r="AC5" s="602"/>
      <c r="AD5" s="603">
        <v>5554296</v>
      </c>
      <c r="AE5" s="603"/>
      <c r="AF5" s="603"/>
      <c r="AG5" s="603"/>
      <c r="AH5" s="603"/>
      <c r="AI5" s="603"/>
      <c r="AJ5" s="603"/>
      <c r="AK5" s="603"/>
      <c r="AL5" s="604">
        <v>34.200000000000003</v>
      </c>
      <c r="AM5" s="605"/>
      <c r="AN5" s="605"/>
      <c r="AO5" s="606"/>
      <c r="AP5" s="596" t="s">
        <v>216</v>
      </c>
      <c r="AQ5" s="597"/>
      <c r="AR5" s="597"/>
      <c r="AS5" s="597"/>
      <c r="AT5" s="597"/>
      <c r="AU5" s="597"/>
      <c r="AV5" s="597"/>
      <c r="AW5" s="597"/>
      <c r="AX5" s="597"/>
      <c r="AY5" s="597"/>
      <c r="AZ5" s="597"/>
      <c r="BA5" s="597"/>
      <c r="BB5" s="597"/>
      <c r="BC5" s="597"/>
      <c r="BD5" s="597"/>
      <c r="BE5" s="597"/>
      <c r="BF5" s="598"/>
      <c r="BG5" s="610">
        <v>5498556</v>
      </c>
      <c r="BH5" s="611"/>
      <c r="BI5" s="611"/>
      <c r="BJ5" s="611"/>
      <c r="BK5" s="611"/>
      <c r="BL5" s="611"/>
      <c r="BM5" s="611"/>
      <c r="BN5" s="612"/>
      <c r="BO5" s="613">
        <v>99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236955</v>
      </c>
      <c r="S6" s="611"/>
      <c r="T6" s="611"/>
      <c r="U6" s="611"/>
      <c r="V6" s="611"/>
      <c r="W6" s="611"/>
      <c r="X6" s="611"/>
      <c r="Y6" s="612"/>
      <c r="Z6" s="613">
        <v>0.7</v>
      </c>
      <c r="AA6" s="613"/>
      <c r="AB6" s="613"/>
      <c r="AC6" s="613"/>
      <c r="AD6" s="614">
        <v>236955</v>
      </c>
      <c r="AE6" s="614"/>
      <c r="AF6" s="614"/>
      <c r="AG6" s="614"/>
      <c r="AH6" s="614"/>
      <c r="AI6" s="614"/>
      <c r="AJ6" s="614"/>
      <c r="AK6" s="614"/>
      <c r="AL6" s="615">
        <v>1.5</v>
      </c>
      <c r="AM6" s="616"/>
      <c r="AN6" s="616"/>
      <c r="AO6" s="617"/>
      <c r="AP6" s="607" t="s">
        <v>221</v>
      </c>
      <c r="AQ6" s="608"/>
      <c r="AR6" s="608"/>
      <c r="AS6" s="608"/>
      <c r="AT6" s="608"/>
      <c r="AU6" s="608"/>
      <c r="AV6" s="608"/>
      <c r="AW6" s="608"/>
      <c r="AX6" s="608"/>
      <c r="AY6" s="608"/>
      <c r="AZ6" s="608"/>
      <c r="BA6" s="608"/>
      <c r="BB6" s="608"/>
      <c r="BC6" s="608"/>
      <c r="BD6" s="608"/>
      <c r="BE6" s="608"/>
      <c r="BF6" s="609"/>
      <c r="BG6" s="610">
        <v>5498556</v>
      </c>
      <c r="BH6" s="611"/>
      <c r="BI6" s="611"/>
      <c r="BJ6" s="611"/>
      <c r="BK6" s="611"/>
      <c r="BL6" s="611"/>
      <c r="BM6" s="611"/>
      <c r="BN6" s="612"/>
      <c r="BO6" s="613">
        <v>99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190862</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190862</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3814</v>
      </c>
      <c r="S7" s="611"/>
      <c r="T7" s="611"/>
      <c r="U7" s="611"/>
      <c r="V7" s="611"/>
      <c r="W7" s="611"/>
      <c r="X7" s="611"/>
      <c r="Y7" s="612"/>
      <c r="Z7" s="613">
        <v>0</v>
      </c>
      <c r="AA7" s="613"/>
      <c r="AB7" s="613"/>
      <c r="AC7" s="613"/>
      <c r="AD7" s="614">
        <v>3814</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2024811</v>
      </c>
      <c r="BH7" s="611"/>
      <c r="BI7" s="611"/>
      <c r="BJ7" s="611"/>
      <c r="BK7" s="611"/>
      <c r="BL7" s="611"/>
      <c r="BM7" s="611"/>
      <c r="BN7" s="612"/>
      <c r="BO7" s="613">
        <v>36.5</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4380356</v>
      </c>
      <c r="CS7" s="611"/>
      <c r="CT7" s="611"/>
      <c r="CU7" s="611"/>
      <c r="CV7" s="611"/>
      <c r="CW7" s="611"/>
      <c r="CX7" s="611"/>
      <c r="CY7" s="612"/>
      <c r="CZ7" s="613">
        <v>13.9</v>
      </c>
      <c r="DA7" s="613"/>
      <c r="DB7" s="613"/>
      <c r="DC7" s="613"/>
      <c r="DD7" s="619">
        <v>18000</v>
      </c>
      <c r="DE7" s="611"/>
      <c r="DF7" s="611"/>
      <c r="DG7" s="611"/>
      <c r="DH7" s="611"/>
      <c r="DI7" s="611"/>
      <c r="DJ7" s="611"/>
      <c r="DK7" s="611"/>
      <c r="DL7" s="611"/>
      <c r="DM7" s="611"/>
      <c r="DN7" s="611"/>
      <c r="DO7" s="611"/>
      <c r="DP7" s="612"/>
      <c r="DQ7" s="619">
        <v>3480643</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68326</v>
      </c>
      <c r="S8" s="611"/>
      <c r="T8" s="611"/>
      <c r="U8" s="611"/>
      <c r="V8" s="611"/>
      <c r="W8" s="611"/>
      <c r="X8" s="611"/>
      <c r="Y8" s="612"/>
      <c r="Z8" s="613">
        <v>0.2</v>
      </c>
      <c r="AA8" s="613"/>
      <c r="AB8" s="613"/>
      <c r="AC8" s="613"/>
      <c r="AD8" s="614">
        <v>68326</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71612</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9023506</v>
      </c>
      <c r="CS8" s="611"/>
      <c r="CT8" s="611"/>
      <c r="CU8" s="611"/>
      <c r="CV8" s="611"/>
      <c r="CW8" s="611"/>
      <c r="CX8" s="611"/>
      <c r="CY8" s="612"/>
      <c r="CZ8" s="613">
        <v>28.6</v>
      </c>
      <c r="DA8" s="613"/>
      <c r="DB8" s="613"/>
      <c r="DC8" s="613"/>
      <c r="DD8" s="619">
        <v>36007</v>
      </c>
      <c r="DE8" s="611"/>
      <c r="DF8" s="611"/>
      <c r="DG8" s="611"/>
      <c r="DH8" s="611"/>
      <c r="DI8" s="611"/>
      <c r="DJ8" s="611"/>
      <c r="DK8" s="611"/>
      <c r="DL8" s="611"/>
      <c r="DM8" s="611"/>
      <c r="DN8" s="611"/>
      <c r="DO8" s="611"/>
      <c r="DP8" s="612"/>
      <c r="DQ8" s="619">
        <v>4809459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90703</v>
      </c>
      <c r="S9" s="611"/>
      <c r="T9" s="611"/>
      <c r="U9" s="611"/>
      <c r="V9" s="611"/>
      <c r="W9" s="611"/>
      <c r="X9" s="611"/>
      <c r="Y9" s="612"/>
      <c r="Z9" s="613">
        <v>0.3</v>
      </c>
      <c r="AA9" s="613"/>
      <c r="AB9" s="613"/>
      <c r="AC9" s="613"/>
      <c r="AD9" s="614">
        <v>90703</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1700597</v>
      </c>
      <c r="BH9" s="611"/>
      <c r="BI9" s="611"/>
      <c r="BJ9" s="611"/>
      <c r="BK9" s="611"/>
      <c r="BL9" s="611"/>
      <c r="BM9" s="611"/>
      <c r="BN9" s="612"/>
      <c r="BO9" s="613">
        <v>30.6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1932096</v>
      </c>
      <c r="CS9" s="611"/>
      <c r="CT9" s="611"/>
      <c r="CU9" s="611"/>
      <c r="CV9" s="611"/>
      <c r="CW9" s="611"/>
      <c r="CX9" s="611"/>
      <c r="CY9" s="612"/>
      <c r="CZ9" s="613">
        <v>6.1</v>
      </c>
      <c r="DA9" s="613"/>
      <c r="DB9" s="613"/>
      <c r="DC9" s="613"/>
      <c r="DD9" s="619">
        <v>167995</v>
      </c>
      <c r="DE9" s="611"/>
      <c r="DF9" s="611"/>
      <c r="DG9" s="611"/>
      <c r="DH9" s="611"/>
      <c r="DI9" s="611"/>
      <c r="DJ9" s="611"/>
      <c r="DK9" s="611"/>
      <c r="DL9" s="611"/>
      <c r="DM9" s="611"/>
      <c r="DN9" s="611"/>
      <c r="DO9" s="611"/>
      <c r="DP9" s="612"/>
      <c r="DQ9" s="619">
        <v>1350269</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115242</v>
      </c>
      <c r="BH10" s="611"/>
      <c r="BI10" s="611"/>
      <c r="BJ10" s="611"/>
      <c r="BK10" s="611"/>
      <c r="BL10" s="611"/>
      <c r="BM10" s="611"/>
      <c r="BN10" s="612"/>
      <c r="BO10" s="613">
        <v>2.1</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9177</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7690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1090574</v>
      </c>
      <c r="S11" s="611"/>
      <c r="T11" s="611"/>
      <c r="U11" s="611"/>
      <c r="V11" s="611"/>
      <c r="W11" s="611"/>
      <c r="X11" s="611"/>
      <c r="Y11" s="612"/>
      <c r="Z11" s="615">
        <v>3.4</v>
      </c>
      <c r="AA11" s="616"/>
      <c r="AB11" s="616"/>
      <c r="AC11" s="622"/>
      <c r="AD11" s="619">
        <v>1090574</v>
      </c>
      <c r="AE11" s="611"/>
      <c r="AF11" s="611"/>
      <c r="AG11" s="611"/>
      <c r="AH11" s="611"/>
      <c r="AI11" s="611"/>
      <c r="AJ11" s="611"/>
      <c r="AK11" s="612"/>
      <c r="AL11" s="615">
        <v>6.7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137360</v>
      </c>
      <c r="BH11" s="611"/>
      <c r="BI11" s="611"/>
      <c r="BJ11" s="611"/>
      <c r="BK11" s="611"/>
      <c r="BL11" s="611"/>
      <c r="BM11" s="611"/>
      <c r="BN11" s="612"/>
      <c r="BO11" s="613">
        <v>2.5</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2037213</v>
      </c>
      <c r="CS11" s="611"/>
      <c r="CT11" s="611"/>
      <c r="CU11" s="611"/>
      <c r="CV11" s="611"/>
      <c r="CW11" s="611"/>
      <c r="CX11" s="611"/>
      <c r="CY11" s="612"/>
      <c r="CZ11" s="613">
        <v>6.5</v>
      </c>
      <c r="DA11" s="613"/>
      <c r="DB11" s="613"/>
      <c r="DC11" s="613"/>
      <c r="DD11" s="619">
        <v>891434</v>
      </c>
      <c r="DE11" s="611"/>
      <c r="DF11" s="611"/>
      <c r="DG11" s="611"/>
      <c r="DH11" s="611"/>
      <c r="DI11" s="611"/>
      <c r="DJ11" s="611"/>
      <c r="DK11" s="611"/>
      <c r="DL11" s="611"/>
      <c r="DM11" s="611"/>
      <c r="DN11" s="611"/>
      <c r="DO11" s="611"/>
      <c r="DP11" s="612"/>
      <c r="DQ11" s="619">
        <v>624333</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2890146</v>
      </c>
      <c r="BH12" s="611"/>
      <c r="BI12" s="611"/>
      <c r="BJ12" s="611"/>
      <c r="BK12" s="611"/>
      <c r="BL12" s="611"/>
      <c r="BM12" s="611"/>
      <c r="BN12" s="612"/>
      <c r="BO12" s="613">
        <v>52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1890511</v>
      </c>
      <c r="CS12" s="611"/>
      <c r="CT12" s="611"/>
      <c r="CU12" s="611"/>
      <c r="CV12" s="611"/>
      <c r="CW12" s="611"/>
      <c r="CX12" s="611"/>
      <c r="CY12" s="612"/>
      <c r="CZ12" s="613">
        <v>6</v>
      </c>
      <c r="DA12" s="613"/>
      <c r="DB12" s="613"/>
      <c r="DC12" s="613"/>
      <c r="DD12" s="619">
        <v>994505</v>
      </c>
      <c r="DE12" s="611"/>
      <c r="DF12" s="611"/>
      <c r="DG12" s="611"/>
      <c r="DH12" s="611"/>
      <c r="DI12" s="611"/>
      <c r="DJ12" s="611"/>
      <c r="DK12" s="611"/>
      <c r="DL12" s="611"/>
      <c r="DM12" s="611"/>
      <c r="DN12" s="611"/>
      <c r="DO12" s="611"/>
      <c r="DP12" s="612"/>
      <c r="DQ12" s="619">
        <v>355893</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2884971</v>
      </c>
      <c r="BH13" s="611"/>
      <c r="BI13" s="611"/>
      <c r="BJ13" s="611"/>
      <c r="BK13" s="611"/>
      <c r="BL13" s="611"/>
      <c r="BM13" s="611"/>
      <c r="BN13" s="612"/>
      <c r="BO13" s="613">
        <v>51.9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3525483</v>
      </c>
      <c r="CS13" s="611"/>
      <c r="CT13" s="611"/>
      <c r="CU13" s="611"/>
      <c r="CV13" s="611"/>
      <c r="CW13" s="611"/>
      <c r="CX13" s="611"/>
      <c r="CY13" s="612"/>
      <c r="CZ13" s="613">
        <v>11.2</v>
      </c>
      <c r="DA13" s="613"/>
      <c r="DB13" s="613"/>
      <c r="DC13" s="613"/>
      <c r="DD13" s="619">
        <v>1241718</v>
      </c>
      <c r="DE13" s="611"/>
      <c r="DF13" s="611"/>
      <c r="DG13" s="611"/>
      <c r="DH13" s="611"/>
      <c r="DI13" s="611"/>
      <c r="DJ13" s="611"/>
      <c r="DK13" s="611"/>
      <c r="DL13" s="611"/>
      <c r="DM13" s="611"/>
      <c r="DN13" s="611"/>
      <c r="DO13" s="611"/>
      <c r="DP13" s="612"/>
      <c r="DQ13" s="619">
        <v>2028689</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251662</v>
      </c>
      <c r="BH14" s="611"/>
      <c r="BI14" s="611"/>
      <c r="BJ14" s="611"/>
      <c r="BK14" s="611"/>
      <c r="BL14" s="611"/>
      <c r="BM14" s="611"/>
      <c r="BN14" s="612"/>
      <c r="BO14" s="613">
        <v>4.5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1117543</v>
      </c>
      <c r="CS14" s="611"/>
      <c r="CT14" s="611"/>
      <c r="CU14" s="611"/>
      <c r="CV14" s="611"/>
      <c r="CW14" s="611"/>
      <c r="CX14" s="611"/>
      <c r="CY14" s="612"/>
      <c r="CZ14" s="613">
        <v>3.5</v>
      </c>
      <c r="DA14" s="613"/>
      <c r="DB14" s="613"/>
      <c r="DC14" s="613"/>
      <c r="DD14" s="619">
        <v>97155</v>
      </c>
      <c r="DE14" s="611"/>
      <c r="DF14" s="611"/>
      <c r="DG14" s="611"/>
      <c r="DH14" s="611"/>
      <c r="DI14" s="611"/>
      <c r="DJ14" s="611"/>
      <c r="DK14" s="611"/>
      <c r="DL14" s="611"/>
      <c r="DM14" s="611"/>
      <c r="DN14" s="611"/>
      <c r="DO14" s="611"/>
      <c r="DP14" s="612"/>
      <c r="DQ14" s="619">
        <v>932797</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53146</v>
      </c>
      <c r="S15" s="611"/>
      <c r="T15" s="611"/>
      <c r="U15" s="611"/>
      <c r="V15" s="611"/>
      <c r="W15" s="611"/>
      <c r="X15" s="611"/>
      <c r="Y15" s="612"/>
      <c r="Z15" s="613">
        <v>0.2</v>
      </c>
      <c r="AA15" s="613"/>
      <c r="AB15" s="613"/>
      <c r="AC15" s="613"/>
      <c r="AD15" s="614">
        <v>53146</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331937</v>
      </c>
      <c r="BH15" s="611"/>
      <c r="BI15" s="611"/>
      <c r="BJ15" s="611"/>
      <c r="BK15" s="611"/>
      <c r="BL15" s="611"/>
      <c r="BM15" s="611"/>
      <c r="BN15" s="612"/>
      <c r="BO15" s="613">
        <v>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3998240</v>
      </c>
      <c r="CS15" s="611"/>
      <c r="CT15" s="611"/>
      <c r="CU15" s="611"/>
      <c r="CV15" s="611"/>
      <c r="CW15" s="611"/>
      <c r="CX15" s="611"/>
      <c r="CY15" s="612"/>
      <c r="CZ15" s="613">
        <v>12.7</v>
      </c>
      <c r="DA15" s="613"/>
      <c r="DB15" s="613"/>
      <c r="DC15" s="613"/>
      <c r="DD15" s="619">
        <v>630079</v>
      </c>
      <c r="DE15" s="611"/>
      <c r="DF15" s="611"/>
      <c r="DG15" s="611"/>
      <c r="DH15" s="611"/>
      <c r="DI15" s="611"/>
      <c r="DJ15" s="611"/>
      <c r="DK15" s="611"/>
      <c r="DL15" s="611"/>
      <c r="DM15" s="611"/>
      <c r="DN15" s="611"/>
      <c r="DO15" s="611"/>
      <c r="DP15" s="612"/>
      <c r="DQ15" s="619">
        <v>1642680</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103678</v>
      </c>
      <c r="S16" s="611"/>
      <c r="T16" s="611"/>
      <c r="U16" s="611"/>
      <c r="V16" s="611"/>
      <c r="W16" s="611"/>
      <c r="X16" s="611"/>
      <c r="Y16" s="612"/>
      <c r="Z16" s="613">
        <v>0.3</v>
      </c>
      <c r="AA16" s="613"/>
      <c r="AB16" s="613"/>
      <c r="AC16" s="613"/>
      <c r="AD16" s="614">
        <v>103678</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125950</v>
      </c>
      <c r="CS16" s="611"/>
      <c r="CT16" s="611"/>
      <c r="CU16" s="611"/>
      <c r="CV16" s="611"/>
      <c r="CW16" s="611"/>
      <c r="CX16" s="611"/>
      <c r="CY16" s="612"/>
      <c r="CZ16" s="613">
        <v>0.4</v>
      </c>
      <c r="DA16" s="613"/>
      <c r="DB16" s="613"/>
      <c r="DC16" s="613"/>
      <c r="DD16" s="619" t="s">
        <v>122</v>
      </c>
      <c r="DE16" s="611"/>
      <c r="DF16" s="611"/>
      <c r="DG16" s="611"/>
      <c r="DH16" s="611"/>
      <c r="DI16" s="611"/>
      <c r="DJ16" s="611"/>
      <c r="DK16" s="611"/>
      <c r="DL16" s="611"/>
      <c r="DM16" s="611"/>
      <c r="DN16" s="611"/>
      <c r="DO16" s="611"/>
      <c r="DP16" s="612"/>
      <c r="DQ16" s="619">
        <v>32950</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210930</v>
      </c>
      <c r="S17" s="611"/>
      <c r="T17" s="611"/>
      <c r="U17" s="611"/>
      <c r="V17" s="611"/>
      <c r="W17" s="611"/>
      <c r="X17" s="611"/>
      <c r="Y17" s="612"/>
      <c r="Z17" s="613">
        <v>0.6</v>
      </c>
      <c r="AA17" s="613"/>
      <c r="AB17" s="613"/>
      <c r="AC17" s="613"/>
      <c r="AD17" s="614">
        <v>210930</v>
      </c>
      <c r="AE17" s="614"/>
      <c r="AF17" s="614"/>
      <c r="AG17" s="614"/>
      <c r="AH17" s="614"/>
      <c r="AI17" s="614"/>
      <c r="AJ17" s="614"/>
      <c r="AK17" s="614"/>
      <c r="AL17" s="615">
        <v>1.3</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3330039</v>
      </c>
      <c r="CS17" s="611"/>
      <c r="CT17" s="611"/>
      <c r="CU17" s="611"/>
      <c r="CV17" s="611"/>
      <c r="CW17" s="611"/>
      <c r="CX17" s="611"/>
      <c r="CY17" s="612"/>
      <c r="CZ17" s="613">
        <v>10.6</v>
      </c>
      <c r="DA17" s="613"/>
      <c r="DB17" s="613"/>
      <c r="DC17" s="613"/>
      <c r="DD17" s="619" t="s">
        <v>122</v>
      </c>
      <c r="DE17" s="611"/>
      <c r="DF17" s="611"/>
      <c r="DG17" s="611"/>
      <c r="DH17" s="611"/>
      <c r="DI17" s="611"/>
      <c r="DJ17" s="611"/>
      <c r="DK17" s="611"/>
      <c r="DL17" s="611"/>
      <c r="DM17" s="611"/>
      <c r="DN17" s="611"/>
      <c r="DO17" s="611"/>
      <c r="DP17" s="612"/>
      <c r="DQ17" s="619">
        <v>3269063</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31083</v>
      </c>
      <c r="S18" s="611"/>
      <c r="T18" s="611"/>
      <c r="U18" s="611"/>
      <c r="V18" s="611"/>
      <c r="W18" s="611"/>
      <c r="X18" s="611"/>
      <c r="Y18" s="612"/>
      <c r="Z18" s="613">
        <v>0.1</v>
      </c>
      <c r="AA18" s="613"/>
      <c r="AB18" s="613"/>
      <c r="AC18" s="613"/>
      <c r="AD18" s="614">
        <v>31083</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173696</v>
      </c>
      <c r="S19" s="611"/>
      <c r="T19" s="611"/>
      <c r="U19" s="611"/>
      <c r="V19" s="611"/>
      <c r="W19" s="611"/>
      <c r="X19" s="611"/>
      <c r="Y19" s="612"/>
      <c r="Z19" s="613">
        <v>0.5</v>
      </c>
      <c r="AA19" s="613"/>
      <c r="AB19" s="613"/>
      <c r="AC19" s="613"/>
      <c r="AD19" s="614">
        <v>173696</v>
      </c>
      <c r="AE19" s="614"/>
      <c r="AF19" s="614"/>
      <c r="AG19" s="614"/>
      <c r="AH19" s="614"/>
      <c r="AI19" s="614"/>
      <c r="AJ19" s="614"/>
      <c r="AK19" s="614"/>
      <c r="AL19" s="615">
        <v>1.1000000000000001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55740</v>
      </c>
      <c r="BH19" s="611"/>
      <c r="BI19" s="611"/>
      <c r="BJ19" s="611"/>
      <c r="BK19" s="611"/>
      <c r="BL19" s="611"/>
      <c r="BM19" s="611"/>
      <c r="BN19" s="612"/>
      <c r="BO19" s="613">
        <v>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6151</v>
      </c>
      <c r="S20" s="611"/>
      <c r="T20" s="611"/>
      <c r="U20" s="611"/>
      <c r="V20" s="611"/>
      <c r="W20" s="611"/>
      <c r="X20" s="611"/>
      <c r="Y20" s="612"/>
      <c r="Z20" s="613">
        <v>0</v>
      </c>
      <c r="AA20" s="613"/>
      <c r="AB20" s="613"/>
      <c r="AC20" s="613"/>
      <c r="AD20" s="614">
        <v>6151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55740</v>
      </c>
      <c r="BH20" s="611"/>
      <c r="BI20" s="611"/>
      <c r="BJ20" s="611"/>
      <c r="BK20" s="611"/>
      <c r="BL20" s="611"/>
      <c r="BM20" s="611"/>
      <c r="BN20" s="612"/>
      <c r="BO20" s="613">
        <v>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31560976</v>
      </c>
      <c r="CS20" s="611"/>
      <c r="CT20" s="611"/>
      <c r="CU20" s="611"/>
      <c r="CV20" s="611"/>
      <c r="CW20" s="611"/>
      <c r="CX20" s="611"/>
      <c r="CY20" s="612"/>
      <c r="CZ20" s="613">
        <v>100</v>
      </c>
      <c r="DA20" s="613"/>
      <c r="DB20" s="613"/>
      <c r="DC20" s="613"/>
      <c r="DD20" s="619">
        <v>4076893</v>
      </c>
      <c r="DE20" s="611"/>
      <c r="DF20" s="611"/>
      <c r="DG20" s="611"/>
      <c r="DH20" s="611"/>
      <c r="DI20" s="611"/>
      <c r="DJ20" s="611"/>
      <c r="DK20" s="611"/>
      <c r="DL20" s="611"/>
      <c r="DM20" s="611"/>
      <c r="DN20" s="611"/>
      <c r="DO20" s="611"/>
      <c r="DP20" s="612"/>
      <c r="DQ20" s="619">
        <v>18725328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9757101</v>
      </c>
      <c r="S21" s="611"/>
      <c r="T21" s="611"/>
      <c r="U21" s="611"/>
      <c r="V21" s="611"/>
      <c r="W21" s="611"/>
      <c r="X21" s="611"/>
      <c r="Y21" s="612"/>
      <c r="Z21" s="613">
        <v>30</v>
      </c>
      <c r="AA21" s="613"/>
      <c r="AB21" s="613"/>
      <c r="AC21" s="613"/>
      <c r="AD21" s="614">
        <v>8727996</v>
      </c>
      <c r="AE21" s="614"/>
      <c r="AF21" s="614"/>
      <c r="AG21" s="614"/>
      <c r="AH21" s="614"/>
      <c r="AI21" s="614"/>
      <c r="AJ21" s="614"/>
      <c r="AK21" s="614"/>
      <c r="AL21" s="615">
        <v>53.8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55740</v>
      </c>
      <c r="BH21" s="611"/>
      <c r="BI21" s="611"/>
      <c r="BJ21" s="611"/>
      <c r="BK21" s="611"/>
      <c r="BL21" s="611"/>
      <c r="BM21" s="611"/>
      <c r="BN21" s="612"/>
      <c r="BO21" s="613">
        <v>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8727996</v>
      </c>
      <c r="S22" s="611"/>
      <c r="T22" s="611"/>
      <c r="U22" s="611"/>
      <c r="V22" s="611"/>
      <c r="W22" s="611"/>
      <c r="X22" s="611"/>
      <c r="Y22" s="612"/>
      <c r="Z22" s="613">
        <v>26.8</v>
      </c>
      <c r="AA22" s="613"/>
      <c r="AB22" s="613"/>
      <c r="AC22" s="613"/>
      <c r="AD22" s="614">
        <v>8727996</v>
      </c>
      <c r="AE22" s="614"/>
      <c r="AF22" s="614"/>
      <c r="AG22" s="614"/>
      <c r="AH22" s="614"/>
      <c r="AI22" s="614"/>
      <c r="AJ22" s="614"/>
      <c r="AK22" s="614"/>
      <c r="AL22" s="615">
        <v>53.8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1029105</v>
      </c>
      <c r="S23" s="611"/>
      <c r="T23" s="611"/>
      <c r="U23" s="611"/>
      <c r="V23" s="611"/>
      <c r="W23" s="611"/>
      <c r="X23" s="611"/>
      <c r="Y23" s="612"/>
      <c r="Z23" s="613">
        <v>3.2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12652369</v>
      </c>
      <c r="CS24" s="600"/>
      <c r="CT24" s="600"/>
      <c r="CU24" s="600"/>
      <c r="CV24" s="600"/>
      <c r="CW24" s="600"/>
      <c r="CX24" s="600"/>
      <c r="CY24" s="601"/>
      <c r="CZ24" s="604">
        <v>40.1</v>
      </c>
      <c r="DA24" s="605"/>
      <c r="DB24" s="605"/>
      <c r="DC24" s="621"/>
      <c r="DD24" s="642">
        <v>9126020</v>
      </c>
      <c r="DE24" s="600"/>
      <c r="DF24" s="600"/>
      <c r="DG24" s="600"/>
      <c r="DH24" s="600"/>
      <c r="DI24" s="600"/>
      <c r="DJ24" s="600"/>
      <c r="DK24" s="601"/>
      <c r="DL24" s="642">
        <v>8326175</v>
      </c>
      <c r="DM24" s="600"/>
      <c r="DN24" s="600"/>
      <c r="DO24" s="600"/>
      <c r="DP24" s="600"/>
      <c r="DQ24" s="600"/>
      <c r="DR24" s="600"/>
      <c r="DS24" s="600"/>
      <c r="DT24" s="600"/>
      <c r="DU24" s="600"/>
      <c r="DV24" s="601"/>
      <c r="DW24" s="604">
        <v>51.2</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17169523</v>
      </c>
      <c r="S25" s="611"/>
      <c r="T25" s="611"/>
      <c r="U25" s="611"/>
      <c r="V25" s="611"/>
      <c r="W25" s="611"/>
      <c r="X25" s="611"/>
      <c r="Y25" s="612"/>
      <c r="Z25" s="613">
        <v>52.8</v>
      </c>
      <c r="AA25" s="613"/>
      <c r="AB25" s="613"/>
      <c r="AC25" s="613"/>
      <c r="AD25" s="614">
        <v>16140418</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5159262</v>
      </c>
      <c r="CS25" s="643"/>
      <c r="CT25" s="643"/>
      <c r="CU25" s="643"/>
      <c r="CV25" s="643"/>
      <c r="CW25" s="643"/>
      <c r="CX25" s="643"/>
      <c r="CY25" s="644"/>
      <c r="CZ25" s="615">
        <v>16.3</v>
      </c>
      <c r="DA25" s="640"/>
      <c r="DB25" s="640"/>
      <c r="DC25" s="645"/>
      <c r="DD25" s="619">
        <v>4404693</v>
      </c>
      <c r="DE25" s="643"/>
      <c r="DF25" s="643"/>
      <c r="DG25" s="643"/>
      <c r="DH25" s="643"/>
      <c r="DI25" s="643"/>
      <c r="DJ25" s="643"/>
      <c r="DK25" s="644"/>
      <c r="DL25" s="619">
        <v>4299944</v>
      </c>
      <c r="DM25" s="643"/>
      <c r="DN25" s="643"/>
      <c r="DO25" s="643"/>
      <c r="DP25" s="643"/>
      <c r="DQ25" s="643"/>
      <c r="DR25" s="643"/>
      <c r="DS25" s="643"/>
      <c r="DT25" s="643"/>
      <c r="DU25" s="643"/>
      <c r="DV25" s="644"/>
      <c r="DW25" s="615">
        <v>26.4</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6387</v>
      </c>
      <c r="S26" s="611"/>
      <c r="T26" s="611"/>
      <c r="U26" s="611"/>
      <c r="V26" s="611"/>
      <c r="W26" s="611"/>
      <c r="X26" s="611"/>
      <c r="Y26" s="612"/>
      <c r="Z26" s="613">
        <v>0</v>
      </c>
      <c r="AA26" s="613"/>
      <c r="AB26" s="613"/>
      <c r="AC26" s="613"/>
      <c r="AD26" s="614">
        <v>6387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2613098</v>
      </c>
      <c r="CS26" s="611"/>
      <c r="CT26" s="611"/>
      <c r="CU26" s="611"/>
      <c r="CV26" s="611"/>
      <c r="CW26" s="611"/>
      <c r="CX26" s="611"/>
      <c r="CY26" s="612"/>
      <c r="CZ26" s="615">
        <v>8.3000000000000007</v>
      </c>
      <c r="DA26" s="640"/>
      <c r="DB26" s="640"/>
      <c r="DC26" s="645"/>
      <c r="DD26" s="619">
        <v>2340685</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299136</v>
      </c>
      <c r="S27" s="611"/>
      <c r="T27" s="611"/>
      <c r="U27" s="611"/>
      <c r="V27" s="611"/>
      <c r="W27" s="611"/>
      <c r="X27" s="611"/>
      <c r="Y27" s="612"/>
      <c r="Z27" s="613">
        <v>0.9</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5554296</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4163376</v>
      </c>
      <c r="CS27" s="643"/>
      <c r="CT27" s="643"/>
      <c r="CU27" s="643"/>
      <c r="CV27" s="643"/>
      <c r="CW27" s="643"/>
      <c r="CX27" s="643"/>
      <c r="CY27" s="644"/>
      <c r="CZ27" s="615">
        <v>13.2</v>
      </c>
      <c r="DA27" s="640"/>
      <c r="DB27" s="640"/>
      <c r="DC27" s="645"/>
      <c r="DD27" s="619">
        <v>1452572</v>
      </c>
      <c r="DE27" s="643"/>
      <c r="DF27" s="643"/>
      <c r="DG27" s="643"/>
      <c r="DH27" s="643"/>
      <c r="DI27" s="643"/>
      <c r="DJ27" s="643"/>
      <c r="DK27" s="644"/>
      <c r="DL27" s="619">
        <v>962224</v>
      </c>
      <c r="DM27" s="643"/>
      <c r="DN27" s="643"/>
      <c r="DO27" s="643"/>
      <c r="DP27" s="643"/>
      <c r="DQ27" s="643"/>
      <c r="DR27" s="643"/>
      <c r="DS27" s="643"/>
      <c r="DT27" s="643"/>
      <c r="DU27" s="643"/>
      <c r="DV27" s="644"/>
      <c r="DW27" s="615">
        <v>5.9</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323457</v>
      </c>
      <c r="S28" s="611"/>
      <c r="T28" s="611"/>
      <c r="U28" s="611"/>
      <c r="V28" s="611"/>
      <c r="W28" s="611"/>
      <c r="X28" s="611"/>
      <c r="Y28" s="612"/>
      <c r="Z28" s="613">
        <v>1</v>
      </c>
      <c r="AA28" s="613"/>
      <c r="AB28" s="613"/>
      <c r="AC28" s="613"/>
      <c r="AD28" s="614">
        <v>23521</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3329731</v>
      </c>
      <c r="CS28" s="611"/>
      <c r="CT28" s="611"/>
      <c r="CU28" s="611"/>
      <c r="CV28" s="611"/>
      <c r="CW28" s="611"/>
      <c r="CX28" s="611"/>
      <c r="CY28" s="612"/>
      <c r="CZ28" s="615">
        <v>10.6</v>
      </c>
      <c r="DA28" s="640"/>
      <c r="DB28" s="640"/>
      <c r="DC28" s="645"/>
      <c r="DD28" s="619">
        <v>3268755</v>
      </c>
      <c r="DE28" s="611"/>
      <c r="DF28" s="611"/>
      <c r="DG28" s="611"/>
      <c r="DH28" s="611"/>
      <c r="DI28" s="611"/>
      <c r="DJ28" s="611"/>
      <c r="DK28" s="612"/>
      <c r="DL28" s="619">
        <v>3064007</v>
      </c>
      <c r="DM28" s="611"/>
      <c r="DN28" s="611"/>
      <c r="DO28" s="611"/>
      <c r="DP28" s="611"/>
      <c r="DQ28" s="611"/>
      <c r="DR28" s="611"/>
      <c r="DS28" s="611"/>
      <c r="DT28" s="611"/>
      <c r="DU28" s="611"/>
      <c r="DV28" s="612"/>
      <c r="DW28" s="615">
        <v>18.8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110061</v>
      </c>
      <c r="S29" s="611"/>
      <c r="T29" s="611"/>
      <c r="U29" s="611"/>
      <c r="V29" s="611"/>
      <c r="W29" s="611"/>
      <c r="X29" s="611"/>
      <c r="Y29" s="612"/>
      <c r="Z29" s="613">
        <v>0.3</v>
      </c>
      <c r="AA29" s="613"/>
      <c r="AB29" s="613"/>
      <c r="AC29" s="613"/>
      <c r="AD29" s="614">
        <v>11291</v>
      </c>
      <c r="AE29" s="614"/>
      <c r="AF29" s="614"/>
      <c r="AG29" s="614"/>
      <c r="AH29" s="614"/>
      <c r="AI29" s="614"/>
      <c r="AJ29" s="614"/>
      <c r="AK29" s="614"/>
      <c r="AL29" s="615">
        <v>0.1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3329693</v>
      </c>
      <c r="CS29" s="643"/>
      <c r="CT29" s="643"/>
      <c r="CU29" s="643"/>
      <c r="CV29" s="643"/>
      <c r="CW29" s="643"/>
      <c r="CX29" s="643"/>
      <c r="CY29" s="644"/>
      <c r="CZ29" s="615">
        <v>10.6</v>
      </c>
      <c r="DA29" s="640"/>
      <c r="DB29" s="640"/>
      <c r="DC29" s="645"/>
      <c r="DD29" s="619">
        <v>3268717</v>
      </c>
      <c r="DE29" s="643"/>
      <c r="DF29" s="643"/>
      <c r="DG29" s="643"/>
      <c r="DH29" s="643"/>
      <c r="DI29" s="643"/>
      <c r="DJ29" s="643"/>
      <c r="DK29" s="644"/>
      <c r="DL29" s="619">
        <v>3063969</v>
      </c>
      <c r="DM29" s="643"/>
      <c r="DN29" s="643"/>
      <c r="DO29" s="643"/>
      <c r="DP29" s="643"/>
      <c r="DQ29" s="643"/>
      <c r="DR29" s="643"/>
      <c r="DS29" s="643"/>
      <c r="DT29" s="643"/>
      <c r="DU29" s="643"/>
      <c r="DV29" s="644"/>
      <c r="DW29" s="615">
        <v>18.8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3214209</v>
      </c>
      <c r="S30" s="611"/>
      <c r="T30" s="611"/>
      <c r="U30" s="611"/>
      <c r="V30" s="611"/>
      <c r="W30" s="611"/>
      <c r="X30" s="611"/>
      <c r="Y30" s="612"/>
      <c r="Z30" s="613">
        <v>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3153672</v>
      </c>
      <c r="CS30" s="611"/>
      <c r="CT30" s="611"/>
      <c r="CU30" s="611"/>
      <c r="CV30" s="611"/>
      <c r="CW30" s="611"/>
      <c r="CX30" s="611"/>
      <c r="CY30" s="612"/>
      <c r="CZ30" s="615">
        <v>10</v>
      </c>
      <c r="DA30" s="640"/>
      <c r="DB30" s="640"/>
      <c r="DC30" s="645"/>
      <c r="DD30" s="619">
        <v>3098005</v>
      </c>
      <c r="DE30" s="611"/>
      <c r="DF30" s="611"/>
      <c r="DG30" s="611"/>
      <c r="DH30" s="611"/>
      <c r="DI30" s="611"/>
      <c r="DJ30" s="611"/>
      <c r="DK30" s="612"/>
      <c r="DL30" s="619">
        <v>2893257</v>
      </c>
      <c r="DM30" s="611"/>
      <c r="DN30" s="611"/>
      <c r="DO30" s="611"/>
      <c r="DP30" s="611"/>
      <c r="DQ30" s="611"/>
      <c r="DR30" s="611"/>
      <c r="DS30" s="611"/>
      <c r="DT30" s="611"/>
      <c r="DU30" s="611"/>
      <c r="DV30" s="612"/>
      <c r="DW30" s="615">
        <v>17.8</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99.2</v>
      </c>
      <c r="BH31" s="654"/>
      <c r="BI31" s="654"/>
      <c r="BJ31" s="654"/>
      <c r="BK31" s="654"/>
      <c r="BL31" s="654"/>
      <c r="BM31" s="605">
        <v>95.4</v>
      </c>
      <c r="BN31" s="654"/>
      <c r="BO31" s="654"/>
      <c r="BP31" s="654"/>
      <c r="BQ31" s="655"/>
      <c r="BR31" s="657">
        <v>99</v>
      </c>
      <c r="BS31" s="654"/>
      <c r="BT31" s="654"/>
      <c r="BU31" s="654"/>
      <c r="BV31" s="654"/>
      <c r="BW31" s="654"/>
      <c r="BX31" s="605">
        <v>95</v>
      </c>
      <c r="BY31" s="654"/>
      <c r="BZ31" s="654"/>
      <c r="CA31" s="654"/>
      <c r="CB31" s="655"/>
      <c r="CD31" s="650"/>
      <c r="CE31" s="651"/>
      <c r="CF31" s="607" t="s">
        <v>300</v>
      </c>
      <c r="CG31" s="608"/>
      <c r="CH31" s="608"/>
      <c r="CI31" s="608"/>
      <c r="CJ31" s="608"/>
      <c r="CK31" s="608"/>
      <c r="CL31" s="608"/>
      <c r="CM31" s="608"/>
      <c r="CN31" s="608"/>
      <c r="CO31" s="608"/>
      <c r="CP31" s="608"/>
      <c r="CQ31" s="609"/>
      <c r="CR31" s="610">
        <v>176021</v>
      </c>
      <c r="CS31" s="643"/>
      <c r="CT31" s="643"/>
      <c r="CU31" s="643"/>
      <c r="CV31" s="643"/>
      <c r="CW31" s="643"/>
      <c r="CX31" s="643"/>
      <c r="CY31" s="644"/>
      <c r="CZ31" s="615">
        <v>0.6</v>
      </c>
      <c r="DA31" s="640"/>
      <c r="DB31" s="640"/>
      <c r="DC31" s="645"/>
      <c r="DD31" s="619">
        <v>170712</v>
      </c>
      <c r="DE31" s="643"/>
      <c r="DF31" s="643"/>
      <c r="DG31" s="643"/>
      <c r="DH31" s="643"/>
      <c r="DI31" s="643"/>
      <c r="DJ31" s="643"/>
      <c r="DK31" s="644"/>
      <c r="DL31" s="619">
        <v>170712</v>
      </c>
      <c r="DM31" s="643"/>
      <c r="DN31" s="643"/>
      <c r="DO31" s="643"/>
      <c r="DP31" s="643"/>
      <c r="DQ31" s="643"/>
      <c r="DR31" s="643"/>
      <c r="DS31" s="643"/>
      <c r="DT31" s="643"/>
      <c r="DU31" s="643"/>
      <c r="DV31" s="644"/>
      <c r="DW31" s="615">
        <v>1</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2142724</v>
      </c>
      <c r="S32" s="611"/>
      <c r="T32" s="611"/>
      <c r="U32" s="611"/>
      <c r="V32" s="611"/>
      <c r="W32" s="611"/>
      <c r="X32" s="611"/>
      <c r="Y32" s="612"/>
      <c r="Z32" s="613">
        <v>6.6</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99.4</v>
      </c>
      <c r="BH32" s="643"/>
      <c r="BI32" s="643"/>
      <c r="BJ32" s="643"/>
      <c r="BK32" s="643"/>
      <c r="BL32" s="643"/>
      <c r="BM32" s="616">
        <v>96.6</v>
      </c>
      <c r="BN32" s="643"/>
      <c r="BO32" s="643"/>
      <c r="BP32" s="643"/>
      <c r="BQ32" s="656"/>
      <c r="BR32" s="667">
        <v>99.1</v>
      </c>
      <c r="BS32" s="643"/>
      <c r="BT32" s="643"/>
      <c r="BU32" s="643"/>
      <c r="BV32" s="643"/>
      <c r="BW32" s="643"/>
      <c r="BX32" s="616">
        <v>96.3</v>
      </c>
      <c r="BY32" s="643"/>
      <c r="BZ32" s="643"/>
      <c r="CA32" s="643"/>
      <c r="CB32" s="656"/>
      <c r="CD32" s="652"/>
      <c r="CE32" s="653"/>
      <c r="CF32" s="607" t="s">
        <v>304</v>
      </c>
      <c r="CG32" s="608"/>
      <c r="CH32" s="608"/>
      <c r="CI32" s="608"/>
      <c r="CJ32" s="608"/>
      <c r="CK32" s="608"/>
      <c r="CL32" s="608"/>
      <c r="CM32" s="608"/>
      <c r="CN32" s="608"/>
      <c r="CO32" s="608"/>
      <c r="CP32" s="608"/>
      <c r="CQ32" s="609"/>
      <c r="CR32" s="610">
        <v>38</v>
      </c>
      <c r="CS32" s="611"/>
      <c r="CT32" s="611"/>
      <c r="CU32" s="611"/>
      <c r="CV32" s="611"/>
      <c r="CW32" s="611"/>
      <c r="CX32" s="611"/>
      <c r="CY32" s="612"/>
      <c r="CZ32" s="615">
        <v>0</v>
      </c>
      <c r="DA32" s="640"/>
      <c r="DB32" s="640"/>
      <c r="DC32" s="645"/>
      <c r="DD32" s="619">
        <v>38</v>
      </c>
      <c r="DE32" s="611"/>
      <c r="DF32" s="611"/>
      <c r="DG32" s="611"/>
      <c r="DH32" s="611"/>
      <c r="DI32" s="611"/>
      <c r="DJ32" s="611"/>
      <c r="DK32" s="612"/>
      <c r="DL32" s="619">
        <v>38</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77164</v>
      </c>
      <c r="S33" s="611"/>
      <c r="T33" s="611"/>
      <c r="U33" s="611"/>
      <c r="V33" s="611"/>
      <c r="W33" s="611"/>
      <c r="X33" s="611"/>
      <c r="Y33" s="612"/>
      <c r="Z33" s="613">
        <v>0.2</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v>
      </c>
      <c r="BH33" s="669"/>
      <c r="BI33" s="669"/>
      <c r="BJ33" s="669"/>
      <c r="BK33" s="669"/>
      <c r="BL33" s="669"/>
      <c r="BM33" s="670">
        <v>93.9</v>
      </c>
      <c r="BN33" s="669"/>
      <c r="BO33" s="669"/>
      <c r="BP33" s="669"/>
      <c r="BQ33" s="671"/>
      <c r="BR33" s="668">
        <v>98.9</v>
      </c>
      <c r="BS33" s="669"/>
      <c r="BT33" s="669"/>
      <c r="BU33" s="669"/>
      <c r="BV33" s="669"/>
      <c r="BW33" s="669"/>
      <c r="BX33" s="670">
        <v>93.3</v>
      </c>
      <c r="BY33" s="669"/>
      <c r="BZ33" s="669"/>
      <c r="CA33" s="669"/>
      <c r="CB33" s="671"/>
      <c r="CD33" s="607" t="s">
        <v>307</v>
      </c>
      <c r="CE33" s="608"/>
      <c r="CF33" s="608"/>
      <c r="CG33" s="608"/>
      <c r="CH33" s="608"/>
      <c r="CI33" s="608"/>
      <c r="CJ33" s="608"/>
      <c r="CK33" s="608"/>
      <c r="CL33" s="608"/>
      <c r="CM33" s="608"/>
      <c r="CN33" s="608"/>
      <c r="CO33" s="608"/>
      <c r="CP33" s="608"/>
      <c r="CQ33" s="609"/>
      <c r="CR33" s="610">
        <v>14705764</v>
      </c>
      <c r="CS33" s="643"/>
      <c r="CT33" s="643"/>
      <c r="CU33" s="643"/>
      <c r="CV33" s="643"/>
      <c r="CW33" s="643"/>
      <c r="CX33" s="643"/>
      <c r="CY33" s="644"/>
      <c r="CZ33" s="615">
        <v>46.6</v>
      </c>
      <c r="DA33" s="640"/>
      <c r="DB33" s="640"/>
      <c r="DC33" s="645"/>
      <c r="DD33" s="619">
        <v>9087708</v>
      </c>
      <c r="DE33" s="643"/>
      <c r="DF33" s="643"/>
      <c r="DG33" s="643"/>
      <c r="DH33" s="643"/>
      <c r="DI33" s="643"/>
      <c r="DJ33" s="643"/>
      <c r="DK33" s="644"/>
      <c r="DL33" s="619">
        <v>6847668</v>
      </c>
      <c r="DM33" s="643"/>
      <c r="DN33" s="643"/>
      <c r="DO33" s="643"/>
      <c r="DP33" s="643"/>
      <c r="DQ33" s="643"/>
      <c r="DR33" s="643"/>
      <c r="DS33" s="643"/>
      <c r="DT33" s="643"/>
      <c r="DU33" s="643"/>
      <c r="DV33" s="644"/>
      <c r="DW33" s="615">
        <v>42.1</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2376175</v>
      </c>
      <c r="S34" s="611"/>
      <c r="T34" s="611"/>
      <c r="U34" s="611"/>
      <c r="V34" s="611"/>
      <c r="W34" s="611"/>
      <c r="X34" s="611"/>
      <c r="Y34" s="612"/>
      <c r="Z34" s="613">
        <v>7.3</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4752397</v>
      </c>
      <c r="CS34" s="611"/>
      <c r="CT34" s="611"/>
      <c r="CU34" s="611"/>
      <c r="CV34" s="611"/>
      <c r="CW34" s="611"/>
      <c r="CX34" s="611"/>
      <c r="CY34" s="612"/>
      <c r="CZ34" s="615">
        <v>15.1</v>
      </c>
      <c r="DA34" s="640"/>
      <c r="DB34" s="640"/>
      <c r="DC34" s="645"/>
      <c r="DD34" s="619">
        <v>3248958</v>
      </c>
      <c r="DE34" s="611"/>
      <c r="DF34" s="611"/>
      <c r="DG34" s="611"/>
      <c r="DH34" s="611"/>
      <c r="DI34" s="611"/>
      <c r="DJ34" s="611"/>
      <c r="DK34" s="612"/>
      <c r="DL34" s="619">
        <v>2214511</v>
      </c>
      <c r="DM34" s="611"/>
      <c r="DN34" s="611"/>
      <c r="DO34" s="611"/>
      <c r="DP34" s="611"/>
      <c r="DQ34" s="611"/>
      <c r="DR34" s="611"/>
      <c r="DS34" s="611"/>
      <c r="DT34" s="611"/>
      <c r="DU34" s="611"/>
      <c r="DV34" s="612"/>
      <c r="DW34" s="615">
        <v>13.6</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2909347</v>
      </c>
      <c r="S35" s="611"/>
      <c r="T35" s="611"/>
      <c r="U35" s="611"/>
      <c r="V35" s="611"/>
      <c r="W35" s="611"/>
      <c r="X35" s="611"/>
      <c r="Y35" s="612"/>
      <c r="Z35" s="613">
        <v>8.9</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168364</v>
      </c>
      <c r="CS35" s="643"/>
      <c r="CT35" s="643"/>
      <c r="CU35" s="643"/>
      <c r="CV35" s="643"/>
      <c r="CW35" s="643"/>
      <c r="CX35" s="643"/>
      <c r="CY35" s="644"/>
      <c r="CZ35" s="615">
        <v>0.5</v>
      </c>
      <c r="DA35" s="640"/>
      <c r="DB35" s="640"/>
      <c r="DC35" s="645"/>
      <c r="DD35" s="619">
        <v>110712</v>
      </c>
      <c r="DE35" s="643"/>
      <c r="DF35" s="643"/>
      <c r="DG35" s="643"/>
      <c r="DH35" s="643"/>
      <c r="DI35" s="643"/>
      <c r="DJ35" s="643"/>
      <c r="DK35" s="644"/>
      <c r="DL35" s="619">
        <v>110704</v>
      </c>
      <c r="DM35" s="643"/>
      <c r="DN35" s="643"/>
      <c r="DO35" s="643"/>
      <c r="DP35" s="643"/>
      <c r="DQ35" s="643"/>
      <c r="DR35" s="643"/>
      <c r="DS35" s="643"/>
      <c r="DT35" s="643"/>
      <c r="DU35" s="643"/>
      <c r="DV35" s="644"/>
      <c r="DW35" s="615">
        <v>0.7</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637822</v>
      </c>
      <c r="S36" s="611"/>
      <c r="T36" s="611"/>
      <c r="U36" s="611"/>
      <c r="V36" s="611"/>
      <c r="W36" s="611"/>
      <c r="X36" s="611"/>
      <c r="Y36" s="612"/>
      <c r="Z36" s="613">
        <v>2</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3960015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33599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4812689</v>
      </c>
      <c r="CS36" s="611"/>
      <c r="CT36" s="611"/>
      <c r="CU36" s="611"/>
      <c r="CV36" s="611"/>
      <c r="CW36" s="611"/>
      <c r="CX36" s="611"/>
      <c r="CY36" s="612"/>
      <c r="CZ36" s="615">
        <v>15.2</v>
      </c>
      <c r="DA36" s="640"/>
      <c r="DB36" s="640"/>
      <c r="DC36" s="645"/>
      <c r="DD36" s="619">
        <v>3645889</v>
      </c>
      <c r="DE36" s="611"/>
      <c r="DF36" s="611"/>
      <c r="DG36" s="611"/>
      <c r="DH36" s="611"/>
      <c r="DI36" s="611"/>
      <c r="DJ36" s="611"/>
      <c r="DK36" s="612"/>
      <c r="DL36" s="619">
        <v>2769755</v>
      </c>
      <c r="DM36" s="611"/>
      <c r="DN36" s="611"/>
      <c r="DO36" s="611"/>
      <c r="DP36" s="611"/>
      <c r="DQ36" s="611"/>
      <c r="DR36" s="611"/>
      <c r="DS36" s="611"/>
      <c r="DT36" s="611"/>
      <c r="DU36" s="611"/>
      <c r="DV36" s="612"/>
      <c r="DW36" s="615">
        <v>17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594346</v>
      </c>
      <c r="S37" s="611"/>
      <c r="T37" s="611"/>
      <c r="U37" s="611"/>
      <c r="V37" s="611"/>
      <c r="W37" s="611"/>
      <c r="X37" s="611"/>
      <c r="Y37" s="612"/>
      <c r="Z37" s="613">
        <v>1.8</v>
      </c>
      <c r="AA37" s="613"/>
      <c r="AB37" s="613"/>
      <c r="AC37" s="613"/>
      <c r="AD37" s="614">
        <v>44931</v>
      </c>
      <c r="AE37" s="614"/>
      <c r="AF37" s="614"/>
      <c r="AG37" s="614"/>
      <c r="AH37" s="614"/>
      <c r="AI37" s="614"/>
      <c r="AJ37" s="614"/>
      <c r="AK37" s="614"/>
      <c r="AL37" s="615">
        <v>0.3</v>
      </c>
      <c r="AM37" s="616"/>
      <c r="AN37" s="616"/>
      <c r="AO37" s="617"/>
      <c r="AQ37" s="673" t="s">
        <v>319</v>
      </c>
      <c r="AR37" s="674"/>
      <c r="AS37" s="674"/>
      <c r="AT37" s="674"/>
      <c r="AU37" s="674"/>
      <c r="AV37" s="674"/>
      <c r="AW37" s="674"/>
      <c r="AX37" s="674"/>
      <c r="AY37" s="675"/>
      <c r="AZ37" s="610">
        <v>1460000</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6473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1089078</v>
      </c>
      <c r="CS37" s="643"/>
      <c r="CT37" s="643"/>
      <c r="CU37" s="643"/>
      <c r="CV37" s="643"/>
      <c r="CW37" s="643"/>
      <c r="CX37" s="643"/>
      <c r="CY37" s="644"/>
      <c r="CZ37" s="615">
        <v>3.5</v>
      </c>
      <c r="DA37" s="640"/>
      <c r="DB37" s="640"/>
      <c r="DC37" s="645"/>
      <c r="DD37" s="619">
        <v>1032046</v>
      </c>
      <c r="DE37" s="643"/>
      <c r="DF37" s="643"/>
      <c r="DG37" s="643"/>
      <c r="DH37" s="643"/>
      <c r="DI37" s="643"/>
      <c r="DJ37" s="643"/>
      <c r="DK37" s="644"/>
      <c r="DL37" s="619">
        <v>1017903</v>
      </c>
      <c r="DM37" s="643"/>
      <c r="DN37" s="643"/>
      <c r="DO37" s="643"/>
      <c r="DP37" s="643"/>
      <c r="DQ37" s="643"/>
      <c r="DR37" s="643"/>
      <c r="DS37" s="643"/>
      <c r="DT37" s="643"/>
      <c r="DU37" s="643"/>
      <c r="DV37" s="644"/>
      <c r="DW37" s="615">
        <v>6.3</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2663000</v>
      </c>
      <c r="S38" s="611"/>
      <c r="T38" s="611"/>
      <c r="U38" s="611"/>
      <c r="V38" s="611"/>
      <c r="W38" s="611"/>
      <c r="X38" s="611"/>
      <c r="Y38" s="612"/>
      <c r="Z38" s="613">
        <v>8.1999999999999993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227191</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6411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2272824</v>
      </c>
      <c r="CS38" s="611"/>
      <c r="CT38" s="611"/>
      <c r="CU38" s="611"/>
      <c r="CV38" s="611"/>
      <c r="CW38" s="611"/>
      <c r="CX38" s="611"/>
      <c r="CY38" s="612"/>
      <c r="CZ38" s="615">
        <v>7.2</v>
      </c>
      <c r="DA38" s="640"/>
      <c r="DB38" s="640"/>
      <c r="DC38" s="645"/>
      <c r="DD38" s="619">
        <v>1846407</v>
      </c>
      <c r="DE38" s="611"/>
      <c r="DF38" s="611"/>
      <c r="DG38" s="611"/>
      <c r="DH38" s="611"/>
      <c r="DI38" s="611"/>
      <c r="DJ38" s="611"/>
      <c r="DK38" s="612"/>
      <c r="DL38" s="619">
        <v>1752698</v>
      </c>
      <c r="DM38" s="611"/>
      <c r="DN38" s="611"/>
      <c r="DO38" s="611"/>
      <c r="DP38" s="611"/>
      <c r="DQ38" s="611"/>
      <c r="DR38" s="611"/>
      <c r="DS38" s="611"/>
      <c r="DT38" s="611"/>
      <c r="DU38" s="611"/>
      <c r="DV38" s="612"/>
      <c r="DW38" s="615">
        <v>10.8</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19228</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10169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2689139</v>
      </c>
      <c r="CS39" s="643"/>
      <c r="CT39" s="643"/>
      <c r="CU39" s="643"/>
      <c r="CV39" s="643"/>
      <c r="CW39" s="643"/>
      <c r="CX39" s="643"/>
      <c r="CY39" s="644"/>
      <c r="CZ39" s="615">
        <v>8.5</v>
      </c>
      <c r="DA39" s="640"/>
      <c r="DB39" s="640"/>
      <c r="DC39" s="645"/>
      <c r="DD39" s="619">
        <v>225391</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43500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56"/>
      <c r="BG40" s="660" t="s">
        <v>332</v>
      </c>
      <c r="BH40" s="661"/>
      <c r="BI40" s="661"/>
      <c r="BJ40" s="661"/>
      <c r="BK40" s="661"/>
      <c r="BL40" s="202"/>
      <c r="BM40" s="608" t="s">
        <v>333</v>
      </c>
      <c r="BN40" s="608"/>
      <c r="BO40" s="608"/>
      <c r="BP40" s="608"/>
      <c r="BQ40" s="608"/>
      <c r="BR40" s="608"/>
      <c r="BS40" s="608"/>
      <c r="BT40" s="608"/>
      <c r="BU40" s="609"/>
      <c r="BV40" s="610">
        <v>119</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10351</v>
      </c>
      <c r="CS40" s="611"/>
      <c r="CT40" s="611"/>
      <c r="CU40" s="611"/>
      <c r="CV40" s="611"/>
      <c r="CW40" s="611"/>
      <c r="CX40" s="611"/>
      <c r="CY40" s="612"/>
      <c r="CZ40" s="615">
        <v>0</v>
      </c>
      <c r="DA40" s="640"/>
      <c r="DB40" s="640"/>
      <c r="DC40" s="645"/>
      <c r="DD40" s="619">
        <v>10351</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32523351</v>
      </c>
      <c r="S41" s="683"/>
      <c r="T41" s="683"/>
      <c r="U41" s="683"/>
      <c r="V41" s="683"/>
      <c r="W41" s="683"/>
      <c r="X41" s="683"/>
      <c r="Y41" s="687"/>
      <c r="Z41" s="688">
        <v>100</v>
      </c>
      <c r="AA41" s="688"/>
      <c r="AB41" s="688"/>
      <c r="AC41" s="688"/>
      <c r="AD41" s="689">
        <v>16226548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467248</v>
      </c>
      <c r="BA41" s="611"/>
      <c r="BB41" s="611"/>
      <c r="BC41" s="611"/>
      <c r="BD41" s="643"/>
      <c r="BE41" s="643"/>
      <c r="BF41" s="656"/>
      <c r="BG41" s="660"/>
      <c r="BH41" s="661"/>
      <c r="BI41" s="661"/>
      <c r="BJ41" s="661"/>
      <c r="BK41" s="661"/>
      <c r="BL41" s="202"/>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1786348</v>
      </c>
      <c r="BA42" s="683"/>
      <c r="BB42" s="683"/>
      <c r="BC42" s="683"/>
      <c r="BD42" s="669"/>
      <c r="BE42" s="669"/>
      <c r="BF42" s="671"/>
      <c r="BG42" s="662"/>
      <c r="BH42" s="663"/>
      <c r="BI42" s="663"/>
      <c r="BJ42" s="663"/>
      <c r="BK42" s="663"/>
      <c r="BL42" s="203"/>
      <c r="BM42" s="632" t="s">
        <v>340</v>
      </c>
      <c r="BN42" s="632"/>
      <c r="BO42" s="632"/>
      <c r="BP42" s="632"/>
      <c r="BQ42" s="632"/>
      <c r="BR42" s="632"/>
      <c r="BS42" s="632"/>
      <c r="BT42" s="632"/>
      <c r="BU42" s="633"/>
      <c r="BV42" s="682">
        <v>387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4202843</v>
      </c>
      <c r="CS42" s="643"/>
      <c r="CT42" s="643"/>
      <c r="CU42" s="643"/>
      <c r="CV42" s="643"/>
      <c r="CW42" s="643"/>
      <c r="CX42" s="643"/>
      <c r="CY42" s="644"/>
      <c r="CZ42" s="615">
        <v>13.3</v>
      </c>
      <c r="DA42" s="640"/>
      <c r="DB42" s="640"/>
      <c r="DC42" s="645"/>
      <c r="DD42" s="619">
        <v>511600</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173500</v>
      </c>
      <c r="CS43" s="643"/>
      <c r="CT43" s="643"/>
      <c r="CU43" s="643"/>
      <c r="CV43" s="643"/>
      <c r="CW43" s="643"/>
      <c r="CX43" s="643"/>
      <c r="CY43" s="644"/>
      <c r="CZ43" s="615">
        <v>0.5</v>
      </c>
      <c r="DA43" s="640"/>
      <c r="DB43" s="640"/>
      <c r="DC43" s="645"/>
      <c r="DD43" s="619">
        <v>121418</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4076893</v>
      </c>
      <c r="CS44" s="611"/>
      <c r="CT44" s="611"/>
      <c r="CU44" s="611"/>
      <c r="CV44" s="611"/>
      <c r="CW44" s="611"/>
      <c r="CX44" s="611"/>
      <c r="CY44" s="612"/>
      <c r="CZ44" s="615">
        <v>12.9</v>
      </c>
      <c r="DA44" s="616"/>
      <c r="DB44" s="616"/>
      <c r="DC44" s="622"/>
      <c r="DD44" s="619">
        <v>478650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1402502</v>
      </c>
      <c r="CS45" s="643"/>
      <c r="CT45" s="643"/>
      <c r="CU45" s="643"/>
      <c r="CV45" s="643"/>
      <c r="CW45" s="643"/>
      <c r="CX45" s="643"/>
      <c r="CY45" s="644"/>
      <c r="CZ45" s="615">
        <v>4.4000000000000004</v>
      </c>
      <c r="DA45" s="640"/>
      <c r="DB45" s="640"/>
      <c r="DC45" s="645"/>
      <c r="DD45" s="619">
        <v>92582</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2483305</v>
      </c>
      <c r="CS46" s="611"/>
      <c r="CT46" s="611"/>
      <c r="CU46" s="611"/>
      <c r="CV46" s="611"/>
      <c r="CW46" s="611"/>
      <c r="CX46" s="611"/>
      <c r="CY46" s="612"/>
      <c r="CZ46" s="615">
        <v>7.9</v>
      </c>
      <c r="DA46" s="616"/>
      <c r="DB46" s="616"/>
      <c r="DC46" s="622"/>
      <c r="DD46" s="619">
        <v>367915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125950</v>
      </c>
      <c r="CS47" s="643"/>
      <c r="CT47" s="643"/>
      <c r="CU47" s="643"/>
      <c r="CV47" s="643"/>
      <c r="CW47" s="643"/>
      <c r="CX47" s="643"/>
      <c r="CY47" s="644"/>
      <c r="CZ47" s="615">
        <v>0.4</v>
      </c>
      <c r="DA47" s="640"/>
      <c r="DB47" s="640"/>
      <c r="DC47" s="645"/>
      <c r="DD47" s="619">
        <v>32950</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31560976</v>
      </c>
      <c r="CS49" s="669"/>
      <c r="CT49" s="669"/>
      <c r="CU49" s="669"/>
      <c r="CV49" s="669"/>
      <c r="CW49" s="669"/>
      <c r="CX49" s="669"/>
      <c r="CY49" s="698"/>
      <c r="CZ49" s="690">
        <v>100</v>
      </c>
      <c r="DA49" s="699"/>
      <c r="DB49" s="699"/>
      <c r="DC49" s="700"/>
      <c r="DD49" s="701">
        <v>18725328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kWzXR2dEoe/wh4KHBCoC4URSiEnQuE9jBagPXqkwvod7/uzgmXTJ303bgoH4JeJbcRSapV6NSywZBgUQbHicQ==" saltValue="Og5Ir7qV44pyIYDh5Eqdv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1" zoomScale="70" zoomScaleNormal="25" zoomScaleSheetLayoutView="70" workbookViewId="0">
      <selection activeCell="A2" sqref="A2"/>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32460</v>
      </c>
      <c r="R7" s="740"/>
      <c r="S7" s="740"/>
      <c r="T7" s="740"/>
      <c r="U7" s="740"/>
      <c r="V7" s="740">
        <v>31545</v>
      </c>
      <c r="W7" s="740"/>
      <c r="X7" s="740"/>
      <c r="Y7" s="740"/>
      <c r="Z7" s="740"/>
      <c r="AA7" s="740">
        <v>915</v>
      </c>
      <c r="AB7" s="740"/>
      <c r="AC7" s="740"/>
      <c r="AD7" s="740"/>
      <c r="AE7" s="741"/>
      <c r="AF7" s="742">
        <v>681</v>
      </c>
      <c r="AG7" s="743"/>
      <c r="AH7" s="743"/>
      <c r="AI7" s="743"/>
      <c r="AJ7" s="744"/>
      <c r="AK7" s="745">
        <v>2849</v>
      </c>
      <c r="AL7" s="746"/>
      <c r="AM7" s="746"/>
      <c r="AN7" s="746"/>
      <c r="AO7" s="746"/>
      <c r="AP7" s="746">
        <v>31466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553</v>
      </c>
      <c r="BT7" s="734"/>
      <c r="BU7" s="734"/>
      <c r="BV7" s="734"/>
      <c r="BW7" s="734"/>
      <c r="BX7" s="734"/>
      <c r="BY7" s="734"/>
      <c r="BZ7" s="734"/>
      <c r="CA7" s="734"/>
      <c r="CB7" s="734"/>
      <c r="CC7" s="734"/>
      <c r="CD7" s="734"/>
      <c r="CE7" s="734"/>
      <c r="CF7" s="734"/>
      <c r="CG7" s="749"/>
      <c r="CH7" s="730">
        <v>-3</v>
      </c>
      <c r="CI7" s="731"/>
      <c r="CJ7" s="731"/>
      <c r="CK7" s="731"/>
      <c r="CL7" s="732"/>
      <c r="CM7" s="730">
        <v>56</v>
      </c>
      <c r="CN7" s="731"/>
      <c r="CO7" s="731"/>
      <c r="CP7" s="731"/>
      <c r="CQ7" s="732"/>
      <c r="CR7" s="730">
        <v>8</v>
      </c>
      <c r="CS7" s="731"/>
      <c r="CT7" s="731"/>
      <c r="CU7" s="731"/>
      <c r="CV7" s="732"/>
      <c r="CW7" s="730">
        <v>3</v>
      </c>
      <c r="CX7" s="731"/>
      <c r="CY7" s="731"/>
      <c r="CZ7" s="731"/>
      <c r="DA7" s="732"/>
      <c r="DB7" s="730" t="s">
        <v>552</v>
      </c>
      <c r="DC7" s="731"/>
      <c r="DD7" s="731"/>
      <c r="DE7" s="731"/>
      <c r="DF7" s="732"/>
      <c r="DG7" s="730" t="s">
        <v>552</v>
      </c>
      <c r="DH7" s="731"/>
      <c r="DI7" s="731"/>
      <c r="DJ7" s="731"/>
      <c r="DK7" s="732"/>
      <c r="DL7" s="730" t="s">
        <v>552</v>
      </c>
      <c r="DM7" s="731"/>
      <c r="DN7" s="731"/>
      <c r="DO7" s="731"/>
      <c r="DP7" s="732"/>
      <c r="DQ7" s="730" t="s">
        <v>552</v>
      </c>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102</v>
      </c>
      <c r="R8" s="771"/>
      <c r="S8" s="771"/>
      <c r="T8" s="771"/>
      <c r="U8" s="771"/>
      <c r="V8" s="771">
        <v>55</v>
      </c>
      <c r="W8" s="771"/>
      <c r="X8" s="771"/>
      <c r="Y8" s="771"/>
      <c r="Z8" s="771"/>
      <c r="AA8" s="771">
        <v>47</v>
      </c>
      <c r="AB8" s="771"/>
      <c r="AC8" s="771"/>
      <c r="AD8" s="771"/>
      <c r="AE8" s="772"/>
      <c r="AF8" s="773">
        <v>3</v>
      </c>
      <c r="AG8" s="774"/>
      <c r="AH8" s="774"/>
      <c r="AI8" s="774"/>
      <c r="AJ8" s="775"/>
      <c r="AK8" s="756">
        <v>60</v>
      </c>
      <c r="AL8" s="757"/>
      <c r="AM8" s="757"/>
      <c r="AN8" s="757"/>
      <c r="AO8" s="757"/>
      <c r="AP8" s="757" t="s">
        <v>552</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554</v>
      </c>
      <c r="BT8" s="761"/>
      <c r="BU8" s="761"/>
      <c r="BV8" s="761"/>
      <c r="BW8" s="761"/>
      <c r="BX8" s="761"/>
      <c r="BY8" s="761"/>
      <c r="BZ8" s="761"/>
      <c r="CA8" s="761"/>
      <c r="CB8" s="761"/>
      <c r="CC8" s="761"/>
      <c r="CD8" s="761"/>
      <c r="CE8" s="761"/>
      <c r="CF8" s="761"/>
      <c r="CG8" s="762"/>
      <c r="CH8" s="763">
        <v>8</v>
      </c>
      <c r="CI8" s="764"/>
      <c r="CJ8" s="764"/>
      <c r="CK8" s="764"/>
      <c r="CL8" s="765"/>
      <c r="CM8" s="763">
        <v>198</v>
      </c>
      <c r="CN8" s="764"/>
      <c r="CO8" s="764"/>
      <c r="CP8" s="764"/>
      <c r="CQ8" s="765"/>
      <c r="CR8" s="763">
        <v>100</v>
      </c>
      <c r="CS8" s="764"/>
      <c r="CT8" s="764"/>
      <c r="CU8" s="764"/>
      <c r="CV8" s="765"/>
      <c r="CW8" s="763" t="s">
        <v>552</v>
      </c>
      <c r="CX8" s="764"/>
      <c r="CY8" s="764"/>
      <c r="CZ8" s="764"/>
      <c r="DA8" s="765"/>
      <c r="DB8" s="763" t="s">
        <v>552</v>
      </c>
      <c r="DC8" s="764"/>
      <c r="DD8" s="764"/>
      <c r="DE8" s="764"/>
      <c r="DF8" s="765"/>
      <c r="DG8" s="763" t="s">
        <v>552</v>
      </c>
      <c r="DH8" s="764"/>
      <c r="DI8" s="764"/>
      <c r="DJ8" s="764"/>
      <c r="DK8" s="765"/>
      <c r="DL8" s="763" t="s">
        <v>552</v>
      </c>
      <c r="DM8" s="764"/>
      <c r="DN8" s="764"/>
      <c r="DO8" s="764"/>
      <c r="DP8" s="765"/>
      <c r="DQ8" s="763" t="s">
        <v>552</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555</v>
      </c>
      <c r="BT9" s="761"/>
      <c r="BU9" s="761"/>
      <c r="BV9" s="761"/>
      <c r="BW9" s="761"/>
      <c r="BX9" s="761"/>
      <c r="BY9" s="761"/>
      <c r="BZ9" s="761"/>
      <c r="CA9" s="761"/>
      <c r="CB9" s="761"/>
      <c r="CC9" s="761"/>
      <c r="CD9" s="761"/>
      <c r="CE9" s="761"/>
      <c r="CF9" s="761"/>
      <c r="CG9" s="762"/>
      <c r="CH9" s="763">
        <v>-7</v>
      </c>
      <c r="CI9" s="764"/>
      <c r="CJ9" s="764"/>
      <c r="CK9" s="764"/>
      <c r="CL9" s="765"/>
      <c r="CM9" s="763">
        <v>112</v>
      </c>
      <c r="CN9" s="764"/>
      <c r="CO9" s="764"/>
      <c r="CP9" s="764"/>
      <c r="CQ9" s="765"/>
      <c r="CR9" s="763">
        <v>5</v>
      </c>
      <c r="CS9" s="764"/>
      <c r="CT9" s="764"/>
      <c r="CU9" s="764"/>
      <c r="CV9" s="765"/>
      <c r="CW9" s="763">
        <v>1</v>
      </c>
      <c r="CX9" s="764"/>
      <c r="CY9" s="764"/>
      <c r="CZ9" s="764"/>
      <c r="DA9" s="765"/>
      <c r="DB9" s="763" t="s">
        <v>552</v>
      </c>
      <c r="DC9" s="764"/>
      <c r="DD9" s="764"/>
      <c r="DE9" s="764"/>
      <c r="DF9" s="765"/>
      <c r="DG9" s="763" t="s">
        <v>552</v>
      </c>
      <c r="DH9" s="764"/>
      <c r="DI9" s="764"/>
      <c r="DJ9" s="764"/>
      <c r="DK9" s="765"/>
      <c r="DL9" s="763" t="s">
        <v>552</v>
      </c>
      <c r="DM9" s="764"/>
      <c r="DN9" s="764"/>
      <c r="DO9" s="764"/>
      <c r="DP9" s="765"/>
      <c r="DQ9" s="763" t="s">
        <v>552</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556</v>
      </c>
      <c r="BT10" s="761"/>
      <c r="BU10" s="761"/>
      <c r="BV10" s="761"/>
      <c r="BW10" s="761"/>
      <c r="BX10" s="761"/>
      <c r="BY10" s="761"/>
      <c r="BZ10" s="761"/>
      <c r="CA10" s="761"/>
      <c r="CB10" s="761"/>
      <c r="CC10" s="761"/>
      <c r="CD10" s="761"/>
      <c r="CE10" s="761"/>
      <c r="CF10" s="761"/>
      <c r="CG10" s="762"/>
      <c r="CH10" s="763">
        <v>0</v>
      </c>
      <c r="CI10" s="764"/>
      <c r="CJ10" s="764"/>
      <c r="CK10" s="764"/>
      <c r="CL10" s="765"/>
      <c r="CM10" s="763">
        <v>0</v>
      </c>
      <c r="CN10" s="764"/>
      <c r="CO10" s="764"/>
      <c r="CP10" s="764"/>
      <c r="CQ10" s="765"/>
      <c r="CR10" s="763">
        <v>0</v>
      </c>
      <c r="CS10" s="764"/>
      <c r="CT10" s="764"/>
      <c r="CU10" s="764"/>
      <c r="CV10" s="765"/>
      <c r="CW10" s="763" t="s">
        <v>552</v>
      </c>
      <c r="CX10" s="764"/>
      <c r="CY10" s="764"/>
      <c r="CZ10" s="764"/>
      <c r="DA10" s="765"/>
      <c r="DB10" s="763" t="s">
        <v>552</v>
      </c>
      <c r="DC10" s="764"/>
      <c r="DD10" s="764"/>
      <c r="DE10" s="764"/>
      <c r="DF10" s="765"/>
      <c r="DG10" s="763" t="s">
        <v>552</v>
      </c>
      <c r="DH10" s="764"/>
      <c r="DI10" s="764"/>
      <c r="DJ10" s="764"/>
      <c r="DK10" s="765"/>
      <c r="DL10" s="763" t="s">
        <v>552</v>
      </c>
      <c r="DM10" s="764"/>
      <c r="DN10" s="764"/>
      <c r="DO10" s="764"/>
      <c r="DP10" s="765"/>
      <c r="DQ10" s="763" t="s">
        <v>552</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685</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6034</v>
      </c>
      <c r="R28" s="810"/>
      <c r="S28" s="810"/>
      <c r="T28" s="810"/>
      <c r="U28" s="810"/>
      <c r="V28" s="810">
        <v>6000</v>
      </c>
      <c r="W28" s="810"/>
      <c r="X28" s="810"/>
      <c r="Y28" s="810"/>
      <c r="Z28" s="810"/>
      <c r="AA28" s="810">
        <v>34</v>
      </c>
      <c r="AB28" s="810"/>
      <c r="AC28" s="810"/>
      <c r="AD28" s="810"/>
      <c r="AE28" s="811"/>
      <c r="AF28" s="812">
        <v>34</v>
      </c>
      <c r="AG28" s="810"/>
      <c r="AH28" s="810"/>
      <c r="AI28" s="810"/>
      <c r="AJ28" s="813"/>
      <c r="AK28" s="814">
        <v>414831</v>
      </c>
      <c r="AL28" s="815"/>
      <c r="AM28" s="815"/>
      <c r="AN28" s="815"/>
      <c r="AO28" s="815"/>
      <c r="AP28" s="815" t="s">
        <v>552</v>
      </c>
      <c r="AQ28" s="815"/>
      <c r="AR28" s="815"/>
      <c r="AS28" s="815"/>
      <c r="AT28" s="815"/>
      <c r="AU28" s="815" t="s">
        <v>552</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140</v>
      </c>
      <c r="R29" s="771"/>
      <c r="S29" s="771"/>
      <c r="T29" s="771"/>
      <c r="U29" s="771"/>
      <c r="V29" s="771">
        <v>140</v>
      </c>
      <c r="W29" s="771"/>
      <c r="X29" s="771"/>
      <c r="Y29" s="771"/>
      <c r="Z29" s="771"/>
      <c r="AA29" s="771">
        <v>0</v>
      </c>
      <c r="AB29" s="771"/>
      <c r="AC29" s="771"/>
      <c r="AD29" s="771"/>
      <c r="AE29" s="772"/>
      <c r="AF29" s="773" t="s">
        <v>122</v>
      </c>
      <c r="AG29" s="774"/>
      <c r="AH29" s="774"/>
      <c r="AI29" s="774"/>
      <c r="AJ29" s="775"/>
      <c r="AK29" s="821">
        <v>76204</v>
      </c>
      <c r="AL29" s="817"/>
      <c r="AM29" s="817"/>
      <c r="AN29" s="817"/>
      <c r="AO29" s="817"/>
      <c r="AP29" s="817">
        <v>91</v>
      </c>
      <c r="AQ29" s="817"/>
      <c r="AR29" s="817"/>
      <c r="AS29" s="817"/>
      <c r="AT29" s="817"/>
      <c r="AU29" s="817">
        <v>33</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925</v>
      </c>
      <c r="R30" s="771"/>
      <c r="S30" s="771"/>
      <c r="T30" s="771"/>
      <c r="U30" s="771"/>
      <c r="V30" s="771">
        <v>898</v>
      </c>
      <c r="W30" s="771"/>
      <c r="X30" s="771"/>
      <c r="Y30" s="771"/>
      <c r="Z30" s="771"/>
      <c r="AA30" s="771">
        <v>27</v>
      </c>
      <c r="AB30" s="771"/>
      <c r="AC30" s="771"/>
      <c r="AD30" s="771"/>
      <c r="AE30" s="772"/>
      <c r="AF30" s="773">
        <v>27</v>
      </c>
      <c r="AG30" s="774"/>
      <c r="AH30" s="774"/>
      <c r="AI30" s="774"/>
      <c r="AJ30" s="775"/>
      <c r="AK30" s="821">
        <v>230424</v>
      </c>
      <c r="AL30" s="817"/>
      <c r="AM30" s="817"/>
      <c r="AN30" s="817"/>
      <c r="AO30" s="817"/>
      <c r="AP30" s="817" t="s">
        <v>552</v>
      </c>
      <c r="AQ30" s="817"/>
      <c r="AR30" s="817"/>
      <c r="AS30" s="817"/>
      <c r="AT30" s="817"/>
      <c r="AU30" s="817" t="s">
        <v>552</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5326</v>
      </c>
      <c r="R31" s="771"/>
      <c r="S31" s="771"/>
      <c r="T31" s="771"/>
      <c r="U31" s="771"/>
      <c r="V31" s="771">
        <v>5157</v>
      </c>
      <c r="W31" s="771"/>
      <c r="X31" s="771"/>
      <c r="Y31" s="771"/>
      <c r="Z31" s="771"/>
      <c r="AA31" s="771">
        <v>169</v>
      </c>
      <c r="AB31" s="771"/>
      <c r="AC31" s="771"/>
      <c r="AD31" s="771"/>
      <c r="AE31" s="772"/>
      <c r="AF31" s="773">
        <v>169</v>
      </c>
      <c r="AG31" s="774"/>
      <c r="AH31" s="774"/>
      <c r="AI31" s="774"/>
      <c r="AJ31" s="775"/>
      <c r="AK31" s="821">
        <v>892517</v>
      </c>
      <c r="AL31" s="817"/>
      <c r="AM31" s="817"/>
      <c r="AN31" s="817"/>
      <c r="AO31" s="817"/>
      <c r="AP31" s="817" t="s">
        <v>552</v>
      </c>
      <c r="AQ31" s="817"/>
      <c r="AR31" s="817"/>
      <c r="AS31" s="817"/>
      <c r="AT31" s="817"/>
      <c r="AU31" s="817" t="s">
        <v>552</v>
      </c>
      <c r="AV31" s="817"/>
      <c r="AW31" s="817"/>
      <c r="AX31" s="817"/>
      <c r="AY31" s="817"/>
      <c r="AZ31" s="818"/>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393</v>
      </c>
      <c r="C32" s="768"/>
      <c r="D32" s="768"/>
      <c r="E32" s="768"/>
      <c r="F32" s="768"/>
      <c r="G32" s="768"/>
      <c r="H32" s="768"/>
      <c r="I32" s="768"/>
      <c r="J32" s="768"/>
      <c r="K32" s="768"/>
      <c r="L32" s="768"/>
      <c r="M32" s="768"/>
      <c r="N32" s="768"/>
      <c r="O32" s="768"/>
      <c r="P32" s="769"/>
      <c r="Q32" s="770">
        <v>34</v>
      </c>
      <c r="R32" s="771"/>
      <c r="S32" s="771"/>
      <c r="T32" s="771"/>
      <c r="U32" s="771"/>
      <c r="V32" s="771">
        <v>34</v>
      </c>
      <c r="W32" s="771"/>
      <c r="X32" s="771"/>
      <c r="Y32" s="771"/>
      <c r="Z32" s="771"/>
      <c r="AA32" s="771">
        <v>0</v>
      </c>
      <c r="AB32" s="771"/>
      <c r="AC32" s="771"/>
      <c r="AD32" s="771"/>
      <c r="AE32" s="772"/>
      <c r="AF32" s="773" t="s">
        <v>122</v>
      </c>
      <c r="AG32" s="774"/>
      <c r="AH32" s="774"/>
      <c r="AI32" s="774"/>
      <c r="AJ32" s="775"/>
      <c r="AK32" s="821">
        <v>26064</v>
      </c>
      <c r="AL32" s="817"/>
      <c r="AM32" s="817"/>
      <c r="AN32" s="817"/>
      <c r="AO32" s="817"/>
      <c r="AP32" s="817" t="s">
        <v>552</v>
      </c>
      <c r="AQ32" s="817"/>
      <c r="AR32" s="817"/>
      <c r="AS32" s="817"/>
      <c r="AT32" s="817"/>
      <c r="AU32" s="817" t="s">
        <v>552</v>
      </c>
      <c r="AV32" s="817"/>
      <c r="AW32" s="817"/>
      <c r="AX32" s="817"/>
      <c r="AY32" s="817"/>
      <c r="AZ32" s="818"/>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394</v>
      </c>
      <c r="C33" s="768"/>
      <c r="D33" s="768"/>
      <c r="E33" s="768"/>
      <c r="F33" s="768"/>
      <c r="G33" s="768"/>
      <c r="H33" s="768"/>
      <c r="I33" s="768"/>
      <c r="J33" s="768"/>
      <c r="K33" s="768"/>
      <c r="L33" s="768"/>
      <c r="M33" s="768"/>
      <c r="N33" s="768"/>
      <c r="O33" s="768"/>
      <c r="P33" s="769"/>
      <c r="Q33" s="770">
        <v>2193</v>
      </c>
      <c r="R33" s="771"/>
      <c r="S33" s="771"/>
      <c r="T33" s="771"/>
      <c r="U33" s="771"/>
      <c r="V33" s="771">
        <v>2180</v>
      </c>
      <c r="W33" s="771"/>
      <c r="X33" s="771"/>
      <c r="Y33" s="771"/>
      <c r="Z33" s="771"/>
      <c r="AA33" s="771">
        <v>13</v>
      </c>
      <c r="AB33" s="771"/>
      <c r="AC33" s="771"/>
      <c r="AD33" s="771"/>
      <c r="AE33" s="772"/>
      <c r="AF33" s="773">
        <v>169</v>
      </c>
      <c r="AG33" s="774"/>
      <c r="AH33" s="774"/>
      <c r="AI33" s="774"/>
      <c r="AJ33" s="775"/>
      <c r="AK33" s="821">
        <v>1460000</v>
      </c>
      <c r="AL33" s="817"/>
      <c r="AM33" s="817"/>
      <c r="AN33" s="817"/>
      <c r="AO33" s="817"/>
      <c r="AP33" s="817">
        <v>24189</v>
      </c>
      <c r="AQ33" s="817"/>
      <c r="AR33" s="817"/>
      <c r="AS33" s="817"/>
      <c r="AT33" s="817"/>
      <c r="AU33" s="817">
        <v>14441</v>
      </c>
      <c r="AV33" s="817"/>
      <c r="AW33" s="817"/>
      <c r="AX33" s="817"/>
      <c r="AY33" s="817"/>
      <c r="AZ33" s="818"/>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396</v>
      </c>
      <c r="C34" s="768"/>
      <c r="D34" s="768"/>
      <c r="E34" s="768"/>
      <c r="F34" s="768"/>
      <c r="G34" s="768"/>
      <c r="H34" s="768"/>
      <c r="I34" s="768"/>
      <c r="J34" s="768"/>
      <c r="K34" s="768"/>
      <c r="L34" s="768"/>
      <c r="M34" s="768"/>
      <c r="N34" s="768"/>
      <c r="O34" s="768"/>
      <c r="P34" s="769"/>
      <c r="Q34" s="770">
        <v>23</v>
      </c>
      <c r="R34" s="771"/>
      <c r="S34" s="771"/>
      <c r="T34" s="771"/>
      <c r="U34" s="771"/>
      <c r="V34" s="771">
        <v>23</v>
      </c>
      <c r="W34" s="771"/>
      <c r="X34" s="771"/>
      <c r="Y34" s="771"/>
      <c r="Z34" s="771"/>
      <c r="AA34" s="771">
        <v>0</v>
      </c>
      <c r="AB34" s="771"/>
      <c r="AC34" s="771"/>
      <c r="AD34" s="771"/>
      <c r="AE34" s="772"/>
      <c r="AF34" s="773">
        <v>0</v>
      </c>
      <c r="AG34" s="774"/>
      <c r="AH34" s="774"/>
      <c r="AI34" s="774"/>
      <c r="AJ34" s="775"/>
      <c r="AK34" s="821" t="s">
        <v>552</v>
      </c>
      <c r="AL34" s="817"/>
      <c r="AM34" s="817"/>
      <c r="AN34" s="817"/>
      <c r="AO34" s="817"/>
      <c r="AP34" s="817" t="s">
        <v>552</v>
      </c>
      <c r="AQ34" s="817"/>
      <c r="AR34" s="817"/>
      <c r="AS34" s="817"/>
      <c r="AT34" s="817"/>
      <c r="AU34" s="817" t="s">
        <v>552</v>
      </c>
      <c r="AV34" s="817"/>
      <c r="AW34" s="817"/>
      <c r="AX34" s="817"/>
      <c r="AY34" s="817"/>
      <c r="AZ34" s="818"/>
      <c r="BA34" s="818"/>
      <c r="BB34" s="818"/>
      <c r="BC34" s="818"/>
      <c r="BD34" s="818"/>
      <c r="BE34" s="819" t="s">
        <v>397</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t="s">
        <v>398</v>
      </c>
      <c r="C35" s="768"/>
      <c r="D35" s="768"/>
      <c r="E35" s="768"/>
      <c r="F35" s="768"/>
      <c r="G35" s="768"/>
      <c r="H35" s="768"/>
      <c r="I35" s="768"/>
      <c r="J35" s="768"/>
      <c r="K35" s="768"/>
      <c r="L35" s="768"/>
      <c r="M35" s="768"/>
      <c r="N35" s="768"/>
      <c r="O35" s="768"/>
      <c r="P35" s="769"/>
      <c r="Q35" s="770">
        <v>35</v>
      </c>
      <c r="R35" s="771"/>
      <c r="S35" s="771"/>
      <c r="T35" s="771"/>
      <c r="U35" s="771"/>
      <c r="V35" s="771">
        <v>1</v>
      </c>
      <c r="W35" s="771"/>
      <c r="X35" s="771"/>
      <c r="Y35" s="771"/>
      <c r="Z35" s="771"/>
      <c r="AA35" s="771">
        <v>34</v>
      </c>
      <c r="AB35" s="771"/>
      <c r="AC35" s="771"/>
      <c r="AD35" s="771"/>
      <c r="AE35" s="772"/>
      <c r="AF35" s="773">
        <v>165</v>
      </c>
      <c r="AG35" s="774"/>
      <c r="AH35" s="774"/>
      <c r="AI35" s="774"/>
      <c r="AJ35" s="775"/>
      <c r="AK35" s="821" t="s">
        <v>552</v>
      </c>
      <c r="AL35" s="817"/>
      <c r="AM35" s="817"/>
      <c r="AN35" s="817"/>
      <c r="AO35" s="817"/>
      <c r="AP35" s="817" t="s">
        <v>552</v>
      </c>
      <c r="AQ35" s="817"/>
      <c r="AR35" s="817"/>
      <c r="AS35" s="817"/>
      <c r="AT35" s="817"/>
      <c r="AU35" s="817" t="s">
        <v>552</v>
      </c>
      <c r="AV35" s="817"/>
      <c r="AW35" s="817"/>
      <c r="AX35" s="817"/>
      <c r="AY35" s="817"/>
      <c r="AZ35" s="818"/>
      <c r="BA35" s="818"/>
      <c r="BB35" s="818"/>
      <c r="BC35" s="818"/>
      <c r="BD35" s="818"/>
      <c r="BE35" s="819" t="s">
        <v>397</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564</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402</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403</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557</v>
      </c>
      <c r="C68" s="857"/>
      <c r="D68" s="857"/>
      <c r="E68" s="857"/>
      <c r="F68" s="857"/>
      <c r="G68" s="857"/>
      <c r="H68" s="857"/>
      <c r="I68" s="857"/>
      <c r="J68" s="857"/>
      <c r="K68" s="857"/>
      <c r="L68" s="857"/>
      <c r="M68" s="857"/>
      <c r="N68" s="857"/>
      <c r="O68" s="857"/>
      <c r="P68" s="858"/>
      <c r="Q68" s="859">
        <v>624</v>
      </c>
      <c r="R68" s="853"/>
      <c r="S68" s="853"/>
      <c r="T68" s="853"/>
      <c r="U68" s="853"/>
      <c r="V68" s="853">
        <v>597</v>
      </c>
      <c r="W68" s="853"/>
      <c r="X68" s="853"/>
      <c r="Y68" s="853"/>
      <c r="Z68" s="853"/>
      <c r="AA68" s="853">
        <v>27</v>
      </c>
      <c r="AB68" s="853"/>
      <c r="AC68" s="853"/>
      <c r="AD68" s="853"/>
      <c r="AE68" s="853"/>
      <c r="AF68" s="853">
        <v>27</v>
      </c>
      <c r="AG68" s="853"/>
      <c r="AH68" s="853"/>
      <c r="AI68" s="853"/>
      <c r="AJ68" s="853"/>
      <c r="AK68" s="853" t="s">
        <v>552</v>
      </c>
      <c r="AL68" s="853"/>
      <c r="AM68" s="853"/>
      <c r="AN68" s="853"/>
      <c r="AO68" s="853"/>
      <c r="AP68" s="853">
        <v>96</v>
      </c>
      <c r="AQ68" s="853"/>
      <c r="AR68" s="853"/>
      <c r="AS68" s="853"/>
      <c r="AT68" s="853"/>
      <c r="AU68" s="853">
        <v>32</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558</v>
      </c>
      <c r="C69" s="861"/>
      <c r="D69" s="861"/>
      <c r="E69" s="861"/>
      <c r="F69" s="861"/>
      <c r="G69" s="861"/>
      <c r="H69" s="861"/>
      <c r="I69" s="861"/>
      <c r="J69" s="861"/>
      <c r="K69" s="861"/>
      <c r="L69" s="861"/>
      <c r="M69" s="861"/>
      <c r="N69" s="861"/>
      <c r="O69" s="861"/>
      <c r="P69" s="862"/>
      <c r="Q69" s="863">
        <v>97</v>
      </c>
      <c r="R69" s="817"/>
      <c r="S69" s="817"/>
      <c r="T69" s="817"/>
      <c r="U69" s="817"/>
      <c r="V69" s="817">
        <v>94</v>
      </c>
      <c r="W69" s="817"/>
      <c r="X69" s="817"/>
      <c r="Y69" s="817"/>
      <c r="Z69" s="817"/>
      <c r="AA69" s="817">
        <v>3</v>
      </c>
      <c r="AB69" s="817"/>
      <c r="AC69" s="817"/>
      <c r="AD69" s="817"/>
      <c r="AE69" s="817"/>
      <c r="AF69" s="817">
        <v>3</v>
      </c>
      <c r="AG69" s="817"/>
      <c r="AH69" s="817"/>
      <c r="AI69" s="817"/>
      <c r="AJ69" s="817"/>
      <c r="AK69" s="817" t="s">
        <v>552</v>
      </c>
      <c r="AL69" s="817"/>
      <c r="AM69" s="817"/>
      <c r="AN69" s="817"/>
      <c r="AO69" s="817"/>
      <c r="AP69" s="817">
        <v>26</v>
      </c>
      <c r="AQ69" s="817"/>
      <c r="AR69" s="817"/>
      <c r="AS69" s="817"/>
      <c r="AT69" s="817"/>
      <c r="AU69" s="817">
        <v>10</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559</v>
      </c>
      <c r="C70" s="861"/>
      <c r="D70" s="861"/>
      <c r="E70" s="861"/>
      <c r="F70" s="861"/>
      <c r="G70" s="861"/>
      <c r="H70" s="861"/>
      <c r="I70" s="861"/>
      <c r="J70" s="861"/>
      <c r="K70" s="861"/>
      <c r="L70" s="861"/>
      <c r="M70" s="861"/>
      <c r="N70" s="861"/>
      <c r="O70" s="861"/>
      <c r="P70" s="862"/>
      <c r="Q70" s="863">
        <v>2476</v>
      </c>
      <c r="R70" s="817"/>
      <c r="S70" s="817"/>
      <c r="T70" s="817"/>
      <c r="U70" s="817"/>
      <c r="V70" s="817">
        <v>2436</v>
      </c>
      <c r="W70" s="817"/>
      <c r="X70" s="817"/>
      <c r="Y70" s="817"/>
      <c r="Z70" s="817"/>
      <c r="AA70" s="817">
        <v>40</v>
      </c>
      <c r="AB70" s="817"/>
      <c r="AC70" s="817"/>
      <c r="AD70" s="817"/>
      <c r="AE70" s="817"/>
      <c r="AF70" s="817">
        <v>36</v>
      </c>
      <c r="AG70" s="817"/>
      <c r="AH70" s="817"/>
      <c r="AI70" s="817"/>
      <c r="AJ70" s="817"/>
      <c r="AK70" s="817" t="s">
        <v>552</v>
      </c>
      <c r="AL70" s="817"/>
      <c r="AM70" s="817"/>
      <c r="AN70" s="817"/>
      <c r="AO70" s="817"/>
      <c r="AP70" s="817">
        <v>1259</v>
      </c>
      <c r="AQ70" s="817"/>
      <c r="AR70" s="817"/>
      <c r="AS70" s="817"/>
      <c r="AT70" s="817"/>
      <c r="AU70" s="817">
        <v>431</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560</v>
      </c>
      <c r="C71" s="861"/>
      <c r="D71" s="861"/>
      <c r="E71" s="861"/>
      <c r="F71" s="861"/>
      <c r="G71" s="861"/>
      <c r="H71" s="861"/>
      <c r="I71" s="861"/>
      <c r="J71" s="861"/>
      <c r="K71" s="861"/>
      <c r="L71" s="861"/>
      <c r="M71" s="861"/>
      <c r="N71" s="861"/>
      <c r="O71" s="861"/>
      <c r="P71" s="862"/>
      <c r="Q71" s="863">
        <v>497</v>
      </c>
      <c r="R71" s="817"/>
      <c r="S71" s="817"/>
      <c r="T71" s="817"/>
      <c r="U71" s="817"/>
      <c r="V71" s="817">
        <v>473</v>
      </c>
      <c r="W71" s="817"/>
      <c r="X71" s="817"/>
      <c r="Y71" s="817"/>
      <c r="Z71" s="817"/>
      <c r="AA71" s="817">
        <v>24</v>
      </c>
      <c r="AB71" s="817"/>
      <c r="AC71" s="817"/>
      <c r="AD71" s="817"/>
      <c r="AE71" s="817"/>
      <c r="AF71" s="817">
        <v>24</v>
      </c>
      <c r="AG71" s="817"/>
      <c r="AH71" s="817"/>
      <c r="AI71" s="817"/>
      <c r="AJ71" s="817"/>
      <c r="AK71" s="817" t="s">
        <v>552</v>
      </c>
      <c r="AL71" s="817"/>
      <c r="AM71" s="817"/>
      <c r="AN71" s="817"/>
      <c r="AO71" s="817"/>
      <c r="AP71" s="817">
        <v>475</v>
      </c>
      <c r="AQ71" s="817"/>
      <c r="AR71" s="817"/>
      <c r="AS71" s="817"/>
      <c r="AT71" s="817"/>
      <c r="AU71" s="817">
        <v>237</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561</v>
      </c>
      <c r="C72" s="861"/>
      <c r="D72" s="861"/>
      <c r="E72" s="861"/>
      <c r="F72" s="861"/>
      <c r="G72" s="861"/>
      <c r="H72" s="861"/>
      <c r="I72" s="861"/>
      <c r="J72" s="861"/>
      <c r="K72" s="861"/>
      <c r="L72" s="861"/>
      <c r="M72" s="861"/>
      <c r="N72" s="861"/>
      <c r="O72" s="861"/>
      <c r="P72" s="862"/>
      <c r="Q72" s="863">
        <v>178</v>
      </c>
      <c r="R72" s="817"/>
      <c r="S72" s="817"/>
      <c r="T72" s="817"/>
      <c r="U72" s="817"/>
      <c r="V72" s="817">
        <v>172</v>
      </c>
      <c r="W72" s="817"/>
      <c r="X72" s="817"/>
      <c r="Y72" s="817"/>
      <c r="Z72" s="817"/>
      <c r="AA72" s="817">
        <v>6</v>
      </c>
      <c r="AB72" s="817"/>
      <c r="AC72" s="817"/>
      <c r="AD72" s="817"/>
      <c r="AE72" s="817"/>
      <c r="AF72" s="817">
        <v>6</v>
      </c>
      <c r="AG72" s="817"/>
      <c r="AH72" s="817"/>
      <c r="AI72" s="817"/>
      <c r="AJ72" s="817"/>
      <c r="AK72" s="817" t="s">
        <v>552</v>
      </c>
      <c r="AL72" s="817"/>
      <c r="AM72" s="817"/>
      <c r="AN72" s="817"/>
      <c r="AO72" s="817"/>
      <c r="AP72" s="817">
        <v>135</v>
      </c>
      <c r="AQ72" s="817"/>
      <c r="AR72" s="817"/>
      <c r="AS72" s="817"/>
      <c r="AT72" s="817"/>
      <c r="AU72" s="817">
        <v>120</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562</v>
      </c>
      <c r="C73" s="861"/>
      <c r="D73" s="861"/>
      <c r="E73" s="861"/>
      <c r="F73" s="861"/>
      <c r="G73" s="861"/>
      <c r="H73" s="861"/>
      <c r="I73" s="861"/>
      <c r="J73" s="861"/>
      <c r="K73" s="861"/>
      <c r="L73" s="861"/>
      <c r="M73" s="861"/>
      <c r="N73" s="861"/>
      <c r="O73" s="861"/>
      <c r="P73" s="862"/>
      <c r="Q73" s="863">
        <v>6098</v>
      </c>
      <c r="R73" s="817"/>
      <c r="S73" s="817"/>
      <c r="T73" s="817"/>
      <c r="U73" s="817"/>
      <c r="V73" s="817">
        <v>5883</v>
      </c>
      <c r="W73" s="817"/>
      <c r="X73" s="817"/>
      <c r="Y73" s="817"/>
      <c r="Z73" s="817"/>
      <c r="AA73" s="817">
        <v>215</v>
      </c>
      <c r="AB73" s="817"/>
      <c r="AC73" s="817"/>
      <c r="AD73" s="817"/>
      <c r="AE73" s="817"/>
      <c r="AF73" s="817">
        <v>4529</v>
      </c>
      <c r="AG73" s="817"/>
      <c r="AH73" s="817"/>
      <c r="AI73" s="817"/>
      <c r="AJ73" s="817"/>
      <c r="AK73" s="817" t="s">
        <v>552</v>
      </c>
      <c r="AL73" s="817"/>
      <c r="AM73" s="817"/>
      <c r="AN73" s="817"/>
      <c r="AO73" s="817"/>
      <c r="AP73" s="817">
        <v>5203</v>
      </c>
      <c r="AQ73" s="817"/>
      <c r="AR73" s="817"/>
      <c r="AS73" s="817"/>
      <c r="AT73" s="817"/>
      <c r="AU73" s="817">
        <v>2889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563</v>
      </c>
      <c r="C74" s="861"/>
      <c r="D74" s="861"/>
      <c r="E74" s="861"/>
      <c r="F74" s="861"/>
      <c r="G74" s="861"/>
      <c r="H74" s="861"/>
      <c r="I74" s="861"/>
      <c r="J74" s="861"/>
      <c r="K74" s="861"/>
      <c r="L74" s="861"/>
      <c r="M74" s="861"/>
      <c r="N74" s="861"/>
      <c r="O74" s="861"/>
      <c r="P74" s="862"/>
      <c r="Q74" s="863">
        <v>2</v>
      </c>
      <c r="R74" s="817"/>
      <c r="S74" s="817"/>
      <c r="T74" s="817"/>
      <c r="U74" s="817"/>
      <c r="V74" s="817">
        <v>1</v>
      </c>
      <c r="W74" s="817"/>
      <c r="X74" s="817"/>
      <c r="Y74" s="817"/>
      <c r="Z74" s="817"/>
      <c r="AA74" s="817">
        <v>1</v>
      </c>
      <c r="AB74" s="817"/>
      <c r="AC74" s="817"/>
      <c r="AD74" s="817"/>
      <c r="AE74" s="817"/>
      <c r="AF74" s="817">
        <v>1</v>
      </c>
      <c r="AG74" s="817"/>
      <c r="AH74" s="817"/>
      <c r="AI74" s="817"/>
      <c r="AJ74" s="817"/>
      <c r="AK74" s="817" t="s">
        <v>552</v>
      </c>
      <c r="AL74" s="817"/>
      <c r="AM74" s="817"/>
      <c r="AN74" s="817"/>
      <c r="AO74" s="817"/>
      <c r="AP74" s="817" t="s">
        <v>552</v>
      </c>
      <c r="AQ74" s="817"/>
      <c r="AR74" s="817"/>
      <c r="AS74" s="817"/>
      <c r="AT74" s="817"/>
      <c r="AU74" s="817" t="s">
        <v>552</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564</v>
      </c>
      <c r="C75" s="861"/>
      <c r="D75" s="861"/>
      <c r="E75" s="861"/>
      <c r="F75" s="861"/>
      <c r="G75" s="861"/>
      <c r="H75" s="861"/>
      <c r="I75" s="861"/>
      <c r="J75" s="861"/>
      <c r="K75" s="861"/>
      <c r="L75" s="861"/>
      <c r="M75" s="861"/>
      <c r="N75" s="861"/>
      <c r="O75" s="861"/>
      <c r="P75" s="862"/>
      <c r="Q75" s="864">
        <v>12</v>
      </c>
      <c r="R75" s="865"/>
      <c r="S75" s="865"/>
      <c r="T75" s="865"/>
      <c r="U75" s="821"/>
      <c r="V75" s="866">
        <v>12</v>
      </c>
      <c r="W75" s="865"/>
      <c r="X75" s="865"/>
      <c r="Y75" s="865"/>
      <c r="Z75" s="821"/>
      <c r="AA75" s="866">
        <v>0</v>
      </c>
      <c r="AB75" s="865"/>
      <c r="AC75" s="865"/>
      <c r="AD75" s="865"/>
      <c r="AE75" s="821"/>
      <c r="AF75" s="866">
        <v>0</v>
      </c>
      <c r="AG75" s="865"/>
      <c r="AH75" s="865"/>
      <c r="AI75" s="865"/>
      <c r="AJ75" s="821"/>
      <c r="AK75" s="866" t="s">
        <v>552</v>
      </c>
      <c r="AL75" s="865"/>
      <c r="AM75" s="865"/>
      <c r="AN75" s="865"/>
      <c r="AO75" s="821"/>
      <c r="AP75" s="866" t="s">
        <v>552</v>
      </c>
      <c r="AQ75" s="865"/>
      <c r="AR75" s="865"/>
      <c r="AS75" s="865"/>
      <c r="AT75" s="821"/>
      <c r="AU75" s="866" t="s">
        <v>552</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565</v>
      </c>
      <c r="C76" s="861"/>
      <c r="D76" s="861"/>
      <c r="E76" s="861"/>
      <c r="F76" s="861"/>
      <c r="G76" s="861"/>
      <c r="H76" s="861"/>
      <c r="I76" s="861"/>
      <c r="J76" s="861"/>
      <c r="K76" s="861"/>
      <c r="L76" s="861"/>
      <c r="M76" s="861"/>
      <c r="N76" s="861"/>
      <c r="O76" s="861"/>
      <c r="P76" s="862"/>
      <c r="Q76" s="864">
        <v>12127</v>
      </c>
      <c r="R76" s="865"/>
      <c r="S76" s="865"/>
      <c r="T76" s="865"/>
      <c r="U76" s="821"/>
      <c r="V76" s="866">
        <v>11635</v>
      </c>
      <c r="W76" s="865"/>
      <c r="X76" s="865"/>
      <c r="Y76" s="865"/>
      <c r="Z76" s="821"/>
      <c r="AA76" s="866">
        <v>492</v>
      </c>
      <c r="AB76" s="865"/>
      <c r="AC76" s="865"/>
      <c r="AD76" s="865"/>
      <c r="AE76" s="821"/>
      <c r="AF76" s="866">
        <v>492</v>
      </c>
      <c r="AG76" s="865"/>
      <c r="AH76" s="865"/>
      <c r="AI76" s="865"/>
      <c r="AJ76" s="821"/>
      <c r="AK76" s="866" t="s">
        <v>552</v>
      </c>
      <c r="AL76" s="865"/>
      <c r="AM76" s="865"/>
      <c r="AN76" s="865"/>
      <c r="AO76" s="821"/>
      <c r="AP76" s="866" t="s">
        <v>552</v>
      </c>
      <c r="AQ76" s="865"/>
      <c r="AR76" s="865"/>
      <c r="AS76" s="865"/>
      <c r="AT76" s="821"/>
      <c r="AU76" s="866" t="s">
        <v>552</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t="s">
        <v>566</v>
      </c>
      <c r="C77" s="861"/>
      <c r="D77" s="861"/>
      <c r="E77" s="861"/>
      <c r="F77" s="861"/>
      <c r="G77" s="861"/>
      <c r="H77" s="861"/>
      <c r="I77" s="861"/>
      <c r="J77" s="861"/>
      <c r="K77" s="861"/>
      <c r="L77" s="861"/>
      <c r="M77" s="861"/>
      <c r="N77" s="861"/>
      <c r="O77" s="861"/>
      <c r="P77" s="862"/>
      <c r="Q77" s="864">
        <v>785</v>
      </c>
      <c r="R77" s="865"/>
      <c r="S77" s="865"/>
      <c r="T77" s="865"/>
      <c r="U77" s="821"/>
      <c r="V77" s="866">
        <v>370</v>
      </c>
      <c r="W77" s="865"/>
      <c r="X77" s="865"/>
      <c r="Y77" s="865"/>
      <c r="Z77" s="821"/>
      <c r="AA77" s="866">
        <v>414</v>
      </c>
      <c r="AB77" s="865"/>
      <c r="AC77" s="865"/>
      <c r="AD77" s="865"/>
      <c r="AE77" s="821"/>
      <c r="AF77" s="866">
        <v>414</v>
      </c>
      <c r="AG77" s="865"/>
      <c r="AH77" s="865"/>
      <c r="AI77" s="865"/>
      <c r="AJ77" s="821"/>
      <c r="AK77" s="866" t="s">
        <v>552</v>
      </c>
      <c r="AL77" s="865"/>
      <c r="AM77" s="865"/>
      <c r="AN77" s="865"/>
      <c r="AO77" s="821"/>
      <c r="AP77" s="866" t="s">
        <v>552</v>
      </c>
      <c r="AQ77" s="865"/>
      <c r="AR77" s="865"/>
      <c r="AS77" s="865"/>
      <c r="AT77" s="821"/>
      <c r="AU77" s="866" t="s">
        <v>552</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t="s">
        <v>567</v>
      </c>
      <c r="C78" s="861"/>
      <c r="D78" s="861"/>
      <c r="E78" s="861"/>
      <c r="F78" s="861"/>
      <c r="G78" s="861"/>
      <c r="H78" s="861"/>
      <c r="I78" s="861"/>
      <c r="J78" s="861"/>
      <c r="K78" s="861"/>
      <c r="L78" s="861"/>
      <c r="M78" s="861"/>
      <c r="N78" s="861"/>
      <c r="O78" s="861"/>
      <c r="P78" s="862"/>
      <c r="Q78" s="863">
        <v>906481</v>
      </c>
      <c r="R78" s="817"/>
      <c r="S78" s="817"/>
      <c r="T78" s="817"/>
      <c r="U78" s="817"/>
      <c r="V78" s="817">
        <v>887687</v>
      </c>
      <c r="W78" s="817"/>
      <c r="X78" s="817"/>
      <c r="Y78" s="817"/>
      <c r="Z78" s="817"/>
      <c r="AA78" s="817">
        <v>18794</v>
      </c>
      <c r="AB78" s="817"/>
      <c r="AC78" s="817"/>
      <c r="AD78" s="817"/>
      <c r="AE78" s="817"/>
      <c r="AF78" s="817">
        <v>18794</v>
      </c>
      <c r="AG78" s="817"/>
      <c r="AH78" s="817"/>
      <c r="AI78" s="817"/>
      <c r="AJ78" s="817"/>
      <c r="AK78" s="817">
        <v>9782</v>
      </c>
      <c r="AL78" s="817"/>
      <c r="AM78" s="817"/>
      <c r="AN78" s="817"/>
      <c r="AO78" s="817"/>
      <c r="AP78" s="817" t="s">
        <v>552</v>
      </c>
      <c r="AQ78" s="817"/>
      <c r="AR78" s="817"/>
      <c r="AS78" s="817"/>
      <c r="AT78" s="817"/>
      <c r="AU78" s="817" t="s">
        <v>552</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294</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294</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294</v>
      </c>
      <c r="DR109" s="880"/>
      <c r="DS109" s="880"/>
      <c r="DT109" s="880"/>
      <c r="DU109" s="881"/>
      <c r="DV109" s="879" t="s">
        <v>415</v>
      </c>
      <c r="DW109" s="880"/>
      <c r="DX109" s="880"/>
      <c r="DY109" s="880"/>
      <c r="DZ109" s="882"/>
    </row>
    <row r="110" spans="1:131" s="212" customFormat="1" ht="26.25" customHeight="1" x14ac:dyDescent="0.2">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3281198</v>
      </c>
      <c r="AB110" s="887"/>
      <c r="AC110" s="887"/>
      <c r="AD110" s="887"/>
      <c r="AE110" s="888"/>
      <c r="AF110" s="889">
        <v>3251336</v>
      </c>
      <c r="AG110" s="887"/>
      <c r="AH110" s="887"/>
      <c r="AI110" s="887"/>
      <c r="AJ110" s="888"/>
      <c r="AK110" s="889">
        <v>3124945</v>
      </c>
      <c r="AL110" s="887"/>
      <c r="AM110" s="887"/>
      <c r="AN110" s="887"/>
      <c r="AO110" s="888"/>
      <c r="AP110" s="890">
        <v>23.8</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32538406</v>
      </c>
      <c r="BR110" s="918"/>
      <c r="BS110" s="918"/>
      <c r="BT110" s="918"/>
      <c r="BU110" s="918"/>
      <c r="BV110" s="918">
        <v>31956620</v>
      </c>
      <c r="BW110" s="918"/>
      <c r="BX110" s="918"/>
      <c r="BY110" s="918"/>
      <c r="BZ110" s="918"/>
      <c r="CA110" s="918">
        <v>31465948</v>
      </c>
      <c r="CB110" s="918"/>
      <c r="CC110" s="918"/>
      <c r="CD110" s="918"/>
      <c r="CE110" s="918"/>
      <c r="CF110" s="931">
        <v>239.9</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16652806</v>
      </c>
      <c r="BR112" s="913"/>
      <c r="BS112" s="913"/>
      <c r="BT112" s="913"/>
      <c r="BU112" s="913"/>
      <c r="BV112" s="913">
        <v>15582659</v>
      </c>
      <c r="BW112" s="913"/>
      <c r="BX112" s="913"/>
      <c r="BY112" s="913"/>
      <c r="BZ112" s="913"/>
      <c r="CA112" s="913">
        <v>14474598</v>
      </c>
      <c r="CB112" s="913"/>
      <c r="CC112" s="913"/>
      <c r="CD112" s="913"/>
      <c r="CE112" s="913"/>
      <c r="CF112" s="907">
        <v>110.4</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1246555</v>
      </c>
      <c r="AB113" s="925"/>
      <c r="AC113" s="925"/>
      <c r="AD113" s="925"/>
      <c r="AE113" s="926"/>
      <c r="AF113" s="927">
        <v>1262268</v>
      </c>
      <c r="AG113" s="925"/>
      <c r="AH113" s="925"/>
      <c r="AI113" s="925"/>
      <c r="AJ113" s="926"/>
      <c r="AK113" s="927">
        <v>1225025</v>
      </c>
      <c r="AL113" s="925"/>
      <c r="AM113" s="925"/>
      <c r="AN113" s="925"/>
      <c r="AO113" s="926"/>
      <c r="AP113" s="928">
        <v>9.3000000000000007</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4144824</v>
      </c>
      <c r="BR113" s="913"/>
      <c r="BS113" s="913"/>
      <c r="BT113" s="913"/>
      <c r="BU113" s="913"/>
      <c r="BV113" s="913">
        <v>3770534</v>
      </c>
      <c r="BW113" s="913"/>
      <c r="BX113" s="913"/>
      <c r="BY113" s="913"/>
      <c r="BZ113" s="913"/>
      <c r="CA113" s="913">
        <v>3717790</v>
      </c>
      <c r="CB113" s="913"/>
      <c r="CC113" s="913"/>
      <c r="CD113" s="913"/>
      <c r="CE113" s="913"/>
      <c r="CF113" s="907">
        <v>28.3</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383567</v>
      </c>
      <c r="AB114" s="946"/>
      <c r="AC114" s="946"/>
      <c r="AD114" s="946"/>
      <c r="AE114" s="947"/>
      <c r="AF114" s="948">
        <v>371225</v>
      </c>
      <c r="AG114" s="946"/>
      <c r="AH114" s="946"/>
      <c r="AI114" s="946"/>
      <c r="AJ114" s="947"/>
      <c r="AK114" s="948">
        <v>342490</v>
      </c>
      <c r="AL114" s="946"/>
      <c r="AM114" s="946"/>
      <c r="AN114" s="946"/>
      <c r="AO114" s="947"/>
      <c r="AP114" s="949">
        <v>2.6</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3460332</v>
      </c>
      <c r="BR114" s="913"/>
      <c r="BS114" s="913"/>
      <c r="BT114" s="913"/>
      <c r="BU114" s="913"/>
      <c r="BV114" s="913">
        <v>3329374</v>
      </c>
      <c r="BW114" s="913"/>
      <c r="BX114" s="913"/>
      <c r="BY114" s="913"/>
      <c r="BZ114" s="913"/>
      <c r="CA114" s="913">
        <v>3261575</v>
      </c>
      <c r="CB114" s="913"/>
      <c r="CC114" s="913"/>
      <c r="CD114" s="913"/>
      <c r="CE114" s="913"/>
      <c r="CF114" s="907">
        <v>24.9</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19</v>
      </c>
      <c r="AB116" s="946"/>
      <c r="AC116" s="946"/>
      <c r="AD116" s="946"/>
      <c r="AE116" s="947"/>
      <c r="AF116" s="948">
        <v>57</v>
      </c>
      <c r="AG116" s="946"/>
      <c r="AH116" s="946"/>
      <c r="AI116" s="946"/>
      <c r="AJ116" s="947"/>
      <c r="AK116" s="948">
        <v>42</v>
      </c>
      <c r="AL116" s="946"/>
      <c r="AM116" s="946"/>
      <c r="AN116" s="946"/>
      <c r="AO116" s="947"/>
      <c r="AP116" s="949">
        <v>0</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4911339</v>
      </c>
      <c r="AB117" s="966"/>
      <c r="AC117" s="966"/>
      <c r="AD117" s="966"/>
      <c r="AE117" s="967"/>
      <c r="AF117" s="968">
        <v>4884886</v>
      </c>
      <c r="AG117" s="966"/>
      <c r="AH117" s="966"/>
      <c r="AI117" s="966"/>
      <c r="AJ117" s="967"/>
      <c r="AK117" s="968">
        <v>4692502</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294</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445</v>
      </c>
      <c r="BP119" s="992"/>
      <c r="BQ119" s="986">
        <v>56796368</v>
      </c>
      <c r="BR119" s="987"/>
      <c r="BS119" s="987"/>
      <c r="BT119" s="987"/>
      <c r="BU119" s="987"/>
      <c r="BV119" s="987">
        <v>54639187</v>
      </c>
      <c r="BW119" s="987"/>
      <c r="BX119" s="987"/>
      <c r="BY119" s="987"/>
      <c r="BZ119" s="987"/>
      <c r="CA119" s="987">
        <v>52919911</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10436546</v>
      </c>
      <c r="BR120" s="918"/>
      <c r="BS120" s="918"/>
      <c r="BT120" s="918"/>
      <c r="BU120" s="918"/>
      <c r="BV120" s="918">
        <v>11710198</v>
      </c>
      <c r="BW120" s="918"/>
      <c r="BX120" s="918"/>
      <c r="BY120" s="918"/>
      <c r="BZ120" s="918"/>
      <c r="CA120" s="918">
        <v>11999118</v>
      </c>
      <c r="CB120" s="918"/>
      <c r="CC120" s="918"/>
      <c r="CD120" s="918"/>
      <c r="CE120" s="918"/>
      <c r="CF120" s="931">
        <v>91.5</v>
      </c>
      <c r="CG120" s="932"/>
      <c r="CH120" s="932"/>
      <c r="CI120" s="932"/>
      <c r="CJ120" s="932"/>
      <c r="CK120" s="993" t="s">
        <v>449</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16622286</v>
      </c>
      <c r="DH120" s="918"/>
      <c r="DI120" s="918"/>
      <c r="DJ120" s="918"/>
      <c r="DK120" s="918"/>
      <c r="DL120" s="918">
        <v>15549336</v>
      </c>
      <c r="DM120" s="918"/>
      <c r="DN120" s="918"/>
      <c r="DO120" s="918"/>
      <c r="DP120" s="918"/>
      <c r="DQ120" s="918">
        <v>14441085</v>
      </c>
      <c r="DR120" s="918"/>
      <c r="DS120" s="918"/>
      <c r="DT120" s="918"/>
      <c r="DU120" s="918"/>
      <c r="DV120" s="919">
        <v>110.1</v>
      </c>
      <c r="DW120" s="919"/>
      <c r="DX120" s="919"/>
      <c r="DY120" s="919"/>
      <c r="DZ120" s="920"/>
    </row>
    <row r="121" spans="1:130" s="212" customFormat="1" ht="26.25" customHeight="1" x14ac:dyDescent="0.2">
      <c r="A121" s="1044"/>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355687</v>
      </c>
      <c r="BR121" s="913"/>
      <c r="BS121" s="913"/>
      <c r="BT121" s="913"/>
      <c r="BU121" s="913"/>
      <c r="BV121" s="913">
        <v>282473</v>
      </c>
      <c r="BW121" s="913"/>
      <c r="BX121" s="913"/>
      <c r="BY121" s="913"/>
      <c r="BZ121" s="913"/>
      <c r="CA121" s="913">
        <v>341405</v>
      </c>
      <c r="CB121" s="913"/>
      <c r="CC121" s="913"/>
      <c r="CD121" s="913"/>
      <c r="CE121" s="913"/>
      <c r="CF121" s="907">
        <v>2.6</v>
      </c>
      <c r="CG121" s="908"/>
      <c r="CH121" s="908"/>
      <c r="CI121" s="908"/>
      <c r="CJ121" s="908"/>
      <c r="CK121" s="996"/>
      <c r="CL121" s="997"/>
      <c r="CM121" s="997"/>
      <c r="CN121" s="997"/>
      <c r="CO121" s="998"/>
      <c r="CP121" s="1006" t="s">
        <v>452</v>
      </c>
      <c r="CQ121" s="1007"/>
      <c r="CR121" s="1007"/>
      <c r="CS121" s="1007"/>
      <c r="CT121" s="1007"/>
      <c r="CU121" s="1007"/>
      <c r="CV121" s="1007"/>
      <c r="CW121" s="1007"/>
      <c r="CX121" s="1007"/>
      <c r="CY121" s="1007"/>
      <c r="CZ121" s="1007"/>
      <c r="DA121" s="1007"/>
      <c r="DB121" s="1007"/>
      <c r="DC121" s="1007"/>
      <c r="DD121" s="1007"/>
      <c r="DE121" s="1007"/>
      <c r="DF121" s="1008"/>
      <c r="DG121" s="912">
        <v>30520</v>
      </c>
      <c r="DH121" s="913"/>
      <c r="DI121" s="913"/>
      <c r="DJ121" s="913"/>
      <c r="DK121" s="913"/>
      <c r="DL121" s="913">
        <v>33323</v>
      </c>
      <c r="DM121" s="913"/>
      <c r="DN121" s="913"/>
      <c r="DO121" s="913"/>
      <c r="DP121" s="913"/>
      <c r="DQ121" s="913">
        <v>33513</v>
      </c>
      <c r="DR121" s="913"/>
      <c r="DS121" s="913"/>
      <c r="DT121" s="913"/>
      <c r="DU121" s="913"/>
      <c r="DV121" s="914">
        <v>0.3</v>
      </c>
      <c r="DW121" s="914"/>
      <c r="DX121" s="914"/>
      <c r="DY121" s="914"/>
      <c r="DZ121" s="915"/>
    </row>
    <row r="122" spans="1:130" s="212" customFormat="1" ht="26.25" customHeight="1" x14ac:dyDescent="0.2">
      <c r="A122" s="1044"/>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453</v>
      </c>
      <c r="BA122" s="952"/>
      <c r="BB122" s="952"/>
      <c r="BC122" s="952"/>
      <c r="BD122" s="952"/>
      <c r="BE122" s="952"/>
      <c r="BF122" s="952"/>
      <c r="BG122" s="952"/>
      <c r="BH122" s="952"/>
      <c r="BI122" s="952"/>
      <c r="BJ122" s="952"/>
      <c r="BK122" s="952"/>
      <c r="BL122" s="952"/>
      <c r="BM122" s="952"/>
      <c r="BN122" s="952"/>
      <c r="BO122" s="952"/>
      <c r="BP122" s="953"/>
      <c r="BQ122" s="986">
        <v>37219933</v>
      </c>
      <c r="BR122" s="987"/>
      <c r="BS122" s="987"/>
      <c r="BT122" s="987"/>
      <c r="BU122" s="987"/>
      <c r="BV122" s="987">
        <v>36400790</v>
      </c>
      <c r="BW122" s="987"/>
      <c r="BX122" s="987"/>
      <c r="BY122" s="987"/>
      <c r="BZ122" s="987"/>
      <c r="CA122" s="987">
        <v>35916221</v>
      </c>
      <c r="CB122" s="987"/>
      <c r="CC122" s="987"/>
      <c r="CD122" s="987"/>
      <c r="CE122" s="987"/>
      <c r="CF122" s="1004">
        <v>273.8</v>
      </c>
      <c r="CG122" s="1005"/>
      <c r="CH122" s="1005"/>
      <c r="CI122" s="1005"/>
      <c r="CJ122" s="1005"/>
      <c r="CK122" s="996"/>
      <c r="CL122" s="997"/>
      <c r="CM122" s="997"/>
      <c r="CN122" s="997"/>
      <c r="CO122" s="998"/>
      <c r="CP122" s="1006" t="s">
        <v>454</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455</v>
      </c>
      <c r="BP123" s="992"/>
      <c r="BQ123" s="1050">
        <v>48012166</v>
      </c>
      <c r="BR123" s="1051"/>
      <c r="BS123" s="1051"/>
      <c r="BT123" s="1051"/>
      <c r="BU123" s="1051"/>
      <c r="BV123" s="1051">
        <v>48393461</v>
      </c>
      <c r="BW123" s="1051"/>
      <c r="BX123" s="1051"/>
      <c r="BY123" s="1051"/>
      <c r="BZ123" s="1051"/>
      <c r="CA123" s="1051">
        <v>48256744</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456</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68.599999999999994</v>
      </c>
      <c r="BR124" s="1014"/>
      <c r="BS124" s="1014"/>
      <c r="BT124" s="1014"/>
      <c r="BU124" s="1014"/>
      <c r="BV124" s="1014">
        <v>48.6</v>
      </c>
      <c r="BW124" s="1014"/>
      <c r="BX124" s="1014"/>
      <c r="BY124" s="1014"/>
      <c r="BZ124" s="1014"/>
      <c r="CA124" s="1014">
        <v>35.5</v>
      </c>
      <c r="CB124" s="1014"/>
      <c r="CC124" s="1014"/>
      <c r="CD124" s="1014"/>
      <c r="CE124" s="1014"/>
      <c r="CF124" s="1015"/>
      <c r="CG124" s="1016"/>
      <c r="CH124" s="1016"/>
      <c r="CI124" s="1016"/>
      <c r="CJ124" s="1017"/>
      <c r="CK124" s="999"/>
      <c r="CL124" s="999"/>
      <c r="CM124" s="999"/>
      <c r="CN124" s="999"/>
      <c r="CO124" s="1000"/>
      <c r="CP124" s="1006" t="s">
        <v>457</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458</v>
      </c>
      <c r="CL125" s="994"/>
      <c r="CM125" s="994"/>
      <c r="CN125" s="994"/>
      <c r="CO125" s="995"/>
      <c r="CP125" s="916" t="s">
        <v>459</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460</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461</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462</v>
      </c>
      <c r="AY127" s="1019"/>
      <c r="AZ127" s="1019"/>
      <c r="BA127" s="1019"/>
      <c r="BB127" s="1019"/>
      <c r="BC127" s="1019"/>
      <c r="BD127" s="1019"/>
      <c r="BE127" s="1020"/>
      <c r="BF127" s="1021" t="s">
        <v>463</v>
      </c>
      <c r="BG127" s="1019"/>
      <c r="BH127" s="1019"/>
      <c r="BI127" s="1019"/>
      <c r="BJ127" s="1019"/>
      <c r="BK127" s="1019"/>
      <c r="BL127" s="1020"/>
      <c r="BM127" s="1021" t="s">
        <v>464</v>
      </c>
      <c r="BN127" s="1019"/>
      <c r="BO127" s="1019"/>
      <c r="BP127" s="1019"/>
      <c r="BQ127" s="1019"/>
      <c r="BR127" s="1019"/>
      <c r="BS127" s="1020"/>
      <c r="BT127" s="1021" t="s">
        <v>465</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466</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467</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468</v>
      </c>
      <c r="X128" s="1030"/>
      <c r="Y128" s="1030"/>
      <c r="Z128" s="1031"/>
      <c r="AA128" s="1032">
        <v>107578</v>
      </c>
      <c r="AB128" s="1033"/>
      <c r="AC128" s="1033"/>
      <c r="AD128" s="1033"/>
      <c r="AE128" s="1034"/>
      <c r="AF128" s="1035">
        <v>82459</v>
      </c>
      <c r="AG128" s="1033"/>
      <c r="AH128" s="1033"/>
      <c r="AI128" s="1033"/>
      <c r="AJ128" s="1034"/>
      <c r="AK128" s="1035">
        <v>95976</v>
      </c>
      <c r="AL128" s="1033"/>
      <c r="AM128" s="1033"/>
      <c r="AN128" s="1033"/>
      <c r="AO128" s="1034"/>
      <c r="AP128" s="1036"/>
      <c r="AQ128" s="1037"/>
      <c r="AR128" s="1037"/>
      <c r="AS128" s="1037"/>
      <c r="AT128" s="1038"/>
      <c r="AU128" s="214"/>
      <c r="AV128" s="214"/>
      <c r="AW128" s="214"/>
      <c r="AX128" s="883" t="s">
        <v>469</v>
      </c>
      <c r="AY128" s="884"/>
      <c r="AZ128" s="884"/>
      <c r="BA128" s="884"/>
      <c r="BB128" s="884"/>
      <c r="BC128" s="884"/>
      <c r="BD128" s="884"/>
      <c r="BE128" s="885"/>
      <c r="BF128" s="1039" t="s">
        <v>122</v>
      </c>
      <c r="BG128" s="1040"/>
      <c r="BH128" s="1040"/>
      <c r="BI128" s="1040"/>
      <c r="BJ128" s="1040"/>
      <c r="BK128" s="1040"/>
      <c r="BL128" s="1041"/>
      <c r="BM128" s="1039">
        <v>12.7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470</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471</v>
      </c>
      <c r="X129" s="1058"/>
      <c r="Y129" s="1058"/>
      <c r="Z129" s="1059"/>
      <c r="AA129" s="945">
        <v>15952374</v>
      </c>
      <c r="AB129" s="946"/>
      <c r="AC129" s="946"/>
      <c r="AD129" s="946"/>
      <c r="AE129" s="947"/>
      <c r="AF129" s="948">
        <v>15915907</v>
      </c>
      <c r="AG129" s="946"/>
      <c r="AH129" s="946"/>
      <c r="AI129" s="946"/>
      <c r="AJ129" s="947"/>
      <c r="AK129" s="948">
        <v>16112278</v>
      </c>
      <c r="AL129" s="946"/>
      <c r="AM129" s="946"/>
      <c r="AN129" s="946"/>
      <c r="AO129" s="947"/>
      <c r="AP129" s="1060"/>
      <c r="AQ129" s="1061"/>
      <c r="AR129" s="1061"/>
      <c r="AS129" s="1061"/>
      <c r="AT129" s="1062"/>
      <c r="AU129" s="215"/>
      <c r="AV129" s="215"/>
      <c r="AW129" s="215"/>
      <c r="AX129" s="1052" t="s">
        <v>472</v>
      </c>
      <c r="AY129" s="910"/>
      <c r="AZ129" s="910"/>
      <c r="BA129" s="910"/>
      <c r="BB129" s="910"/>
      <c r="BC129" s="910"/>
      <c r="BD129" s="910"/>
      <c r="BE129" s="911"/>
      <c r="BF129" s="1053" t="s">
        <v>122</v>
      </c>
      <c r="BG129" s="1054"/>
      <c r="BH129" s="1054"/>
      <c r="BI129" s="1054"/>
      <c r="BJ129" s="1054"/>
      <c r="BK129" s="1054"/>
      <c r="BL129" s="1055"/>
      <c r="BM129" s="1053">
        <v>17.7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473</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474</v>
      </c>
      <c r="X130" s="1058"/>
      <c r="Y130" s="1058"/>
      <c r="Z130" s="1059"/>
      <c r="AA130" s="945">
        <v>3158031</v>
      </c>
      <c r="AB130" s="946"/>
      <c r="AC130" s="946"/>
      <c r="AD130" s="946"/>
      <c r="AE130" s="947"/>
      <c r="AF130" s="948">
        <v>3082092</v>
      </c>
      <c r="AG130" s="946"/>
      <c r="AH130" s="946"/>
      <c r="AI130" s="946"/>
      <c r="AJ130" s="947"/>
      <c r="AK130" s="948">
        <v>2996101</v>
      </c>
      <c r="AL130" s="946"/>
      <c r="AM130" s="946"/>
      <c r="AN130" s="946"/>
      <c r="AO130" s="947"/>
      <c r="AP130" s="1060"/>
      <c r="AQ130" s="1061"/>
      <c r="AR130" s="1061"/>
      <c r="AS130" s="1061"/>
      <c r="AT130" s="1062"/>
      <c r="AU130" s="215"/>
      <c r="AV130" s="215"/>
      <c r="AW130" s="215"/>
      <c r="AX130" s="1052" t="s">
        <v>475</v>
      </c>
      <c r="AY130" s="910"/>
      <c r="AZ130" s="910"/>
      <c r="BA130" s="910"/>
      <c r="BB130" s="910"/>
      <c r="BC130" s="910"/>
      <c r="BD130" s="910"/>
      <c r="BE130" s="911"/>
      <c r="BF130" s="1088">
        <v>12.8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476</v>
      </c>
      <c r="X131" s="1095"/>
      <c r="Y131" s="1095"/>
      <c r="Z131" s="1096"/>
      <c r="AA131" s="991">
        <v>12794343</v>
      </c>
      <c r="AB131" s="973"/>
      <c r="AC131" s="973"/>
      <c r="AD131" s="973"/>
      <c r="AE131" s="974"/>
      <c r="AF131" s="972">
        <v>12833815</v>
      </c>
      <c r="AG131" s="973"/>
      <c r="AH131" s="973"/>
      <c r="AI131" s="973"/>
      <c r="AJ131" s="974"/>
      <c r="AK131" s="972">
        <v>13116177</v>
      </c>
      <c r="AL131" s="973"/>
      <c r="AM131" s="973"/>
      <c r="AN131" s="973"/>
      <c r="AO131" s="974"/>
      <c r="AP131" s="1097"/>
      <c r="AQ131" s="1098"/>
      <c r="AR131" s="1098"/>
      <c r="AS131" s="1098"/>
      <c r="AT131" s="1099"/>
      <c r="AU131" s="215"/>
      <c r="AV131" s="215"/>
      <c r="AW131" s="215"/>
      <c r="AX131" s="1070" t="s">
        <v>477</v>
      </c>
      <c r="AY131" s="713"/>
      <c r="AZ131" s="713"/>
      <c r="BA131" s="713"/>
      <c r="BB131" s="713"/>
      <c r="BC131" s="713"/>
      <c r="BD131" s="713"/>
      <c r="BE131" s="1023"/>
      <c r="BF131" s="1071">
        <v>35.5</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478</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479</v>
      </c>
      <c r="W132" s="1081"/>
      <c r="X132" s="1081"/>
      <c r="Y132" s="1081"/>
      <c r="Z132" s="1082"/>
      <c r="AA132" s="1083">
        <v>12.86295045</v>
      </c>
      <c r="AB132" s="1084"/>
      <c r="AC132" s="1084"/>
      <c r="AD132" s="1084"/>
      <c r="AE132" s="1085"/>
      <c r="AF132" s="1086">
        <v>13.40470468</v>
      </c>
      <c r="AG132" s="1084"/>
      <c r="AH132" s="1084"/>
      <c r="AI132" s="1084"/>
      <c r="AJ132" s="1085"/>
      <c r="AK132" s="1086">
        <v>12.20191676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480</v>
      </c>
      <c r="W133" s="1064"/>
      <c r="X133" s="1064"/>
      <c r="Y133" s="1064"/>
      <c r="Z133" s="1065"/>
      <c r="AA133" s="1066">
        <v>13</v>
      </c>
      <c r="AB133" s="1067"/>
      <c r="AC133" s="1067"/>
      <c r="AD133" s="1067"/>
      <c r="AE133" s="1068"/>
      <c r="AF133" s="1066">
        <v>13</v>
      </c>
      <c r="AG133" s="1067"/>
      <c r="AH133" s="1067"/>
      <c r="AI133" s="1067"/>
      <c r="AJ133" s="1068"/>
      <c r="AK133" s="1066">
        <v>12.8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FypuF/c3V5ir/Zv64o0CuOgqruZLsQ1xUNY+6ZlOihm6s2OAN2OCHglP6wanQy73KjgjZPEhloDyaD2S/Xjhw==" saltValue="lXpPQW5JT2VxLo95P/N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3" zoomScaleNormal="85" zoomScaleSheetLayoutView="100" workbookViewId="0">
      <selection activeCell="A2" sqref="A2"/>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trDYht/Ms3ZnN567AgrApn+q33tj9tYc8CAYGa31Ncwf3h117NieKXdAcj7gtUIl0CZlamh9x7OK8xsDWdzxQ==" saltValue="KvqwpJ6XzoVv1j0bXlPX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6" zoomScaleNormal="100" zoomScaleSheetLayoutView="55" workbookViewId="0">
      <selection activeCell="A2" sqref="A2"/>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3Qs6V8d9z9amdFKAyDqwbPDzaU5/T3A9CitjGVs650qkcOnOQ4Yta/c/cvAE8OomZz6oEZgqdG77fycn2j3/g==" saltValue="LHyBk3xBwsUEgapfYZS7C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5" workbookViewId="0">
      <selection activeCell="A2" sqref="A2"/>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01" t="s">
        <v>484</v>
      </c>
      <c r="AP7" s="253"/>
      <c r="AQ7" s="254" t="s">
        <v>485</v>
      </c>
      <c r="AR7" s="255"/>
    </row>
    <row r="8" spans="1:46" ht="13.2" x14ac:dyDescent="0.2">
      <c r="A8" s="247"/>
      <c r="AK8" s="256"/>
      <c r="AL8" s="257"/>
      <c r="AM8" s="257"/>
      <c r="AN8" s="258"/>
      <c r="AO8" s="1102"/>
      <c r="AP8" s="259" t="s">
        <v>486</v>
      </c>
      <c r="AQ8" s="260" t="s">
        <v>487</v>
      </c>
      <c r="AR8" s="261" t="s">
        <v>488</v>
      </c>
    </row>
    <row r="9" spans="1:46" ht="13.2" x14ac:dyDescent="0.2">
      <c r="A9" s="247"/>
      <c r="AK9" s="1103" t="s">
        <v>489</v>
      </c>
      <c r="AL9" s="1104"/>
      <c r="AM9" s="1104"/>
      <c r="AN9" s="1105"/>
      <c r="AO9" s="262">
        <v>5159262</v>
      </c>
      <c r="AP9" s="262">
        <v>117975</v>
      </c>
      <c r="AQ9" s="263">
        <v>105759</v>
      </c>
      <c r="AR9" s="264">
        <v>11.6</v>
      </c>
    </row>
    <row r="10" spans="1:46" ht="13.5" customHeight="1" x14ac:dyDescent="0.2">
      <c r="A10" s="247"/>
      <c r="AK10" s="1103" t="s">
        <v>490</v>
      </c>
      <c r="AL10" s="1104"/>
      <c r="AM10" s="1104"/>
      <c r="AN10" s="1105"/>
      <c r="AO10" s="265">
        <v>611254</v>
      </c>
      <c r="AP10" s="265">
        <v>13977</v>
      </c>
      <c r="AQ10" s="266">
        <v>10117</v>
      </c>
      <c r="AR10" s="267">
        <v>38.200000000000003</v>
      </c>
    </row>
    <row r="11" spans="1:46" ht="13.5" customHeight="1" x14ac:dyDescent="0.2">
      <c r="A11" s="247"/>
      <c r="AK11" s="1103" t="s">
        <v>491</v>
      </c>
      <c r="AL11" s="1104"/>
      <c r="AM11" s="1104"/>
      <c r="AN11" s="1105"/>
      <c r="AO11" s="265" t="s">
        <v>492</v>
      </c>
      <c r="AP11" s="265" t="s">
        <v>492</v>
      </c>
      <c r="AQ11" s="266">
        <v>1625</v>
      </c>
      <c r="AR11" s="267" t="s">
        <v>492</v>
      </c>
    </row>
    <row r="12" spans="1:46" ht="13.5" customHeight="1" x14ac:dyDescent="0.2">
      <c r="A12" s="247"/>
      <c r="AK12" s="1103" t="s">
        <v>493</v>
      </c>
      <c r="AL12" s="1104"/>
      <c r="AM12" s="1104"/>
      <c r="AN12" s="1105"/>
      <c r="AO12" s="265" t="s">
        <v>492</v>
      </c>
      <c r="AP12" s="265" t="s">
        <v>492</v>
      </c>
      <c r="AQ12" s="266">
        <v>17</v>
      </c>
      <c r="AR12" s="267" t="s">
        <v>492</v>
      </c>
    </row>
    <row r="13" spans="1:46" ht="13.5" customHeight="1" x14ac:dyDescent="0.2">
      <c r="A13" s="247"/>
      <c r="AK13" s="1103" t="s">
        <v>494</v>
      </c>
      <c r="AL13" s="1104"/>
      <c r="AM13" s="1104"/>
      <c r="AN13" s="1105"/>
      <c r="AO13" s="265">
        <v>132365</v>
      </c>
      <c r="AP13" s="265">
        <v>3027</v>
      </c>
      <c r="AQ13" s="266">
        <v>4122</v>
      </c>
      <c r="AR13" s="267">
        <v>-26.6</v>
      </c>
    </row>
    <row r="14" spans="1:46" ht="13.5" customHeight="1" x14ac:dyDescent="0.2">
      <c r="A14" s="247"/>
      <c r="AK14" s="1103" t="s">
        <v>495</v>
      </c>
      <c r="AL14" s="1104"/>
      <c r="AM14" s="1104"/>
      <c r="AN14" s="1105"/>
      <c r="AO14" s="265">
        <v>173500</v>
      </c>
      <c r="AP14" s="265">
        <v>3967</v>
      </c>
      <c r="AQ14" s="266">
        <v>2482</v>
      </c>
      <c r="AR14" s="267">
        <v>59.8</v>
      </c>
    </row>
    <row r="15" spans="1:46" ht="13.5" customHeight="1" x14ac:dyDescent="0.2">
      <c r="A15" s="247"/>
      <c r="AK15" s="1106" t="s">
        <v>496</v>
      </c>
      <c r="AL15" s="1107"/>
      <c r="AM15" s="1107"/>
      <c r="AN15" s="1108"/>
      <c r="AO15" s="265">
        <v>-346568</v>
      </c>
      <c r="AP15" s="265">
        <v>-7925</v>
      </c>
      <c r="AQ15" s="266">
        <v>-6906</v>
      </c>
      <c r="AR15" s="267">
        <v>14.8</v>
      </c>
    </row>
    <row r="16" spans="1:46" ht="13.2" x14ac:dyDescent="0.2">
      <c r="A16" s="247"/>
      <c r="AK16" s="1106" t="s">
        <v>177</v>
      </c>
      <c r="AL16" s="1107"/>
      <c r="AM16" s="1107"/>
      <c r="AN16" s="1108"/>
      <c r="AO16" s="265">
        <v>5729813</v>
      </c>
      <c r="AP16" s="265">
        <v>131021</v>
      </c>
      <c r="AQ16" s="266">
        <v>117215</v>
      </c>
      <c r="AR16" s="267">
        <v>11.8</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09" t="s">
        <v>501</v>
      </c>
      <c r="AL21" s="1110"/>
      <c r="AM21" s="1110"/>
      <c r="AN21" s="1111"/>
      <c r="AO21" s="277">
        <v>9.65</v>
      </c>
      <c r="AP21" s="278">
        <v>10.35</v>
      </c>
      <c r="AQ21" s="279">
        <v>-0.7</v>
      </c>
      <c r="AS21" s="280"/>
      <c r="AT21" s="276"/>
    </row>
    <row r="22" spans="1:46" s="248" customFormat="1" ht="13.2" x14ac:dyDescent="0.2">
      <c r="A22" s="276"/>
      <c r="AK22" s="1109" t="s">
        <v>502</v>
      </c>
      <c r="AL22" s="1110"/>
      <c r="AM22" s="1110"/>
      <c r="AN22" s="1111"/>
      <c r="AO22" s="281">
        <v>98.1</v>
      </c>
      <c r="AP22" s="282">
        <v>97.1</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01" t="s">
        <v>484</v>
      </c>
      <c r="AP30" s="253"/>
      <c r="AQ30" s="254" t="s">
        <v>485</v>
      </c>
      <c r="AR30" s="255"/>
    </row>
    <row r="31" spans="1:46" ht="13.2" x14ac:dyDescent="0.2">
      <c r="A31" s="247"/>
      <c r="AK31" s="256"/>
      <c r="AL31" s="257"/>
      <c r="AM31" s="257"/>
      <c r="AN31" s="258"/>
      <c r="AO31" s="1102"/>
      <c r="AP31" s="259" t="s">
        <v>486</v>
      </c>
      <c r="AQ31" s="260" t="s">
        <v>487</v>
      </c>
      <c r="AR31" s="261" t="s">
        <v>488</v>
      </c>
    </row>
    <row r="32" spans="1:46" ht="27" customHeight="1" x14ac:dyDescent="0.2">
      <c r="A32" s="247"/>
      <c r="AK32" s="1117" t="s">
        <v>506</v>
      </c>
      <c r="AL32" s="1118"/>
      <c r="AM32" s="1118"/>
      <c r="AN32" s="1119"/>
      <c r="AO32" s="291">
        <v>3124945</v>
      </c>
      <c r="AP32" s="291">
        <v>71457</v>
      </c>
      <c r="AQ32" s="292">
        <v>71795</v>
      </c>
      <c r="AR32" s="293">
        <v>-0.5</v>
      </c>
    </row>
    <row r="33" spans="1:46" ht="13.5" customHeight="1" x14ac:dyDescent="0.2">
      <c r="A33" s="247"/>
      <c r="AK33" s="1117" t="s">
        <v>507</v>
      </c>
      <c r="AL33" s="1118"/>
      <c r="AM33" s="1118"/>
      <c r="AN33" s="1119"/>
      <c r="AO33" s="291" t="s">
        <v>492</v>
      </c>
      <c r="AP33" s="291" t="s">
        <v>492</v>
      </c>
      <c r="AQ33" s="292" t="s">
        <v>492</v>
      </c>
      <c r="AR33" s="293" t="s">
        <v>492</v>
      </c>
    </row>
    <row r="34" spans="1:46" ht="27" customHeight="1" x14ac:dyDescent="0.2">
      <c r="A34" s="247"/>
      <c r="AK34" s="1117" t="s">
        <v>508</v>
      </c>
      <c r="AL34" s="1118"/>
      <c r="AM34" s="1118"/>
      <c r="AN34" s="1119"/>
      <c r="AO34" s="291" t="s">
        <v>492</v>
      </c>
      <c r="AP34" s="291" t="s">
        <v>492</v>
      </c>
      <c r="AQ34" s="292" t="s">
        <v>492</v>
      </c>
      <c r="AR34" s="293" t="s">
        <v>492</v>
      </c>
    </row>
    <row r="35" spans="1:46" ht="27" customHeight="1" x14ac:dyDescent="0.2">
      <c r="A35" s="247"/>
      <c r="AK35" s="1117" t="s">
        <v>509</v>
      </c>
      <c r="AL35" s="1118"/>
      <c r="AM35" s="1118"/>
      <c r="AN35" s="1119"/>
      <c r="AO35" s="291">
        <v>1225025</v>
      </c>
      <c r="AP35" s="291">
        <v>28012</v>
      </c>
      <c r="AQ35" s="292">
        <v>17107</v>
      </c>
      <c r="AR35" s="293">
        <v>63.7</v>
      </c>
    </row>
    <row r="36" spans="1:46" ht="27" customHeight="1" x14ac:dyDescent="0.2">
      <c r="A36" s="247"/>
      <c r="AK36" s="1117" t="s">
        <v>510</v>
      </c>
      <c r="AL36" s="1118"/>
      <c r="AM36" s="1118"/>
      <c r="AN36" s="1119"/>
      <c r="AO36" s="291">
        <v>342490</v>
      </c>
      <c r="AP36" s="291">
        <v>7832</v>
      </c>
      <c r="AQ36" s="292">
        <v>3528</v>
      </c>
      <c r="AR36" s="293">
        <v>122</v>
      </c>
    </row>
    <row r="37" spans="1:46" ht="13.5" customHeight="1" x14ac:dyDescent="0.2">
      <c r="A37" s="247"/>
      <c r="AK37" s="1117" t="s">
        <v>511</v>
      </c>
      <c r="AL37" s="1118"/>
      <c r="AM37" s="1118"/>
      <c r="AN37" s="1119"/>
      <c r="AO37" s="291" t="s">
        <v>492</v>
      </c>
      <c r="AP37" s="291" t="s">
        <v>492</v>
      </c>
      <c r="AQ37" s="292">
        <v>388</v>
      </c>
      <c r="AR37" s="293" t="s">
        <v>492</v>
      </c>
    </row>
    <row r="38" spans="1:46" ht="27" customHeight="1" x14ac:dyDescent="0.2">
      <c r="A38" s="247"/>
      <c r="AK38" s="1120" t="s">
        <v>512</v>
      </c>
      <c r="AL38" s="1121"/>
      <c r="AM38" s="1121"/>
      <c r="AN38" s="1122"/>
      <c r="AO38" s="294">
        <v>42</v>
      </c>
      <c r="AP38" s="294">
        <v>1</v>
      </c>
      <c r="AQ38" s="295">
        <v>2</v>
      </c>
      <c r="AR38" s="283">
        <v>-50</v>
      </c>
      <c r="AS38" s="290"/>
    </row>
    <row r="39" spans="1:46" ht="13.2" x14ac:dyDescent="0.2">
      <c r="A39" s="247"/>
      <c r="AK39" s="1120" t="s">
        <v>513</v>
      </c>
      <c r="AL39" s="1121"/>
      <c r="AM39" s="1121"/>
      <c r="AN39" s="1122"/>
      <c r="AO39" s="291">
        <v>-95976</v>
      </c>
      <c r="AP39" s="291">
        <v>-2195</v>
      </c>
      <c r="AQ39" s="292">
        <v>-3420</v>
      </c>
      <c r="AR39" s="293">
        <v>-35.799999999999997</v>
      </c>
      <c r="AS39" s="290"/>
    </row>
    <row r="40" spans="1:46" ht="27" customHeight="1" x14ac:dyDescent="0.2">
      <c r="A40" s="247"/>
      <c r="AK40" s="1117" t="s">
        <v>514</v>
      </c>
      <c r="AL40" s="1118"/>
      <c r="AM40" s="1118"/>
      <c r="AN40" s="1119"/>
      <c r="AO40" s="291">
        <v>-2996101</v>
      </c>
      <c r="AP40" s="291">
        <v>-68510</v>
      </c>
      <c r="AQ40" s="292">
        <v>-62953</v>
      </c>
      <c r="AR40" s="293">
        <v>8.8000000000000007</v>
      </c>
      <c r="AS40" s="290"/>
    </row>
    <row r="41" spans="1:46" ht="13.2" x14ac:dyDescent="0.2">
      <c r="A41" s="247"/>
      <c r="AK41" s="1123" t="s">
        <v>287</v>
      </c>
      <c r="AL41" s="1124"/>
      <c r="AM41" s="1124"/>
      <c r="AN41" s="1125"/>
      <c r="AO41" s="291">
        <v>1600425</v>
      </c>
      <c r="AP41" s="291">
        <v>36596</v>
      </c>
      <c r="AQ41" s="292">
        <v>26447</v>
      </c>
      <c r="AR41" s="293">
        <v>38.4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12" t="s">
        <v>484</v>
      </c>
      <c r="AN49" s="1114" t="s">
        <v>517</v>
      </c>
      <c r="AO49" s="1115"/>
      <c r="AP49" s="1115"/>
      <c r="AQ49" s="1115"/>
      <c r="AR49" s="1116"/>
    </row>
    <row r="50" spans="1:44" ht="13.2" x14ac:dyDescent="0.2">
      <c r="A50" s="247"/>
      <c r="AK50" s="305"/>
      <c r="AL50" s="306"/>
      <c r="AM50" s="1113"/>
      <c r="AN50" s="307" t="s">
        <v>518</v>
      </c>
      <c r="AO50" s="308" t="s">
        <v>519</v>
      </c>
      <c r="AP50" s="309" t="s">
        <v>520</v>
      </c>
      <c r="AQ50" s="310" t="s">
        <v>521</v>
      </c>
      <c r="AR50" s="311" t="s">
        <v>522</v>
      </c>
    </row>
    <row r="51" spans="1:44" ht="13.2" x14ac:dyDescent="0.2">
      <c r="A51" s="247"/>
      <c r="AK51" s="303" t="s">
        <v>523</v>
      </c>
      <c r="AL51" s="304"/>
      <c r="AM51" s="312">
        <v>2766090</v>
      </c>
      <c r="AN51" s="313">
        <v>59554</v>
      </c>
      <c r="AO51" s="314">
        <v>-19.5</v>
      </c>
      <c r="AP51" s="315">
        <v>128523</v>
      </c>
      <c r="AQ51" s="316">
        <v>-3.4</v>
      </c>
      <c r="AR51" s="317">
        <v>-16.100000000000001</v>
      </c>
    </row>
    <row r="52" spans="1:44" ht="13.2" x14ac:dyDescent="0.2">
      <c r="A52" s="247"/>
      <c r="AK52" s="318"/>
      <c r="AL52" s="319" t="s">
        <v>524</v>
      </c>
      <c r="AM52" s="320">
        <v>1716414</v>
      </c>
      <c r="AN52" s="321">
        <v>36954</v>
      </c>
      <c r="AO52" s="322">
        <v>-23.9</v>
      </c>
      <c r="AP52" s="323">
        <v>56792</v>
      </c>
      <c r="AQ52" s="324">
        <v>-0.3</v>
      </c>
      <c r="AR52" s="325">
        <v>-23.6</v>
      </c>
    </row>
    <row r="53" spans="1:44" ht="13.2" x14ac:dyDescent="0.2">
      <c r="A53" s="247"/>
      <c r="AK53" s="303" t="s">
        <v>525</v>
      </c>
      <c r="AL53" s="304"/>
      <c r="AM53" s="312">
        <v>4290584</v>
      </c>
      <c r="AN53" s="313">
        <v>93589</v>
      </c>
      <c r="AO53" s="314">
        <v>57.1</v>
      </c>
      <c r="AP53" s="315">
        <v>92919</v>
      </c>
      <c r="AQ53" s="316">
        <v>-27.7</v>
      </c>
      <c r="AR53" s="317">
        <v>84.8</v>
      </c>
    </row>
    <row r="54" spans="1:44" ht="13.2" x14ac:dyDescent="0.2">
      <c r="A54" s="247"/>
      <c r="AK54" s="318"/>
      <c r="AL54" s="319" t="s">
        <v>524</v>
      </c>
      <c r="AM54" s="320">
        <v>2520260</v>
      </c>
      <c r="AN54" s="321">
        <v>54973</v>
      </c>
      <c r="AO54" s="322">
        <v>48.8</v>
      </c>
      <c r="AP54" s="323">
        <v>54128</v>
      </c>
      <c r="AQ54" s="324">
        <v>-4.7</v>
      </c>
      <c r="AR54" s="325">
        <v>53.5</v>
      </c>
    </row>
    <row r="55" spans="1:44" ht="13.2" x14ac:dyDescent="0.2">
      <c r="A55" s="247"/>
      <c r="AK55" s="303" t="s">
        <v>526</v>
      </c>
      <c r="AL55" s="304"/>
      <c r="AM55" s="312">
        <v>6156283</v>
      </c>
      <c r="AN55" s="313">
        <v>136222</v>
      </c>
      <c r="AO55" s="314">
        <v>45.6</v>
      </c>
      <c r="AP55" s="315">
        <v>103663</v>
      </c>
      <c r="AQ55" s="316">
        <v>11.6</v>
      </c>
      <c r="AR55" s="317">
        <v>34</v>
      </c>
    </row>
    <row r="56" spans="1:44" ht="13.2" x14ac:dyDescent="0.2">
      <c r="A56" s="247"/>
      <c r="AK56" s="318"/>
      <c r="AL56" s="319" t="s">
        <v>524</v>
      </c>
      <c r="AM56" s="320">
        <v>4646983</v>
      </c>
      <c r="AN56" s="321">
        <v>102825</v>
      </c>
      <c r="AO56" s="322">
        <v>87</v>
      </c>
      <c r="AP56" s="323">
        <v>64346</v>
      </c>
      <c r="AQ56" s="324">
        <v>18.899999999999999</v>
      </c>
      <c r="AR56" s="325">
        <v>68.099999999999994</v>
      </c>
    </row>
    <row r="57" spans="1:44" ht="13.2" x14ac:dyDescent="0.2">
      <c r="A57" s="247"/>
      <c r="AK57" s="303" t="s">
        <v>527</v>
      </c>
      <c r="AL57" s="304"/>
      <c r="AM57" s="312">
        <v>3977848</v>
      </c>
      <c r="AN57" s="313">
        <v>89452</v>
      </c>
      <c r="AO57" s="314">
        <v>-34.299999999999997</v>
      </c>
      <c r="AP57" s="315">
        <v>92012</v>
      </c>
      <c r="AQ57" s="316">
        <v>-11.2</v>
      </c>
      <c r="AR57" s="317">
        <v>-23.1</v>
      </c>
    </row>
    <row r="58" spans="1:44" ht="13.2" x14ac:dyDescent="0.2">
      <c r="A58" s="247"/>
      <c r="AK58" s="318"/>
      <c r="AL58" s="319" t="s">
        <v>524</v>
      </c>
      <c r="AM58" s="320">
        <v>2779310</v>
      </c>
      <c r="AN58" s="321">
        <v>62500</v>
      </c>
      <c r="AO58" s="322">
        <v>-39.200000000000003</v>
      </c>
      <c r="AP58" s="323">
        <v>61382</v>
      </c>
      <c r="AQ58" s="324">
        <v>-4.5999999999999996</v>
      </c>
      <c r="AR58" s="325">
        <v>-34.6</v>
      </c>
    </row>
    <row r="59" spans="1:44" ht="13.2" x14ac:dyDescent="0.2">
      <c r="A59" s="247"/>
      <c r="AK59" s="303" t="s">
        <v>528</v>
      </c>
      <c r="AL59" s="304"/>
      <c r="AM59" s="312">
        <v>4076893</v>
      </c>
      <c r="AN59" s="313">
        <v>93224</v>
      </c>
      <c r="AO59" s="314">
        <v>4.2</v>
      </c>
      <c r="AP59" s="315">
        <v>91317</v>
      </c>
      <c r="AQ59" s="316">
        <v>-0.8</v>
      </c>
      <c r="AR59" s="317">
        <v>5</v>
      </c>
    </row>
    <row r="60" spans="1:44" ht="13.2" x14ac:dyDescent="0.2">
      <c r="A60" s="247"/>
      <c r="AK60" s="318"/>
      <c r="AL60" s="319" t="s">
        <v>524</v>
      </c>
      <c r="AM60" s="320">
        <v>2483305</v>
      </c>
      <c r="AN60" s="321">
        <v>56785</v>
      </c>
      <c r="AO60" s="322">
        <v>-9.1</v>
      </c>
      <c r="AP60" s="323">
        <v>56480</v>
      </c>
      <c r="AQ60" s="324">
        <v>-8</v>
      </c>
      <c r="AR60" s="325">
        <v>-1.1000000000000001</v>
      </c>
    </row>
    <row r="61" spans="1:44" ht="13.2" x14ac:dyDescent="0.2">
      <c r="A61" s="247"/>
      <c r="AK61" s="303" t="s">
        <v>529</v>
      </c>
      <c r="AL61" s="326"/>
      <c r="AM61" s="312">
        <v>4253540</v>
      </c>
      <c r="AN61" s="313">
        <v>94408</v>
      </c>
      <c r="AO61" s="314">
        <v>10.6</v>
      </c>
      <c r="AP61" s="315">
        <v>101687</v>
      </c>
      <c r="AQ61" s="327">
        <v>-6.3</v>
      </c>
      <c r="AR61" s="317">
        <v>16.899999999999999</v>
      </c>
    </row>
    <row r="62" spans="1:44" ht="13.2" x14ac:dyDescent="0.2">
      <c r="A62" s="247"/>
      <c r="AK62" s="318"/>
      <c r="AL62" s="319" t="s">
        <v>524</v>
      </c>
      <c r="AM62" s="320">
        <v>2829254</v>
      </c>
      <c r="AN62" s="321">
        <v>62807</v>
      </c>
      <c r="AO62" s="322">
        <v>12.7</v>
      </c>
      <c r="AP62" s="323">
        <v>58626</v>
      </c>
      <c r="AQ62" s="324">
        <v>0.3</v>
      </c>
      <c r="AR62" s="325">
        <v>12.4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TTtTHrY8PaX0X26BdS0UZNBR5rfL6Vi2G3eYZPhxVUiQPTFv6byheANSuqFZ88XOZQgVf5y9aEdQj/bRg7KhQ==" saltValue="uBuZAzC50P5/1nD3CrbG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7" zoomScaleNormal="100" zoomScaleSheetLayoutView="55" workbookViewId="0">
      <selection activeCell="A2" sqref="A2"/>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K4/LPrA0dtSZnXBhXHtXb8aA9qrkhz7pVm9U/PDvKknWS0r4gUGgJA4WU6Q2yKaHKxtJCHLzbuoEvg1RdUok3w==" saltValue="jE2lPep1vuz7Emia8ozGA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4" zoomScale="80" zoomScaleNormal="80" zoomScaleSheetLayoutView="55" workbookViewId="0">
      <selection activeCell="A2" sqref="A2"/>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ltqLr2UFqCE7Hju0AMCSBESPR+YDPBcH3wycECjsU7LESYoqC1ELuhUsAXpJYvqOAIPQm4MYEJ9MNvk0l5HJw==" saltValue="X/7K8clx8xj+pK9290NeZ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 zoomScale="85" zoomScaleNormal="85" zoomScaleSheetLayoutView="100" workbookViewId="0">
      <selection activeCell="A2" sqref="A2"/>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26" t="s">
        <v>3</v>
      </c>
      <c r="D47" s="1126"/>
      <c r="E47" s="1127"/>
      <c r="F47" s="11">
        <v>18.07</v>
      </c>
      <c r="G47" s="12">
        <v>17.72</v>
      </c>
      <c r="H47" s="12">
        <v>17.899999999999999</v>
      </c>
      <c r="I47" s="12">
        <v>17.05</v>
      </c>
      <c r="J47" s="13">
        <v>16.12</v>
      </c>
    </row>
    <row r="48" spans="2:10" ht="57.75" customHeight="1" x14ac:dyDescent="0.2">
      <c r="B48" s="14"/>
      <c r="C48" s="1128" t="s">
        <v>4</v>
      </c>
      <c r="D48" s="1128"/>
      <c r="E48" s="1129"/>
      <c r="F48" s="15">
        <v>4.13</v>
      </c>
      <c r="G48" s="16">
        <v>7.16</v>
      </c>
      <c r="H48" s="16">
        <v>6.23</v>
      </c>
      <c r="I48" s="16">
        <v>2.75</v>
      </c>
      <c r="J48" s="17">
        <v>4.25</v>
      </c>
    </row>
    <row r="49" spans="2:10" ht="57.75" customHeight="1" thickBot="1" x14ac:dyDescent="0.25">
      <c r="B49" s="18"/>
      <c r="C49" s="1130" t="s">
        <v>5</v>
      </c>
      <c r="D49" s="1130"/>
      <c r="E49" s="1131"/>
      <c r="F49" s="19">
        <v>3.58</v>
      </c>
      <c r="G49" s="20">
        <v>5.93</v>
      </c>
      <c r="H49" s="20">
        <v>2.38</v>
      </c>
      <c r="I49" s="20" t="s">
        <v>536</v>
      </c>
      <c r="J49" s="21">
        <v>2.08</v>
      </c>
    </row>
    <row r="50" spans="2:10" ht="13.2" x14ac:dyDescent="0.2"/>
  </sheetData>
  <sheetProtection algorithmName="SHA-512" hashValue="9jXrZOv2Z8b8P/J0vVnwGgUKAh0jegtQgcDlou+uCQOLR1FfA/p5XFhb90wzt+A9765sMJyPbhhUicFdqiI3Mw==" saltValue="DP6Svps2uIXeP/6kPtON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F18" zoomScale="115" zoomScaleNormal="115" zoomScaleSheetLayoutView="100" workbookViewId="0">
      <selection activeCell="A2" sqref="A2"/>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36" t="s">
        <v>537</v>
      </c>
      <c r="D34" s="1136"/>
      <c r="E34" s="1137"/>
      <c r="F34" s="32">
        <v>4.1100000000000003</v>
      </c>
      <c r="G34" s="33">
        <v>7.13</v>
      </c>
      <c r="H34" s="33">
        <v>6.21</v>
      </c>
      <c r="I34" s="33">
        <v>2.73</v>
      </c>
      <c r="J34" s="34">
        <v>4.22</v>
      </c>
      <c r="K34" s="22"/>
      <c r="L34" s="22"/>
      <c r="M34" s="22"/>
      <c r="N34" s="22"/>
      <c r="O34" s="22"/>
      <c r="P34" s="22"/>
    </row>
    <row r="35" spans="1:16" ht="39" customHeight="1" x14ac:dyDescent="0.2">
      <c r="A35" s="22"/>
      <c r="B35" s="35"/>
      <c r="C35" s="1132" t="s">
        <v>538</v>
      </c>
      <c r="D35" s="1132"/>
      <c r="E35" s="1133"/>
      <c r="F35" s="36">
        <v>1.2</v>
      </c>
      <c r="G35" s="37">
        <v>1.04</v>
      </c>
      <c r="H35" s="37">
        <v>0.89</v>
      </c>
      <c r="I35" s="37">
        <v>1.21</v>
      </c>
      <c r="J35" s="38">
        <v>1.04</v>
      </c>
      <c r="K35" s="22"/>
      <c r="L35" s="22"/>
      <c r="M35" s="22"/>
      <c r="N35" s="22"/>
      <c r="O35" s="22"/>
      <c r="P35" s="22"/>
    </row>
    <row r="36" spans="1:16" ht="39" customHeight="1" x14ac:dyDescent="0.2">
      <c r="A36" s="22"/>
      <c r="B36" s="35"/>
      <c r="C36" s="1132" t="s">
        <v>539</v>
      </c>
      <c r="D36" s="1132"/>
      <c r="E36" s="1133"/>
      <c r="F36" s="36">
        <v>0.4</v>
      </c>
      <c r="G36" s="37">
        <v>0.34</v>
      </c>
      <c r="H36" s="37">
        <v>0.82</v>
      </c>
      <c r="I36" s="37">
        <v>0.69</v>
      </c>
      <c r="J36" s="38">
        <v>1.04</v>
      </c>
      <c r="K36" s="22"/>
      <c r="L36" s="22"/>
      <c r="M36" s="22"/>
      <c r="N36" s="22"/>
      <c r="O36" s="22"/>
      <c r="P36" s="22"/>
    </row>
    <row r="37" spans="1:16" ht="39" customHeight="1" x14ac:dyDescent="0.2">
      <c r="A37" s="22"/>
      <c r="B37" s="35"/>
      <c r="C37" s="1132" t="s">
        <v>540</v>
      </c>
      <c r="D37" s="1132"/>
      <c r="E37" s="1133"/>
      <c r="F37" s="36">
        <v>0.97</v>
      </c>
      <c r="G37" s="37">
        <v>0.96</v>
      </c>
      <c r="H37" s="37">
        <v>0.99</v>
      </c>
      <c r="I37" s="37">
        <v>1.01</v>
      </c>
      <c r="J37" s="38">
        <v>1.02</v>
      </c>
      <c r="K37" s="22"/>
      <c r="L37" s="22"/>
      <c r="M37" s="22"/>
      <c r="N37" s="22"/>
      <c r="O37" s="22"/>
      <c r="P37" s="22"/>
    </row>
    <row r="38" spans="1:16" ht="39" customHeight="1" x14ac:dyDescent="0.2">
      <c r="A38" s="22"/>
      <c r="B38" s="35"/>
      <c r="C38" s="1132" t="s">
        <v>541</v>
      </c>
      <c r="D38" s="1132"/>
      <c r="E38" s="1133"/>
      <c r="F38" s="36">
        <v>0.97</v>
      </c>
      <c r="G38" s="37">
        <v>0.53</v>
      </c>
      <c r="H38" s="37">
        <v>0.4</v>
      </c>
      <c r="I38" s="37">
        <v>0.97</v>
      </c>
      <c r="J38" s="38">
        <v>0.2</v>
      </c>
      <c r="K38" s="22"/>
      <c r="L38" s="22"/>
      <c r="M38" s="22"/>
      <c r="N38" s="22"/>
      <c r="O38" s="22"/>
      <c r="P38" s="22"/>
    </row>
    <row r="39" spans="1:16" ht="39" customHeight="1" x14ac:dyDescent="0.2">
      <c r="A39" s="22"/>
      <c r="B39" s="35"/>
      <c r="C39" s="1132" t="s">
        <v>542</v>
      </c>
      <c r="D39" s="1132"/>
      <c r="E39" s="1133"/>
      <c r="F39" s="36">
        <v>0.09</v>
      </c>
      <c r="G39" s="37">
        <v>0.12</v>
      </c>
      <c r="H39" s="37">
        <v>0.13</v>
      </c>
      <c r="I39" s="37">
        <v>0.18</v>
      </c>
      <c r="J39" s="38">
        <v>0.16</v>
      </c>
      <c r="K39" s="22"/>
      <c r="L39" s="22"/>
      <c r="M39" s="22"/>
      <c r="N39" s="22"/>
      <c r="O39" s="22"/>
      <c r="P39" s="22"/>
    </row>
    <row r="40" spans="1:16" ht="39" customHeight="1" x14ac:dyDescent="0.2">
      <c r="A40" s="22"/>
      <c r="B40" s="35"/>
      <c r="C40" s="1132" t="s">
        <v>543</v>
      </c>
      <c r="D40" s="1132"/>
      <c r="E40" s="1133"/>
      <c r="F40" s="36">
        <v>0.01</v>
      </c>
      <c r="G40" s="37">
        <v>0.01</v>
      </c>
      <c r="H40" s="37">
        <v>0.01</v>
      </c>
      <c r="I40" s="37">
        <v>0.01</v>
      </c>
      <c r="J40" s="38">
        <v>0.02</v>
      </c>
      <c r="K40" s="22"/>
      <c r="L40" s="22"/>
      <c r="M40" s="22"/>
      <c r="N40" s="22"/>
      <c r="O40" s="22"/>
      <c r="P40" s="22"/>
    </row>
    <row r="41" spans="1:16" ht="39" customHeight="1" x14ac:dyDescent="0.2">
      <c r="A41" s="22"/>
      <c r="B41" s="35"/>
      <c r="C41" s="1132" t="s">
        <v>544</v>
      </c>
      <c r="D41" s="1132"/>
      <c r="E41" s="1133"/>
      <c r="F41" s="36">
        <v>0.03</v>
      </c>
      <c r="G41" s="37">
        <v>0</v>
      </c>
      <c r="H41" s="37">
        <v>0.02</v>
      </c>
      <c r="I41" s="37">
        <v>0</v>
      </c>
      <c r="J41" s="38">
        <v>0</v>
      </c>
      <c r="K41" s="22"/>
      <c r="L41" s="22"/>
      <c r="M41" s="22"/>
      <c r="N41" s="22"/>
      <c r="O41" s="22"/>
      <c r="P41" s="22"/>
    </row>
    <row r="42" spans="1:16" ht="39" customHeight="1" x14ac:dyDescent="0.2">
      <c r="A42" s="22"/>
      <c r="B42" s="39"/>
      <c r="C42" s="1132" t="s">
        <v>545</v>
      </c>
      <c r="D42" s="1132"/>
      <c r="E42" s="1133"/>
      <c r="F42" s="36" t="s">
        <v>492</v>
      </c>
      <c r="G42" s="37" t="s">
        <v>492</v>
      </c>
      <c r="H42" s="37" t="s">
        <v>492</v>
      </c>
      <c r="I42" s="37" t="s">
        <v>492</v>
      </c>
      <c r="J42" s="38" t="s">
        <v>492</v>
      </c>
      <c r="K42" s="22"/>
      <c r="L42" s="22"/>
      <c r="M42" s="22"/>
      <c r="N42" s="22"/>
      <c r="O42" s="22"/>
      <c r="P42" s="22"/>
    </row>
    <row r="43" spans="1:16" ht="39" customHeight="1" thickBot="1" x14ac:dyDescent="0.25">
      <c r="A43" s="22"/>
      <c r="B43" s="40"/>
      <c r="C43" s="1134" t="s">
        <v>546</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Dtj8Jd9KOB3xkARs6R027dovNN61YAySWe4u4Sl9xLdjbc/vHODjt7lOOAOvWhNv/2K/jjViddqV+vbB2JN4g==" saltValue="cdKCLi4s7HkkdtUKogxs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1" zoomScale="85" zoomScaleNormal="85" zoomScaleSheetLayoutView="55" workbookViewId="0">
      <selection activeCell="A2" sqref="A2"/>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3273</v>
      </c>
      <c r="L45" s="58">
        <v>3281</v>
      </c>
      <c r="M45" s="58">
        <v>3281</v>
      </c>
      <c r="N45" s="58">
        <v>3251</v>
      </c>
      <c r="O45" s="59">
        <v>3125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492</v>
      </c>
      <c r="L46" s="62" t="s">
        <v>492</v>
      </c>
      <c r="M46" s="62" t="s">
        <v>492</v>
      </c>
      <c r="N46" s="62" t="s">
        <v>492</v>
      </c>
      <c r="O46" s="63" t="s">
        <v>492</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492</v>
      </c>
      <c r="L47" s="62" t="s">
        <v>492</v>
      </c>
      <c r="M47" s="62" t="s">
        <v>492</v>
      </c>
      <c r="N47" s="62" t="s">
        <v>492</v>
      </c>
      <c r="O47" s="63" t="s">
        <v>492</v>
      </c>
      <c r="P47" s="46"/>
      <c r="Q47" s="46"/>
      <c r="R47" s="46"/>
      <c r="S47" s="46"/>
      <c r="T47" s="46"/>
      <c r="U47" s="46"/>
    </row>
    <row r="48" spans="1:21" ht="30.75" customHeight="1" x14ac:dyDescent="0.2">
      <c r="A48" s="46"/>
      <c r="B48" s="1140"/>
      <c r="C48" s="1141"/>
      <c r="D48" s="60"/>
      <c r="E48" s="1146" t="s">
        <v>13</v>
      </c>
      <c r="F48" s="1146"/>
      <c r="G48" s="1146"/>
      <c r="H48" s="1146"/>
      <c r="I48" s="1146"/>
      <c r="J48" s="1147"/>
      <c r="K48" s="61">
        <v>1391</v>
      </c>
      <c r="L48" s="62">
        <v>1318</v>
      </c>
      <c r="M48" s="62">
        <v>1247</v>
      </c>
      <c r="N48" s="62">
        <v>1262</v>
      </c>
      <c r="O48" s="63">
        <v>1225</v>
      </c>
      <c r="P48" s="46"/>
      <c r="Q48" s="46"/>
      <c r="R48" s="46"/>
      <c r="S48" s="46"/>
      <c r="T48" s="46"/>
      <c r="U48" s="46"/>
    </row>
    <row r="49" spans="1:21" ht="30.75" customHeight="1" x14ac:dyDescent="0.2">
      <c r="A49" s="46"/>
      <c r="B49" s="1140"/>
      <c r="C49" s="1141"/>
      <c r="D49" s="60"/>
      <c r="E49" s="1146" t="s">
        <v>14</v>
      </c>
      <c r="F49" s="1146"/>
      <c r="G49" s="1146"/>
      <c r="H49" s="1146"/>
      <c r="I49" s="1146"/>
      <c r="J49" s="1147"/>
      <c r="K49" s="61">
        <v>473</v>
      </c>
      <c r="L49" s="62">
        <v>411</v>
      </c>
      <c r="M49" s="62">
        <v>384</v>
      </c>
      <c r="N49" s="62">
        <v>371</v>
      </c>
      <c r="O49" s="63">
        <v>342</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492</v>
      </c>
      <c r="L50" s="62" t="s">
        <v>492</v>
      </c>
      <c r="M50" s="62" t="s">
        <v>492</v>
      </c>
      <c r="N50" s="62" t="s">
        <v>492</v>
      </c>
      <c r="O50" s="63" t="s">
        <v>492</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1</v>
      </c>
      <c r="M51" s="62">
        <v>0</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3430</v>
      </c>
      <c r="L52" s="62">
        <v>3314</v>
      </c>
      <c r="M52" s="62">
        <v>3266</v>
      </c>
      <c r="N52" s="62">
        <v>3164</v>
      </c>
      <c r="O52" s="63">
        <v>3092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1707</v>
      </c>
      <c r="L53" s="67">
        <v>1697</v>
      </c>
      <c r="M53" s="67">
        <v>1646</v>
      </c>
      <c r="N53" s="67">
        <v>1720</v>
      </c>
      <c r="O53" s="68">
        <v>1600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7j/TmuUA9DEiFWU+haIfJnjTvmdYDVGt1Q74K9sFdV7H04O/U/6rz7O3zx43Pqqrl+wdkjnlyR9i7ijvXaoGg==" saltValue="iUe6C4TLMXQMRasKMDn+9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8" zoomScale="85" zoomScaleNormal="85" zoomScaleSheetLayoutView="100" workbookViewId="0">
      <selection activeCell="A2" sqref="A2"/>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169" t="s">
        <v>30</v>
      </c>
      <c r="C41" s="1170"/>
      <c r="D41" s="103"/>
      <c r="E41" s="1175" t="s">
        <v>31</v>
      </c>
      <c r="F41" s="1175"/>
      <c r="G41" s="1175"/>
      <c r="H41" s="1176"/>
      <c r="I41" s="330">
        <v>31319</v>
      </c>
      <c r="J41" s="331">
        <v>31215</v>
      </c>
      <c r="K41" s="331">
        <v>32538</v>
      </c>
      <c r="L41" s="331">
        <v>31957</v>
      </c>
      <c r="M41" s="332">
        <v>31466</v>
      </c>
    </row>
    <row r="42" spans="2:13" ht="27.75" customHeight="1" x14ac:dyDescent="0.2">
      <c r="B42" s="1171"/>
      <c r="C42" s="1172"/>
      <c r="D42" s="104"/>
      <c r="E42" s="1177" t="s">
        <v>32</v>
      </c>
      <c r="F42" s="1177"/>
      <c r="G42" s="1177"/>
      <c r="H42" s="1178"/>
      <c r="I42" s="333" t="s">
        <v>492</v>
      </c>
      <c r="J42" s="334" t="s">
        <v>492</v>
      </c>
      <c r="K42" s="334" t="s">
        <v>492</v>
      </c>
      <c r="L42" s="334" t="s">
        <v>492</v>
      </c>
      <c r="M42" s="335" t="s">
        <v>492</v>
      </c>
    </row>
    <row r="43" spans="2:13" ht="27.75" customHeight="1" x14ac:dyDescent="0.2">
      <c r="B43" s="1171"/>
      <c r="C43" s="1172"/>
      <c r="D43" s="104"/>
      <c r="E43" s="1177" t="s">
        <v>33</v>
      </c>
      <c r="F43" s="1177"/>
      <c r="G43" s="1177"/>
      <c r="H43" s="1178"/>
      <c r="I43" s="333">
        <v>18172</v>
      </c>
      <c r="J43" s="334">
        <v>17585</v>
      </c>
      <c r="K43" s="334">
        <v>16653</v>
      </c>
      <c r="L43" s="334">
        <v>15583</v>
      </c>
      <c r="M43" s="335">
        <v>14475</v>
      </c>
    </row>
    <row r="44" spans="2:13" ht="27.75" customHeight="1" x14ac:dyDescent="0.2">
      <c r="B44" s="1171"/>
      <c r="C44" s="1172"/>
      <c r="D44" s="104"/>
      <c r="E44" s="1177" t="s">
        <v>34</v>
      </c>
      <c r="F44" s="1177"/>
      <c r="G44" s="1177"/>
      <c r="H44" s="1178"/>
      <c r="I44" s="333">
        <v>5120</v>
      </c>
      <c r="J44" s="334">
        <v>4633</v>
      </c>
      <c r="K44" s="334">
        <v>4145</v>
      </c>
      <c r="L44" s="334">
        <v>3771</v>
      </c>
      <c r="M44" s="335">
        <v>3718</v>
      </c>
    </row>
    <row r="45" spans="2:13" ht="27.75" customHeight="1" x14ac:dyDescent="0.2">
      <c r="B45" s="1171"/>
      <c r="C45" s="1172"/>
      <c r="D45" s="104"/>
      <c r="E45" s="1177" t="s">
        <v>35</v>
      </c>
      <c r="F45" s="1177"/>
      <c r="G45" s="1177"/>
      <c r="H45" s="1178"/>
      <c r="I45" s="333">
        <v>3707</v>
      </c>
      <c r="J45" s="334">
        <v>3583</v>
      </c>
      <c r="K45" s="334">
        <v>3460</v>
      </c>
      <c r="L45" s="334">
        <v>3329</v>
      </c>
      <c r="M45" s="335">
        <v>3262</v>
      </c>
    </row>
    <row r="46" spans="2:13" ht="27.75" customHeight="1" x14ac:dyDescent="0.2">
      <c r="B46" s="1171"/>
      <c r="C46" s="1172"/>
      <c r="D46" s="105"/>
      <c r="E46" s="1177" t="s">
        <v>36</v>
      </c>
      <c r="F46" s="1177"/>
      <c r="G46" s="1177"/>
      <c r="H46" s="1178"/>
      <c r="I46" s="333" t="s">
        <v>492</v>
      </c>
      <c r="J46" s="334" t="s">
        <v>492</v>
      </c>
      <c r="K46" s="334" t="s">
        <v>492</v>
      </c>
      <c r="L46" s="334" t="s">
        <v>492</v>
      </c>
      <c r="M46" s="335" t="s">
        <v>492</v>
      </c>
    </row>
    <row r="47" spans="2:13" ht="27.75" customHeight="1" x14ac:dyDescent="0.2">
      <c r="B47" s="1171"/>
      <c r="C47" s="1172"/>
      <c r="D47" s="106"/>
      <c r="E47" s="1179" t="s">
        <v>37</v>
      </c>
      <c r="F47" s="1180"/>
      <c r="G47" s="1180"/>
      <c r="H47" s="1181"/>
      <c r="I47" s="333" t="s">
        <v>492</v>
      </c>
      <c r="J47" s="334" t="s">
        <v>492</v>
      </c>
      <c r="K47" s="334" t="s">
        <v>492</v>
      </c>
      <c r="L47" s="334" t="s">
        <v>492</v>
      </c>
      <c r="M47" s="335" t="s">
        <v>492</v>
      </c>
    </row>
    <row r="48" spans="2:13" ht="27.75" customHeight="1" x14ac:dyDescent="0.2">
      <c r="B48" s="1171"/>
      <c r="C48" s="1172"/>
      <c r="D48" s="104"/>
      <c r="E48" s="1177" t="s">
        <v>38</v>
      </c>
      <c r="F48" s="1177"/>
      <c r="G48" s="1177"/>
      <c r="H48" s="1178"/>
      <c r="I48" s="333" t="s">
        <v>492</v>
      </c>
      <c r="J48" s="334" t="s">
        <v>492</v>
      </c>
      <c r="K48" s="334" t="s">
        <v>492</v>
      </c>
      <c r="L48" s="334" t="s">
        <v>492</v>
      </c>
      <c r="M48" s="335" t="s">
        <v>492</v>
      </c>
    </row>
    <row r="49" spans="2:13" ht="27.75" customHeight="1" x14ac:dyDescent="0.2">
      <c r="B49" s="1173"/>
      <c r="C49" s="1174"/>
      <c r="D49" s="104"/>
      <c r="E49" s="1177" t="s">
        <v>39</v>
      </c>
      <c r="F49" s="1177"/>
      <c r="G49" s="1177"/>
      <c r="H49" s="1178"/>
      <c r="I49" s="333" t="s">
        <v>492</v>
      </c>
      <c r="J49" s="334" t="s">
        <v>492</v>
      </c>
      <c r="K49" s="334" t="s">
        <v>492</v>
      </c>
      <c r="L49" s="334" t="s">
        <v>492</v>
      </c>
      <c r="M49" s="335" t="s">
        <v>492</v>
      </c>
    </row>
    <row r="50" spans="2:13" ht="27.75" customHeight="1" x14ac:dyDescent="0.2">
      <c r="B50" s="1182" t="s">
        <v>40</v>
      </c>
      <c r="C50" s="1183"/>
      <c r="D50" s="107"/>
      <c r="E50" s="1177" t="s">
        <v>41</v>
      </c>
      <c r="F50" s="1177"/>
      <c r="G50" s="1177"/>
      <c r="H50" s="1178"/>
      <c r="I50" s="333">
        <v>9893</v>
      </c>
      <c r="J50" s="334">
        <v>10798</v>
      </c>
      <c r="K50" s="334">
        <v>10437</v>
      </c>
      <c r="L50" s="334">
        <v>11710</v>
      </c>
      <c r="M50" s="335">
        <v>11999</v>
      </c>
    </row>
    <row r="51" spans="2:13" ht="27.75" customHeight="1" x14ac:dyDescent="0.2">
      <c r="B51" s="1171"/>
      <c r="C51" s="1172"/>
      <c r="D51" s="104"/>
      <c r="E51" s="1177" t="s">
        <v>42</v>
      </c>
      <c r="F51" s="1177"/>
      <c r="G51" s="1177"/>
      <c r="H51" s="1178"/>
      <c r="I51" s="333">
        <v>555</v>
      </c>
      <c r="J51" s="334">
        <v>452</v>
      </c>
      <c r="K51" s="334">
        <v>356</v>
      </c>
      <c r="L51" s="334">
        <v>282</v>
      </c>
      <c r="M51" s="335">
        <v>341</v>
      </c>
    </row>
    <row r="52" spans="2:13" ht="27.75" customHeight="1" x14ac:dyDescent="0.2">
      <c r="B52" s="1173"/>
      <c r="C52" s="1174"/>
      <c r="D52" s="104"/>
      <c r="E52" s="1177" t="s">
        <v>43</v>
      </c>
      <c r="F52" s="1177"/>
      <c r="G52" s="1177"/>
      <c r="H52" s="1178"/>
      <c r="I52" s="333">
        <v>37136</v>
      </c>
      <c r="J52" s="334">
        <v>36899</v>
      </c>
      <c r="K52" s="334">
        <v>37220</v>
      </c>
      <c r="L52" s="334">
        <v>36401</v>
      </c>
      <c r="M52" s="335">
        <v>35916</v>
      </c>
    </row>
    <row r="53" spans="2:13" ht="27.75" customHeight="1" thickBot="1" x14ac:dyDescent="0.25">
      <c r="B53" s="1184" t="s">
        <v>19</v>
      </c>
      <c r="C53" s="1185"/>
      <c r="D53" s="108"/>
      <c r="E53" s="1186" t="s">
        <v>44</v>
      </c>
      <c r="F53" s="1186"/>
      <c r="G53" s="1186"/>
      <c r="H53" s="1187"/>
      <c r="I53" s="336">
        <v>10735</v>
      </c>
      <c r="J53" s="337">
        <v>8866</v>
      </c>
      <c r="K53" s="337">
        <v>8784</v>
      </c>
      <c r="L53" s="337">
        <v>6246</v>
      </c>
      <c r="M53" s="338">
        <v>4663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4gAr+yQPyYHguZSD0+x1D/1SEfPxLgkjSSy5JT+DAUfGXJZGV7ygIulKomKGwR5H5XZ/V5vDWn9wT2j3MbfmdQ==" saltValue="X8f9Sxc3ittOE0iuzYSh3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A2" sqref="A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196" t="s">
        <v>46</v>
      </c>
      <c r="D55" s="1196"/>
      <c r="E55" s="1197"/>
      <c r="F55" s="339">
        <v>2855</v>
      </c>
      <c r="G55" s="339">
        <v>2713</v>
      </c>
      <c r="H55" s="340">
        <v>2597</v>
      </c>
    </row>
    <row r="56" spans="2:8" ht="52.5" customHeight="1" x14ac:dyDescent="0.2">
      <c r="B56" s="120"/>
      <c r="C56" s="1198" t="s">
        <v>47</v>
      </c>
      <c r="D56" s="1198"/>
      <c r="E56" s="1199"/>
      <c r="F56" s="341">
        <v>729</v>
      </c>
      <c r="G56" s="341">
        <v>807</v>
      </c>
      <c r="H56" s="342">
        <v>611</v>
      </c>
    </row>
    <row r="57" spans="2:8" ht="53.25" customHeight="1" x14ac:dyDescent="0.2">
      <c r="B57" s="120"/>
      <c r="C57" s="1200" t="s">
        <v>48</v>
      </c>
      <c r="D57" s="1200"/>
      <c r="E57" s="1201"/>
      <c r="F57" s="343">
        <v>9818</v>
      </c>
      <c r="G57" s="343">
        <v>10502</v>
      </c>
      <c r="H57" s="344">
        <v>10597</v>
      </c>
    </row>
    <row r="58" spans="2:8" ht="45.75" customHeight="1" x14ac:dyDescent="0.2">
      <c r="B58" s="121"/>
      <c r="C58" s="1188" t="s">
        <v>569</v>
      </c>
      <c r="D58" s="1189"/>
      <c r="E58" s="1190"/>
      <c r="F58" s="345">
        <v>2700</v>
      </c>
      <c r="G58" s="345">
        <v>2700</v>
      </c>
      <c r="H58" s="346">
        <v>2700</v>
      </c>
    </row>
    <row r="59" spans="2:8" ht="45.75" customHeight="1" x14ac:dyDescent="0.2">
      <c r="B59" s="121"/>
      <c r="C59" s="1188" t="s">
        <v>568</v>
      </c>
      <c r="D59" s="1189"/>
      <c r="E59" s="1190"/>
      <c r="F59" s="345">
        <v>1704</v>
      </c>
      <c r="G59" s="345">
        <v>1926</v>
      </c>
      <c r="H59" s="346">
        <v>2020</v>
      </c>
    </row>
    <row r="60" spans="2:8" ht="45.75" customHeight="1" x14ac:dyDescent="0.2">
      <c r="B60" s="121"/>
      <c r="C60" s="1188" t="s">
        <v>570</v>
      </c>
      <c r="D60" s="1189"/>
      <c r="E60" s="1190"/>
      <c r="F60" s="345">
        <v>997</v>
      </c>
      <c r="G60" s="345">
        <v>1319</v>
      </c>
      <c r="H60" s="346">
        <v>1439</v>
      </c>
    </row>
    <row r="61" spans="2:8" ht="45.75" customHeight="1" x14ac:dyDescent="0.2">
      <c r="B61" s="121"/>
      <c r="C61" s="1188" t="s">
        <v>571</v>
      </c>
      <c r="D61" s="1189"/>
      <c r="E61" s="1190"/>
      <c r="F61" s="345">
        <v>1246</v>
      </c>
      <c r="G61" s="345">
        <v>1168</v>
      </c>
      <c r="H61" s="346">
        <v>988</v>
      </c>
    </row>
    <row r="62" spans="2:8" ht="45.75" customHeight="1" thickBot="1" x14ac:dyDescent="0.25">
      <c r="B62" s="122"/>
      <c r="C62" s="1191" t="s">
        <v>572</v>
      </c>
      <c r="D62" s="1192"/>
      <c r="E62" s="1193"/>
      <c r="F62" s="347">
        <v>655</v>
      </c>
      <c r="G62" s="347">
        <v>732</v>
      </c>
      <c r="H62" s="348">
        <v>811</v>
      </c>
    </row>
    <row r="63" spans="2:8" ht="52.5" customHeight="1" thickBot="1" x14ac:dyDescent="0.25">
      <c r="B63" s="123"/>
      <c r="C63" s="1194" t="s">
        <v>49</v>
      </c>
      <c r="D63" s="1194"/>
      <c r="E63" s="1195"/>
      <c r="F63" s="349">
        <v>13402</v>
      </c>
      <c r="G63" s="349">
        <v>14022</v>
      </c>
      <c r="H63" s="350">
        <v>13805</v>
      </c>
    </row>
    <row r="64" spans="2:8" ht="13.2" x14ac:dyDescent="0.2"/>
  </sheetData>
  <sheetProtection algorithmName="SHA-512" hashValue="z/r6lkla4BkPqhVzxfTSZwIfX1a2k7FvHkzYxqWh8yQiAeB13dTjHihT9cxx5HtE8MkHVeADHIQHlAq0ClJ4ww==" saltValue="iPSG/ghR9ghpWULIsGsK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1D2D-1C4C-4D3C-9F20-3A5661684FA1}">
  <sheetPr>
    <pageSetUpPr fitToPage="1"/>
  </sheetPr>
  <dimension ref="A1:DE85"/>
  <sheetViews>
    <sheetView showGridLines="0" topLeftCell="L15" zoomScaleNormal="100" zoomScaleSheetLayoutView="55" workbookViewId="0">
      <selection activeCell="CC37" sqref="CC3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531</v>
      </c>
      <c r="BQ50" s="1226"/>
      <c r="BR50" s="1226"/>
      <c r="BS50" s="1226"/>
      <c r="BT50" s="1226"/>
      <c r="BU50" s="1226"/>
      <c r="BV50" s="1226"/>
      <c r="BW50" s="1226"/>
      <c r="BX50" s="1226" t="s">
        <v>532</v>
      </c>
      <c r="BY50" s="1226"/>
      <c r="BZ50" s="1226"/>
      <c r="CA50" s="1226"/>
      <c r="CB50" s="1226"/>
      <c r="CC50" s="1226"/>
      <c r="CD50" s="1226"/>
      <c r="CE50" s="1226"/>
      <c r="CF50" s="1226" t="s">
        <v>533</v>
      </c>
      <c r="CG50" s="1226"/>
      <c r="CH50" s="1226"/>
      <c r="CI50" s="1226"/>
      <c r="CJ50" s="1226"/>
      <c r="CK50" s="1226"/>
      <c r="CL50" s="1226"/>
      <c r="CM50" s="1226"/>
      <c r="CN50" s="1226" t="s">
        <v>534</v>
      </c>
      <c r="CO50" s="1226"/>
      <c r="CP50" s="1226"/>
      <c r="CQ50" s="1226"/>
      <c r="CR50" s="1226"/>
      <c r="CS50" s="1226"/>
      <c r="CT50" s="1226"/>
      <c r="CU50" s="1226"/>
      <c r="CV50" s="1226" t="s">
        <v>535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577</v>
      </c>
      <c r="AO51" s="1230"/>
      <c r="AP51" s="1230"/>
      <c r="AQ51" s="1230"/>
      <c r="AR51" s="1230"/>
      <c r="AS51" s="1230"/>
      <c r="AT51" s="1230"/>
      <c r="AU51" s="1230"/>
      <c r="AV51" s="1230"/>
      <c r="AW51" s="1230"/>
      <c r="AX51" s="1230"/>
      <c r="AY51" s="1230"/>
      <c r="AZ51" s="1230"/>
      <c r="BA51" s="1230"/>
      <c r="BB51" s="1230" t="s">
        <v>578</v>
      </c>
      <c r="BC51" s="1230"/>
      <c r="BD51" s="1230"/>
      <c r="BE51" s="1230"/>
      <c r="BF51" s="1230"/>
      <c r="BG51" s="1230"/>
      <c r="BH51" s="1230"/>
      <c r="BI51" s="1230"/>
      <c r="BJ51" s="1230"/>
      <c r="BK51" s="1230"/>
      <c r="BL51" s="1230"/>
      <c r="BM51" s="1230"/>
      <c r="BN51" s="1230"/>
      <c r="BO51" s="1230"/>
      <c r="BP51" s="1231"/>
      <c r="BQ51" s="1232"/>
      <c r="BR51" s="1232"/>
      <c r="BS51" s="1232"/>
      <c r="BT51" s="1232"/>
      <c r="BU51" s="1232"/>
      <c r="BV51" s="1232"/>
      <c r="BW51" s="1232"/>
      <c r="BX51" s="1232">
        <v>67.3</v>
      </c>
      <c r="BY51" s="1232"/>
      <c r="BZ51" s="1232"/>
      <c r="CA51" s="1232"/>
      <c r="CB51" s="1232"/>
      <c r="CC51" s="1232"/>
      <c r="CD51" s="1232"/>
      <c r="CE51" s="1232"/>
      <c r="CF51" s="1232">
        <v>68.599999999999994</v>
      </c>
      <c r="CG51" s="1232"/>
      <c r="CH51" s="1232"/>
      <c r="CI51" s="1232"/>
      <c r="CJ51" s="1232"/>
      <c r="CK51" s="1232"/>
      <c r="CL51" s="1232"/>
      <c r="CM51" s="1232"/>
      <c r="CN51" s="1232">
        <v>48.6</v>
      </c>
      <c r="CO51" s="1232"/>
      <c r="CP51" s="1232"/>
      <c r="CQ51" s="1232"/>
      <c r="CR51" s="1232"/>
      <c r="CS51" s="1232"/>
      <c r="CT51" s="1232"/>
      <c r="CU51" s="1232"/>
      <c r="CV51" s="1231"/>
      <c r="CW51" s="1232"/>
      <c r="CX51" s="1232"/>
      <c r="CY51" s="1232"/>
      <c r="CZ51" s="1232"/>
      <c r="DA51" s="1232"/>
      <c r="DB51" s="1232"/>
      <c r="DC51" s="1232"/>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579</v>
      </c>
      <c r="BC53" s="1230"/>
      <c r="BD53" s="1230"/>
      <c r="BE53" s="1230"/>
      <c r="BF53" s="1230"/>
      <c r="BG53" s="1230"/>
      <c r="BH53" s="1230"/>
      <c r="BI53" s="1230"/>
      <c r="BJ53" s="1230"/>
      <c r="BK53" s="1230"/>
      <c r="BL53" s="1230"/>
      <c r="BM53" s="1230"/>
      <c r="BN53" s="1230"/>
      <c r="BO53" s="1230"/>
      <c r="BP53" s="1231"/>
      <c r="BQ53" s="1232"/>
      <c r="BR53" s="1232"/>
      <c r="BS53" s="1232"/>
      <c r="BT53" s="1232"/>
      <c r="BU53" s="1232"/>
      <c r="BV53" s="1232"/>
      <c r="BW53" s="1232"/>
      <c r="BX53" s="1232">
        <v>69</v>
      </c>
      <c r="BY53" s="1232"/>
      <c r="BZ53" s="1232"/>
      <c r="CA53" s="1232"/>
      <c r="CB53" s="1232"/>
      <c r="CC53" s="1232"/>
      <c r="CD53" s="1232"/>
      <c r="CE53" s="1232"/>
      <c r="CF53" s="1232">
        <v>70.400000000000006</v>
      </c>
      <c r="CG53" s="1232"/>
      <c r="CH53" s="1232"/>
      <c r="CI53" s="1232"/>
      <c r="CJ53" s="1232"/>
      <c r="CK53" s="1232"/>
      <c r="CL53" s="1232"/>
      <c r="CM53" s="1232"/>
      <c r="CN53" s="1232">
        <v>71.599999999999994</v>
      </c>
      <c r="CO53" s="1232"/>
      <c r="CP53" s="1232"/>
      <c r="CQ53" s="1232"/>
      <c r="CR53" s="1232"/>
      <c r="CS53" s="1232"/>
      <c r="CT53" s="1232"/>
      <c r="CU53" s="1232"/>
      <c r="CV53" s="1231"/>
      <c r="CW53" s="1232"/>
      <c r="CX53" s="1232"/>
      <c r="CY53" s="1232"/>
      <c r="CZ53" s="1232"/>
      <c r="DA53" s="1232"/>
      <c r="DB53" s="1232"/>
      <c r="DC53" s="1232"/>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09"/>
      <c r="B55" s="247"/>
      <c r="G55" s="1220"/>
      <c r="H55" s="1220"/>
      <c r="I55" s="1220"/>
      <c r="J55" s="1220"/>
      <c r="K55" s="1229"/>
      <c r="L55" s="1229"/>
      <c r="M55" s="1229"/>
      <c r="N55" s="1229"/>
      <c r="AN55" s="1226" t="s">
        <v>580</v>
      </c>
      <c r="AO55" s="1226"/>
      <c r="AP55" s="1226"/>
      <c r="AQ55" s="1226"/>
      <c r="AR55" s="1226"/>
      <c r="AS55" s="1226"/>
      <c r="AT55" s="1226"/>
      <c r="AU55" s="1226"/>
      <c r="AV55" s="1226"/>
      <c r="AW55" s="1226"/>
      <c r="AX55" s="1226"/>
      <c r="AY55" s="1226"/>
      <c r="AZ55" s="1226"/>
      <c r="BA55" s="1226"/>
      <c r="BB55" s="1230" t="s">
        <v>578</v>
      </c>
      <c r="BC55" s="1230"/>
      <c r="BD55" s="1230"/>
      <c r="BE55" s="1230"/>
      <c r="BF55" s="1230"/>
      <c r="BG55" s="1230"/>
      <c r="BH55" s="1230"/>
      <c r="BI55" s="1230"/>
      <c r="BJ55" s="1230"/>
      <c r="BK55" s="1230"/>
      <c r="BL55" s="1230"/>
      <c r="BM55" s="1230"/>
      <c r="BN55" s="1230"/>
      <c r="BO55" s="1230"/>
      <c r="BP55" s="1231"/>
      <c r="BQ55" s="1232"/>
      <c r="BR55" s="1232"/>
      <c r="BS55" s="1232"/>
      <c r="BT55" s="1232"/>
      <c r="BU55" s="1232"/>
      <c r="BV55" s="1232"/>
      <c r="BW55" s="1232"/>
      <c r="BX55" s="1232">
        <v>13.3</v>
      </c>
      <c r="BY55" s="1232"/>
      <c r="BZ55" s="1232"/>
      <c r="CA55" s="1232"/>
      <c r="CB55" s="1232"/>
      <c r="CC55" s="1232"/>
      <c r="CD55" s="1232"/>
      <c r="CE55" s="1232"/>
      <c r="CF55" s="1232">
        <v>5.4</v>
      </c>
      <c r="CG55" s="1232"/>
      <c r="CH55" s="1232"/>
      <c r="CI55" s="1232"/>
      <c r="CJ55" s="1232"/>
      <c r="CK55" s="1232"/>
      <c r="CL55" s="1232"/>
      <c r="CM55" s="1232"/>
      <c r="CN55" s="1232">
        <v>0</v>
      </c>
      <c r="CO55" s="1232"/>
      <c r="CP55" s="1232"/>
      <c r="CQ55" s="1232"/>
      <c r="CR55" s="1232"/>
      <c r="CS55" s="1232"/>
      <c r="CT55" s="1232"/>
      <c r="CU55" s="1232"/>
      <c r="CV55" s="1231"/>
      <c r="CW55" s="1232"/>
      <c r="CX55" s="1232"/>
      <c r="CY55" s="1232"/>
      <c r="CZ55" s="1232"/>
      <c r="DA55" s="1232"/>
      <c r="DB55" s="1232"/>
      <c r="DC55" s="1232"/>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09" customFormat="1" ht="13.2"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579</v>
      </c>
      <c r="BC57" s="1230"/>
      <c r="BD57" s="1230"/>
      <c r="BE57" s="1230"/>
      <c r="BF57" s="1230"/>
      <c r="BG57" s="1230"/>
      <c r="BH57" s="1230"/>
      <c r="BI57" s="1230"/>
      <c r="BJ57" s="1230"/>
      <c r="BK57" s="1230"/>
      <c r="BL57" s="1230"/>
      <c r="BM57" s="1230"/>
      <c r="BN57" s="1230"/>
      <c r="BO57" s="1230"/>
      <c r="BP57" s="1231"/>
      <c r="BQ57" s="1232"/>
      <c r="BR57" s="1232"/>
      <c r="BS57" s="1232"/>
      <c r="BT57" s="1232"/>
      <c r="BU57" s="1232"/>
      <c r="BV57" s="1232"/>
      <c r="BW57" s="1232"/>
      <c r="BX57" s="1232">
        <v>61.5</v>
      </c>
      <c r="BY57" s="1232"/>
      <c r="BZ57" s="1232"/>
      <c r="CA57" s="1232"/>
      <c r="CB57" s="1232"/>
      <c r="CC57" s="1232"/>
      <c r="CD57" s="1232"/>
      <c r="CE57" s="1232"/>
      <c r="CF57" s="1232">
        <v>62.8</v>
      </c>
      <c r="CG57" s="1232"/>
      <c r="CH57" s="1232"/>
      <c r="CI57" s="1232"/>
      <c r="CJ57" s="1232"/>
      <c r="CK57" s="1232"/>
      <c r="CL57" s="1232"/>
      <c r="CM57" s="1232"/>
      <c r="CN57" s="1232">
        <v>64.099999999999994</v>
      </c>
      <c r="CO57" s="1232"/>
      <c r="CP57" s="1232"/>
      <c r="CQ57" s="1232"/>
      <c r="CR57" s="1232"/>
      <c r="CS57" s="1232"/>
      <c r="CT57" s="1232"/>
      <c r="CU57" s="1232"/>
      <c r="CV57" s="1231"/>
      <c r="CW57" s="1232"/>
      <c r="CX57" s="1232"/>
      <c r="CY57" s="1232"/>
      <c r="CZ57" s="1232"/>
      <c r="DA57" s="1232"/>
      <c r="DB57" s="1232"/>
      <c r="DC57" s="1232"/>
      <c r="DD57" s="1235"/>
      <c r="DE57" s="1233"/>
    </row>
    <row r="58" spans="1:109" s="1209" customFormat="1" ht="13.2"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09"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581</v>
      </c>
    </row>
    <row r="64" spans="1:109" ht="13.2" x14ac:dyDescent="0.2">
      <c r="B64" s="247"/>
      <c r="G64" s="1208"/>
      <c r="I64" s="1241"/>
      <c r="J64" s="1241"/>
      <c r="K64" s="1241"/>
      <c r="L64" s="1241"/>
      <c r="M64" s="1241"/>
      <c r="N64" s="1242"/>
      <c r="AM64" s="1208"/>
      <c r="AN64" s="1208" t="s">
        <v>574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6"/>
      <c r="I71" s="1247"/>
      <c r="J71" s="1244"/>
      <c r="K71" s="1244"/>
      <c r="L71" s="1245"/>
      <c r="M71" s="1244"/>
      <c r="N71" s="1245"/>
      <c r="AM71" s="1246"/>
      <c r="AN71" s="243" t="s">
        <v>576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531</v>
      </c>
      <c r="BQ72" s="1226"/>
      <c r="BR72" s="1226"/>
      <c r="BS72" s="1226"/>
      <c r="BT72" s="1226"/>
      <c r="BU72" s="1226"/>
      <c r="BV72" s="1226"/>
      <c r="BW72" s="1226"/>
      <c r="BX72" s="1226" t="s">
        <v>532</v>
      </c>
      <c r="BY72" s="1226"/>
      <c r="BZ72" s="1226"/>
      <c r="CA72" s="1226"/>
      <c r="CB72" s="1226"/>
      <c r="CC72" s="1226"/>
      <c r="CD72" s="1226"/>
      <c r="CE72" s="1226"/>
      <c r="CF72" s="1226" t="s">
        <v>533</v>
      </c>
      <c r="CG72" s="1226"/>
      <c r="CH72" s="1226"/>
      <c r="CI72" s="1226"/>
      <c r="CJ72" s="1226"/>
      <c r="CK72" s="1226"/>
      <c r="CL72" s="1226"/>
      <c r="CM72" s="1226"/>
      <c r="CN72" s="1226" t="s">
        <v>534</v>
      </c>
      <c r="CO72" s="1226"/>
      <c r="CP72" s="1226"/>
      <c r="CQ72" s="1226"/>
      <c r="CR72" s="1226"/>
      <c r="CS72" s="1226"/>
      <c r="CT72" s="1226"/>
      <c r="CU72" s="1226"/>
      <c r="CV72" s="1226" t="s">
        <v>535</v>
      </c>
      <c r="CW72" s="1226"/>
      <c r="CX72" s="1226"/>
      <c r="CY72" s="1226"/>
      <c r="CZ72" s="1226"/>
      <c r="DA72" s="1226"/>
      <c r="DB72" s="1226"/>
      <c r="DC72" s="1226"/>
    </row>
    <row r="73" spans="2:107" ht="13.2" x14ac:dyDescent="0.2">
      <c r="B73" s="247"/>
      <c r="G73" s="1227"/>
      <c r="H73" s="1227"/>
      <c r="I73" s="1227"/>
      <c r="J73" s="1227"/>
      <c r="K73" s="1248"/>
      <c r="L73" s="1248"/>
      <c r="M73" s="1248"/>
      <c r="N73" s="1248"/>
      <c r="AM73" s="1219"/>
      <c r="AN73" s="1230" t="s">
        <v>577</v>
      </c>
      <c r="AO73" s="1230"/>
      <c r="AP73" s="1230"/>
      <c r="AQ73" s="1230"/>
      <c r="AR73" s="1230"/>
      <c r="AS73" s="1230"/>
      <c r="AT73" s="1230"/>
      <c r="AU73" s="1230"/>
      <c r="AV73" s="1230"/>
      <c r="AW73" s="1230"/>
      <c r="AX73" s="1230"/>
      <c r="AY73" s="1230"/>
      <c r="AZ73" s="1230"/>
      <c r="BA73" s="1230"/>
      <c r="BB73" s="1230" t="s">
        <v>578</v>
      </c>
      <c r="BC73" s="1230"/>
      <c r="BD73" s="1230"/>
      <c r="BE73" s="1230"/>
      <c r="BF73" s="1230"/>
      <c r="BG73" s="1230"/>
      <c r="BH73" s="1230"/>
      <c r="BI73" s="1230"/>
      <c r="BJ73" s="1230"/>
      <c r="BK73" s="1230"/>
      <c r="BL73" s="1230"/>
      <c r="BM73" s="1230"/>
      <c r="BN73" s="1230"/>
      <c r="BO73" s="1230"/>
      <c r="BP73" s="1232">
        <v>84.4</v>
      </c>
      <c r="BQ73" s="1232"/>
      <c r="BR73" s="1232"/>
      <c r="BS73" s="1232"/>
      <c r="BT73" s="1232"/>
      <c r="BU73" s="1232"/>
      <c r="BV73" s="1232"/>
      <c r="BW73" s="1232"/>
      <c r="BX73" s="1232">
        <v>67.3</v>
      </c>
      <c r="BY73" s="1232"/>
      <c r="BZ73" s="1232"/>
      <c r="CA73" s="1232"/>
      <c r="CB73" s="1232"/>
      <c r="CC73" s="1232"/>
      <c r="CD73" s="1232"/>
      <c r="CE73" s="1232"/>
      <c r="CF73" s="1232">
        <v>68.599999999999994</v>
      </c>
      <c r="CG73" s="1232"/>
      <c r="CH73" s="1232"/>
      <c r="CI73" s="1232"/>
      <c r="CJ73" s="1232"/>
      <c r="CK73" s="1232"/>
      <c r="CL73" s="1232"/>
      <c r="CM73" s="1232"/>
      <c r="CN73" s="1232">
        <v>48.6</v>
      </c>
      <c r="CO73" s="1232"/>
      <c r="CP73" s="1232"/>
      <c r="CQ73" s="1232"/>
      <c r="CR73" s="1232"/>
      <c r="CS73" s="1232"/>
      <c r="CT73" s="1232"/>
      <c r="CU73" s="1232"/>
      <c r="CV73" s="1232">
        <v>35.5</v>
      </c>
      <c r="CW73" s="1232"/>
      <c r="CX73" s="1232"/>
      <c r="CY73" s="1232"/>
      <c r="CZ73" s="1232"/>
      <c r="DA73" s="1232"/>
      <c r="DB73" s="1232"/>
      <c r="DC73" s="1232"/>
    </row>
    <row r="74" spans="2:107" ht="13.2"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583</v>
      </c>
      <c r="BC75" s="1230"/>
      <c r="BD75" s="1230"/>
      <c r="BE75" s="1230"/>
      <c r="BF75" s="1230"/>
      <c r="BG75" s="1230"/>
      <c r="BH75" s="1230"/>
      <c r="BI75" s="1230"/>
      <c r="BJ75" s="1230"/>
      <c r="BK75" s="1230"/>
      <c r="BL75" s="1230"/>
      <c r="BM75" s="1230"/>
      <c r="BN75" s="1230"/>
      <c r="BO75" s="1230"/>
      <c r="BP75" s="1232">
        <v>13.6</v>
      </c>
      <c r="BQ75" s="1232"/>
      <c r="BR75" s="1232"/>
      <c r="BS75" s="1232"/>
      <c r="BT75" s="1232"/>
      <c r="BU75" s="1232"/>
      <c r="BV75" s="1232"/>
      <c r="BW75" s="1232"/>
      <c r="BX75" s="1232">
        <v>13.1</v>
      </c>
      <c r="BY75" s="1232"/>
      <c r="BZ75" s="1232"/>
      <c r="CA75" s="1232"/>
      <c r="CB75" s="1232"/>
      <c r="CC75" s="1232"/>
      <c r="CD75" s="1232"/>
      <c r="CE75" s="1232"/>
      <c r="CF75" s="1232">
        <v>13</v>
      </c>
      <c r="CG75" s="1232"/>
      <c r="CH75" s="1232"/>
      <c r="CI75" s="1232"/>
      <c r="CJ75" s="1232"/>
      <c r="CK75" s="1232"/>
      <c r="CL75" s="1232"/>
      <c r="CM75" s="1232"/>
      <c r="CN75" s="1232">
        <v>13</v>
      </c>
      <c r="CO75" s="1232"/>
      <c r="CP75" s="1232"/>
      <c r="CQ75" s="1232"/>
      <c r="CR75" s="1232"/>
      <c r="CS75" s="1232"/>
      <c r="CT75" s="1232"/>
      <c r="CU75" s="1232"/>
      <c r="CV75" s="1232">
        <v>12.8</v>
      </c>
      <c r="CW75" s="1232"/>
      <c r="CX75" s="1232"/>
      <c r="CY75" s="1232"/>
      <c r="CZ75" s="1232"/>
      <c r="DA75" s="1232"/>
      <c r="DB75" s="1232"/>
      <c r="DC75" s="1232"/>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0"/>
      <c r="H77" s="1220"/>
      <c r="I77" s="1220"/>
      <c r="J77" s="1220"/>
      <c r="K77" s="1248"/>
      <c r="L77" s="1248"/>
      <c r="M77" s="1248"/>
      <c r="N77" s="1248"/>
      <c r="AN77" s="1226" t="s">
        <v>580</v>
      </c>
      <c r="AO77" s="1226"/>
      <c r="AP77" s="1226"/>
      <c r="AQ77" s="1226"/>
      <c r="AR77" s="1226"/>
      <c r="AS77" s="1226"/>
      <c r="AT77" s="1226"/>
      <c r="AU77" s="1226"/>
      <c r="AV77" s="1226"/>
      <c r="AW77" s="1226"/>
      <c r="AX77" s="1226"/>
      <c r="AY77" s="1226"/>
      <c r="AZ77" s="1226"/>
      <c r="BA77" s="1226"/>
      <c r="BB77" s="1230" t="s">
        <v>578</v>
      </c>
      <c r="BC77" s="1230"/>
      <c r="BD77" s="1230"/>
      <c r="BE77" s="1230"/>
      <c r="BF77" s="1230"/>
      <c r="BG77" s="1230"/>
      <c r="BH77" s="1230"/>
      <c r="BI77" s="1230"/>
      <c r="BJ77" s="1230"/>
      <c r="BK77" s="1230"/>
      <c r="BL77" s="1230"/>
      <c r="BM77" s="1230"/>
      <c r="BN77" s="1230"/>
      <c r="BO77" s="1230"/>
      <c r="BP77" s="1232">
        <v>14.5</v>
      </c>
      <c r="BQ77" s="1232"/>
      <c r="BR77" s="1232"/>
      <c r="BS77" s="1232"/>
      <c r="BT77" s="1232"/>
      <c r="BU77" s="1232"/>
      <c r="BV77" s="1232"/>
      <c r="BW77" s="1232"/>
      <c r="BX77" s="1232">
        <v>13.3</v>
      </c>
      <c r="BY77" s="1232"/>
      <c r="BZ77" s="1232"/>
      <c r="CA77" s="1232"/>
      <c r="CB77" s="1232"/>
      <c r="CC77" s="1232"/>
      <c r="CD77" s="1232"/>
      <c r="CE77" s="1232"/>
      <c r="CF77" s="1232">
        <v>5.4</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2"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583</v>
      </c>
      <c r="BC79" s="1230"/>
      <c r="BD79" s="1230"/>
      <c r="BE79" s="1230"/>
      <c r="BF79" s="1230"/>
      <c r="BG79" s="1230"/>
      <c r="BH79" s="1230"/>
      <c r="BI79" s="1230"/>
      <c r="BJ79" s="1230"/>
      <c r="BK79" s="1230"/>
      <c r="BL79" s="1230"/>
      <c r="BM79" s="1230"/>
      <c r="BN79" s="1230"/>
      <c r="BO79" s="1230"/>
      <c r="BP79" s="1232">
        <v>8.4</v>
      </c>
      <c r="BQ79" s="1232"/>
      <c r="BR79" s="1232"/>
      <c r="BS79" s="1232"/>
      <c r="BT79" s="1232"/>
      <c r="BU79" s="1232"/>
      <c r="BV79" s="1232"/>
      <c r="BW79" s="1232"/>
      <c r="BX79" s="1232">
        <v>8.4</v>
      </c>
      <c r="BY79" s="1232"/>
      <c r="BZ79" s="1232"/>
      <c r="CA79" s="1232"/>
      <c r="CB79" s="1232"/>
      <c r="CC79" s="1232"/>
      <c r="CD79" s="1232"/>
      <c r="CE79" s="1232"/>
      <c r="CF79" s="1232">
        <v>8.4</v>
      </c>
      <c r="CG79" s="1232"/>
      <c r="CH79" s="1232"/>
      <c r="CI79" s="1232"/>
      <c r="CJ79" s="1232"/>
      <c r="CK79" s="1232"/>
      <c r="CL79" s="1232"/>
      <c r="CM79" s="1232"/>
      <c r="CN79" s="1232">
        <v>8.6</v>
      </c>
      <c r="CO79" s="1232"/>
      <c r="CP79" s="1232"/>
      <c r="CQ79" s="1232"/>
      <c r="CR79" s="1232"/>
      <c r="CS79" s="1232"/>
      <c r="CT79" s="1232"/>
      <c r="CU79" s="1232"/>
      <c r="CV79" s="1232">
        <v>8.6999999999999993</v>
      </c>
      <c r="CW79" s="1232"/>
      <c r="CX79" s="1232"/>
      <c r="CY79" s="1232"/>
      <c r="CZ79" s="1232"/>
      <c r="DA79" s="1232"/>
      <c r="DB79" s="1232"/>
      <c r="DC79" s="1232"/>
    </row>
    <row r="80" spans="2:107" ht="13.2"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pK56U4ZG6vktws78AR+9AxRvoXxri9euTjfi+G4AtLk/TyaOphyLBKCHZbSdKAVcKqfblm3ZOMvo7OIky0+XQ==" saltValue="EIMl9c55ZxwRIRKRjl/XY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1B1C7-187E-4E65-BA04-97C87235F65A}">
  <sheetPr>
    <pageSetUpPr fitToPage="1"/>
  </sheetPr>
  <dimension ref="A1:DR125"/>
  <sheetViews>
    <sheetView showGridLines="0" topLeftCell="R60" zoomScaleNormal="100" zoomScaleSheetLayoutView="70" workbookViewId="0">
      <selection activeCell="CC37" sqref="CC3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52yh/tzQqMbWRBwKA6RvrPxRu0kyTQ4ADPNOgUDmFcQIOvxd3BskRVPLiXm9RjeX4C3+hDj7MO2PN8SR/XHmBw==" saltValue="wE3rsrbujg6hD3sOa5dD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FF176-9042-4A9A-AD58-93F3B57FBBB7}">
  <sheetPr>
    <pageSetUpPr fitToPage="1"/>
  </sheetPr>
  <dimension ref="A1:DR125"/>
  <sheetViews>
    <sheetView showGridLines="0" topLeftCell="A95" zoomScaleNormal="100" zoomScaleSheetLayoutView="55" workbookViewId="0">
      <selection activeCell="CC37" sqref="CC3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VExkoQ7sCoZbUtngnD2Ro8qNoaRYApw9erxp6iDQVb9+3saIS49f9j3bD0f++USY3PARZ7gDtZxvb+hly34+RA==" saltValue="Y7RLWgnb1Y/k5d66eZZTD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59554</v>
      </c>
      <c r="E3" s="142"/>
      <c r="F3" s="143">
        <v>128523</v>
      </c>
      <c r="G3" s="144"/>
      <c r="H3" s="145"/>
    </row>
    <row r="4" spans="1:8" x14ac:dyDescent="0.2">
      <c r="A4" s="146"/>
      <c r="B4" s="147"/>
      <c r="C4" s="148"/>
      <c r="D4" s="149">
        <v>36954</v>
      </c>
      <c r="E4" s="150"/>
      <c r="F4" s="151">
        <v>56792</v>
      </c>
      <c r="G4" s="152"/>
      <c r="H4" s="153"/>
    </row>
    <row r="5" spans="1:8" x14ac:dyDescent="0.2">
      <c r="A5" s="134" t="s">
        <v>525</v>
      </c>
      <c r="B5" s="139"/>
      <c r="C5" s="140"/>
      <c r="D5" s="141">
        <v>93589</v>
      </c>
      <c r="E5" s="142"/>
      <c r="F5" s="143">
        <v>92919</v>
      </c>
      <c r="G5" s="144"/>
      <c r="H5" s="145"/>
    </row>
    <row r="6" spans="1:8" x14ac:dyDescent="0.2">
      <c r="A6" s="146"/>
      <c r="B6" s="147"/>
      <c r="C6" s="148"/>
      <c r="D6" s="149">
        <v>54973</v>
      </c>
      <c r="E6" s="150"/>
      <c r="F6" s="151">
        <v>54128</v>
      </c>
      <c r="G6" s="152"/>
      <c r="H6" s="153"/>
    </row>
    <row r="7" spans="1:8" x14ac:dyDescent="0.2">
      <c r="A7" s="134" t="s">
        <v>526</v>
      </c>
      <c r="B7" s="139"/>
      <c r="C7" s="140"/>
      <c r="D7" s="141">
        <v>136222</v>
      </c>
      <c r="E7" s="142"/>
      <c r="F7" s="143">
        <v>103663</v>
      </c>
      <c r="G7" s="144"/>
      <c r="H7" s="145"/>
    </row>
    <row r="8" spans="1:8" x14ac:dyDescent="0.2">
      <c r="A8" s="146"/>
      <c r="B8" s="147"/>
      <c r="C8" s="148"/>
      <c r="D8" s="149">
        <v>102825</v>
      </c>
      <c r="E8" s="150"/>
      <c r="F8" s="151">
        <v>64346</v>
      </c>
      <c r="G8" s="152"/>
      <c r="H8" s="153"/>
    </row>
    <row r="9" spans="1:8" x14ac:dyDescent="0.2">
      <c r="A9" s="134" t="s">
        <v>527</v>
      </c>
      <c r="B9" s="139"/>
      <c r="C9" s="140"/>
      <c r="D9" s="141">
        <v>89452</v>
      </c>
      <c r="E9" s="142"/>
      <c r="F9" s="143">
        <v>92012</v>
      </c>
      <c r="G9" s="144"/>
      <c r="H9" s="145"/>
    </row>
    <row r="10" spans="1:8" x14ac:dyDescent="0.2">
      <c r="A10" s="146"/>
      <c r="B10" s="147"/>
      <c r="C10" s="148"/>
      <c r="D10" s="149">
        <v>62500</v>
      </c>
      <c r="E10" s="150"/>
      <c r="F10" s="151">
        <v>61382</v>
      </c>
      <c r="G10" s="152"/>
      <c r="H10" s="153"/>
    </row>
    <row r="11" spans="1:8" x14ac:dyDescent="0.2">
      <c r="A11" s="134" t="s">
        <v>528</v>
      </c>
      <c r="B11" s="139"/>
      <c r="C11" s="140"/>
      <c r="D11" s="141">
        <v>93224</v>
      </c>
      <c r="E11" s="142"/>
      <c r="F11" s="143">
        <v>91317</v>
      </c>
      <c r="G11" s="144"/>
      <c r="H11" s="145"/>
    </row>
    <row r="12" spans="1:8" x14ac:dyDescent="0.2">
      <c r="A12" s="146"/>
      <c r="B12" s="147"/>
      <c r="C12" s="154"/>
      <c r="D12" s="149">
        <v>56785</v>
      </c>
      <c r="E12" s="150"/>
      <c r="F12" s="151">
        <v>56480</v>
      </c>
      <c r="G12" s="152"/>
      <c r="H12" s="153"/>
    </row>
    <row r="13" spans="1:8" x14ac:dyDescent="0.2">
      <c r="A13" s="134"/>
      <c r="B13" s="139"/>
      <c r="C13" s="140"/>
      <c r="D13" s="141">
        <v>94408</v>
      </c>
      <c r="E13" s="142"/>
      <c r="F13" s="143">
        <v>101687</v>
      </c>
      <c r="G13" s="155"/>
      <c r="H13" s="145"/>
    </row>
    <row r="14" spans="1:8" x14ac:dyDescent="0.2">
      <c r="A14" s="146"/>
      <c r="B14" s="147"/>
      <c r="C14" s="148"/>
      <c r="D14" s="149">
        <v>62807</v>
      </c>
      <c r="E14" s="150"/>
      <c r="F14" s="151">
        <v>58626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4.13</v>
      </c>
      <c r="C19" s="156">
        <f>ROUND(VALUE(SUBSTITUTE(実質収支比率等に係る経年分析!G$48,"▲","-")),2)</f>
        <v>7.16</v>
      </c>
      <c r="D19" s="156">
        <f>ROUND(VALUE(SUBSTITUTE(実質収支比率等に係る経年分析!H$48,"▲","-")),2)</f>
        <v>6.23</v>
      </c>
      <c r="E19" s="156">
        <f>ROUND(VALUE(SUBSTITUTE(実質収支比率等に係る経年分析!I$48,"▲","-")),2)</f>
        <v>2.75</v>
      </c>
      <c r="F19" s="156">
        <f>ROUND(VALUE(SUBSTITUTE(実質収支比率等に係る経年分析!J$48,"▲","-")),2)</f>
        <v>4.25</v>
      </c>
    </row>
    <row r="20" spans="1:11" x14ac:dyDescent="0.2">
      <c r="A20" s="156" t="s">
        <v>53</v>
      </c>
      <c r="B20" s="156">
        <f>ROUND(VALUE(SUBSTITUTE(実質収支比率等に係る経年分析!F$47,"▲","-")),2)</f>
        <v>18.07</v>
      </c>
      <c r="C20" s="156">
        <f>ROUND(VALUE(SUBSTITUTE(実質収支比率等に係る経年分析!G$47,"▲","-")),2)</f>
        <v>17.72</v>
      </c>
      <c r="D20" s="156">
        <f>ROUND(VALUE(SUBSTITUTE(実質収支比率等に係る経年分析!H$47,"▲","-")),2)</f>
        <v>17.899999999999999</v>
      </c>
      <c r="E20" s="156">
        <f>ROUND(VALUE(SUBSTITUTE(実質収支比率等に係る経年分析!I$47,"▲","-")),2)</f>
        <v>17.05</v>
      </c>
      <c r="F20" s="156">
        <f>ROUND(VALUE(SUBSTITUTE(実質収支比率等に係る経年分析!J$47,"▲","-")),2)</f>
        <v>16.12</v>
      </c>
    </row>
    <row r="21" spans="1:11" x14ac:dyDescent="0.2">
      <c r="A21" s="156" t="s">
        <v>54</v>
      </c>
      <c r="B21" s="156">
        <f>IF(ISNUMBER(VALUE(SUBSTITUTE(実質収支比率等に係る経年分析!F$49,"▲","-"))),ROUND(VALUE(SUBSTITUTE(実質収支比率等に係る経年分析!F$49,"▲","-")),2),NA())</f>
        <v>3.58</v>
      </c>
      <c r="C21" s="156">
        <f>IF(ISNUMBER(VALUE(SUBSTITUTE(実質収支比率等に係る経年分析!G$49,"▲","-"))),ROUND(VALUE(SUBSTITUTE(実質収支比率等に係る経年分析!G$49,"▲","-")),2),NA())</f>
        <v>5.93</v>
      </c>
      <c r="D21" s="156">
        <f>IF(ISNUMBER(VALUE(SUBSTITUTE(実質収支比率等に係る経年分析!H$49,"▲","-"))),ROUND(VALUE(SUBSTITUTE(実質収支比率等に係る経年分析!H$49,"▲","-")),2),NA())</f>
        <v>2.38</v>
      </c>
      <c r="E21" s="156">
        <f>IF(ISNUMBER(VALUE(SUBSTITUTE(実質収支比率等に係る経年分析!I$49,"▲","-"))),ROUND(VALUE(SUBSTITUTE(実質収支比率等に係る経年分析!I$49,"▲","-")),2),NA())</f>
        <v>-1.27</v>
      </c>
      <c r="F21" s="156">
        <f>IF(ISNUMBER(VALUE(SUBSTITUTE(実質収支比率等に係る経年分析!J$49,"▲","-"))),ROUND(VALUE(SUBSTITUTE(実質収支比率等に係る経年分析!J$49,"▲","-")),2),NA())</f>
        <v>2.08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国民宿舎事業特別会計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産業廃棄物最終処分事業特別会計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国民健康保険特別会計　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土地開発事業特別会計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1.02</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4.1100000000000003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4.22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3430</v>
      </c>
      <c r="E42" s="158"/>
      <c r="F42" s="158"/>
      <c r="G42" s="158">
        <f>'実質公債費比率（分子）の構造'!L$52</f>
        <v>3314</v>
      </c>
      <c r="H42" s="158"/>
      <c r="I42" s="158"/>
      <c r="J42" s="158">
        <f>'実質公債費比率（分子）の構造'!M$52</f>
        <v>3266</v>
      </c>
      <c r="K42" s="158"/>
      <c r="L42" s="158"/>
      <c r="M42" s="158">
        <f>'実質公債費比率（分子）の構造'!N$52</f>
        <v>3164</v>
      </c>
      <c r="N42" s="158"/>
      <c r="O42" s="158"/>
      <c r="P42" s="158">
        <f>'実質公債費比率（分子）の構造'!O$52</f>
        <v>3092</v>
      </c>
    </row>
    <row r="43" spans="1:16" x14ac:dyDescent="0.2">
      <c r="A43" s="158" t="s">
        <v>16</v>
      </c>
      <c r="B43" s="158">
        <f>'実質公債費比率（分子）の構造'!K$51</f>
        <v>0</v>
      </c>
      <c r="C43" s="158"/>
      <c r="D43" s="158"/>
      <c r="E43" s="158">
        <f>'実質公債費比率（分子）の構造'!L$51</f>
        <v>1</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473</v>
      </c>
      <c r="C45" s="158"/>
      <c r="D45" s="158"/>
      <c r="E45" s="158">
        <f>'実質公債費比率（分子）の構造'!L$49</f>
        <v>411</v>
      </c>
      <c r="F45" s="158"/>
      <c r="G45" s="158"/>
      <c r="H45" s="158">
        <f>'実質公債費比率（分子）の構造'!M$49</f>
        <v>384</v>
      </c>
      <c r="I45" s="158"/>
      <c r="J45" s="158"/>
      <c r="K45" s="158">
        <f>'実質公債費比率（分子）の構造'!N$49</f>
        <v>371</v>
      </c>
      <c r="L45" s="158"/>
      <c r="M45" s="158"/>
      <c r="N45" s="158">
        <f>'実質公債費比率（分子）の構造'!O$49</f>
        <v>342</v>
      </c>
      <c r="O45" s="158"/>
      <c r="P45" s="158"/>
    </row>
    <row r="46" spans="1:16" x14ac:dyDescent="0.2">
      <c r="A46" s="158" t="s">
        <v>64</v>
      </c>
      <c r="B46" s="158">
        <f>'実質公債費比率（分子）の構造'!K$48</f>
        <v>1391</v>
      </c>
      <c r="C46" s="158"/>
      <c r="D46" s="158"/>
      <c r="E46" s="158">
        <f>'実質公債費比率（分子）の構造'!L$48</f>
        <v>1318</v>
      </c>
      <c r="F46" s="158"/>
      <c r="G46" s="158"/>
      <c r="H46" s="158">
        <f>'実質公債費比率（分子）の構造'!M$48</f>
        <v>1247</v>
      </c>
      <c r="I46" s="158"/>
      <c r="J46" s="158"/>
      <c r="K46" s="158">
        <f>'実質公債費比率（分子）の構造'!N$48</f>
        <v>1262</v>
      </c>
      <c r="L46" s="158"/>
      <c r="M46" s="158"/>
      <c r="N46" s="158">
        <f>'実質公債費比率（分子）の構造'!O$48</f>
        <v>1225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3273</v>
      </c>
      <c r="C49" s="158"/>
      <c r="D49" s="158"/>
      <c r="E49" s="158">
        <f>'実質公債費比率（分子）の構造'!L$45</f>
        <v>3281</v>
      </c>
      <c r="F49" s="158"/>
      <c r="G49" s="158"/>
      <c r="H49" s="158">
        <f>'実質公債費比率（分子）の構造'!M$45</f>
        <v>3281</v>
      </c>
      <c r="I49" s="158"/>
      <c r="J49" s="158"/>
      <c r="K49" s="158">
        <f>'実質公債費比率（分子）の構造'!N$45</f>
        <v>3251</v>
      </c>
      <c r="L49" s="158"/>
      <c r="M49" s="158"/>
      <c r="N49" s="158">
        <f>'実質公債費比率（分子）の構造'!O$45</f>
        <v>3125</v>
      </c>
      <c r="O49" s="158"/>
      <c r="P49" s="158"/>
    </row>
    <row r="50" spans="1:16" x14ac:dyDescent="0.2">
      <c r="A50" s="158" t="s">
        <v>67</v>
      </c>
      <c r="B50" s="158" t="e">
        <f>NA()</f>
        <v>#N/A</v>
      </c>
      <c r="C50" s="158">
        <f>IF(ISNUMBER('実質公債費比率（分子）の構造'!K$53),'実質公債費比率（分子）の構造'!K$53,NA())</f>
        <v>1707</v>
      </c>
      <c r="D50" s="158" t="e">
        <f>NA()</f>
        <v>#N/A</v>
      </c>
      <c r="E50" s="158" t="e">
        <f>NA()</f>
        <v>#N/A</v>
      </c>
      <c r="F50" s="158">
        <f>IF(ISNUMBER('実質公債費比率（分子）の構造'!L$53),'実質公債費比率（分子）の構造'!L$53,NA())</f>
        <v>1697</v>
      </c>
      <c r="G50" s="158" t="e">
        <f>NA()</f>
        <v>#N/A</v>
      </c>
      <c r="H50" s="158" t="e">
        <f>NA()</f>
        <v>#N/A</v>
      </c>
      <c r="I50" s="158">
        <f>IF(ISNUMBER('実質公債費比率（分子）の構造'!M$53),'実質公債費比率（分子）の構造'!M$53,NA())</f>
        <v>1646</v>
      </c>
      <c r="J50" s="158" t="e">
        <f>NA()</f>
        <v>#N/A</v>
      </c>
      <c r="K50" s="158" t="e">
        <f>NA()</f>
        <v>#N/A</v>
      </c>
      <c r="L50" s="158">
        <f>IF(ISNUMBER('実質公債費比率（分子）の構造'!N$53),'実質公債費比率（分子）の構造'!N$53,NA())</f>
        <v>1720</v>
      </c>
      <c r="M50" s="158" t="e">
        <f>NA()</f>
        <v>#N/A</v>
      </c>
      <c r="N50" s="158" t="e">
        <f>NA()</f>
        <v>#N/A</v>
      </c>
      <c r="O50" s="158">
        <f>IF(ISNUMBER('実質公債費比率（分子）の構造'!O$53),'実質公債費比率（分子）の構造'!O$53,NA())</f>
        <v>1600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37136</v>
      </c>
      <c r="E56" s="157"/>
      <c r="F56" s="157"/>
      <c r="G56" s="157">
        <f>'将来負担比率（分子）の構造'!J$52</f>
        <v>36899</v>
      </c>
      <c r="H56" s="157"/>
      <c r="I56" s="157"/>
      <c r="J56" s="157">
        <f>'将来負担比率（分子）の構造'!K$52</f>
        <v>37220</v>
      </c>
      <c r="K56" s="157"/>
      <c r="L56" s="157"/>
      <c r="M56" s="157">
        <f>'将来負担比率（分子）の構造'!L$52</f>
        <v>36401</v>
      </c>
      <c r="N56" s="157"/>
      <c r="O56" s="157"/>
      <c r="P56" s="157">
        <f>'将来負担比率（分子）の構造'!M$52</f>
        <v>35916</v>
      </c>
    </row>
    <row r="57" spans="1:16" x14ac:dyDescent="0.2">
      <c r="A57" s="157" t="s">
        <v>42</v>
      </c>
      <c r="B57" s="157"/>
      <c r="C57" s="157"/>
      <c r="D57" s="157">
        <f>'将来負担比率（分子）の構造'!I$51</f>
        <v>555</v>
      </c>
      <c r="E57" s="157"/>
      <c r="F57" s="157"/>
      <c r="G57" s="157">
        <f>'将来負担比率（分子）の構造'!J$51</f>
        <v>452</v>
      </c>
      <c r="H57" s="157"/>
      <c r="I57" s="157"/>
      <c r="J57" s="157">
        <f>'将来負担比率（分子）の構造'!K$51</f>
        <v>356</v>
      </c>
      <c r="K57" s="157"/>
      <c r="L57" s="157"/>
      <c r="M57" s="157">
        <f>'将来負担比率（分子）の構造'!L$51</f>
        <v>282</v>
      </c>
      <c r="N57" s="157"/>
      <c r="O57" s="157"/>
      <c r="P57" s="157">
        <f>'将来負担比率（分子）の構造'!M$51</f>
        <v>341</v>
      </c>
    </row>
    <row r="58" spans="1:16" x14ac:dyDescent="0.2">
      <c r="A58" s="157" t="s">
        <v>41</v>
      </c>
      <c r="B58" s="157"/>
      <c r="C58" s="157"/>
      <c r="D58" s="157">
        <f>'将来負担比率（分子）の構造'!I$50</f>
        <v>9893</v>
      </c>
      <c r="E58" s="157"/>
      <c r="F58" s="157"/>
      <c r="G58" s="157">
        <f>'将来負担比率（分子）の構造'!J$50</f>
        <v>10798</v>
      </c>
      <c r="H58" s="157"/>
      <c r="I58" s="157"/>
      <c r="J58" s="157">
        <f>'将来負担比率（分子）の構造'!K$50</f>
        <v>10437</v>
      </c>
      <c r="K58" s="157"/>
      <c r="L58" s="157"/>
      <c r="M58" s="157">
        <f>'将来負担比率（分子）の構造'!L$50</f>
        <v>11710</v>
      </c>
      <c r="N58" s="157"/>
      <c r="O58" s="157"/>
      <c r="P58" s="157">
        <f>'将来負担比率（分子）の構造'!M$50</f>
        <v>11999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3707</v>
      </c>
      <c r="C62" s="157"/>
      <c r="D62" s="157"/>
      <c r="E62" s="157">
        <f>'将来負担比率（分子）の構造'!J$45</f>
        <v>3583</v>
      </c>
      <c r="F62" s="157"/>
      <c r="G62" s="157"/>
      <c r="H62" s="157">
        <f>'将来負担比率（分子）の構造'!K$45</f>
        <v>3460</v>
      </c>
      <c r="I62" s="157"/>
      <c r="J62" s="157"/>
      <c r="K62" s="157">
        <f>'将来負担比率（分子）の構造'!L$45</f>
        <v>3329</v>
      </c>
      <c r="L62" s="157"/>
      <c r="M62" s="157"/>
      <c r="N62" s="157">
        <f>'将来負担比率（分子）の構造'!M$45</f>
        <v>3262</v>
      </c>
      <c r="O62" s="157"/>
      <c r="P62" s="157"/>
    </row>
    <row r="63" spans="1:16" x14ac:dyDescent="0.2">
      <c r="A63" s="157" t="s">
        <v>34</v>
      </c>
      <c r="B63" s="157">
        <f>'将来負担比率（分子）の構造'!I$44</f>
        <v>5120</v>
      </c>
      <c r="C63" s="157"/>
      <c r="D63" s="157"/>
      <c r="E63" s="157">
        <f>'将来負担比率（分子）の構造'!J$44</f>
        <v>4633</v>
      </c>
      <c r="F63" s="157"/>
      <c r="G63" s="157"/>
      <c r="H63" s="157">
        <f>'将来負担比率（分子）の構造'!K$44</f>
        <v>4145</v>
      </c>
      <c r="I63" s="157"/>
      <c r="J63" s="157"/>
      <c r="K63" s="157">
        <f>'将来負担比率（分子）の構造'!L$44</f>
        <v>3771</v>
      </c>
      <c r="L63" s="157"/>
      <c r="M63" s="157"/>
      <c r="N63" s="157">
        <f>'将来負担比率（分子）の構造'!M$44</f>
        <v>3718</v>
      </c>
      <c r="O63" s="157"/>
      <c r="P63" s="157"/>
    </row>
    <row r="64" spans="1:16" x14ac:dyDescent="0.2">
      <c r="A64" s="157" t="s">
        <v>33</v>
      </c>
      <c r="B64" s="157">
        <f>'将来負担比率（分子）の構造'!I$43</f>
        <v>18172</v>
      </c>
      <c r="C64" s="157"/>
      <c r="D64" s="157"/>
      <c r="E64" s="157">
        <f>'将来負担比率（分子）の構造'!J$43</f>
        <v>17585</v>
      </c>
      <c r="F64" s="157"/>
      <c r="G64" s="157"/>
      <c r="H64" s="157">
        <f>'将来負担比率（分子）の構造'!K$43</f>
        <v>16653</v>
      </c>
      <c r="I64" s="157"/>
      <c r="J64" s="157"/>
      <c r="K64" s="157">
        <f>'将来負担比率（分子）の構造'!L$43</f>
        <v>15583</v>
      </c>
      <c r="L64" s="157"/>
      <c r="M64" s="157"/>
      <c r="N64" s="157">
        <f>'将来負担比率（分子）の構造'!M$43</f>
        <v>14475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31319</v>
      </c>
      <c r="C66" s="157"/>
      <c r="D66" s="157"/>
      <c r="E66" s="157">
        <f>'将来負担比率（分子）の構造'!J$41</f>
        <v>31215</v>
      </c>
      <c r="F66" s="157"/>
      <c r="G66" s="157"/>
      <c r="H66" s="157">
        <f>'将来負担比率（分子）の構造'!K$41</f>
        <v>32538</v>
      </c>
      <c r="I66" s="157"/>
      <c r="J66" s="157"/>
      <c r="K66" s="157">
        <f>'将来負担比率（分子）の構造'!L$41</f>
        <v>31957</v>
      </c>
      <c r="L66" s="157"/>
      <c r="M66" s="157"/>
      <c r="N66" s="157">
        <f>'将来負担比率（分子）の構造'!M$41</f>
        <v>31466</v>
      </c>
      <c r="O66" s="157"/>
      <c r="P66" s="157"/>
    </row>
    <row r="67" spans="1:16" x14ac:dyDescent="0.2">
      <c r="A67" s="157" t="s">
        <v>71</v>
      </c>
      <c r="B67" s="157" t="e">
        <f>NA()</f>
        <v>#N/A</v>
      </c>
      <c r="C67" s="157">
        <f>IF(ISNUMBER('将来負担比率（分子）の構造'!I$53), IF('将来負担比率（分子）の構造'!I$53 &lt; 0, 0, '将来負担比率（分子）の構造'!I$53), NA())</f>
        <v>10735</v>
      </c>
      <c r="D67" s="157" t="e">
        <f>NA()</f>
        <v>#N/A</v>
      </c>
      <c r="E67" s="157" t="e">
        <f>NA()</f>
        <v>#N/A</v>
      </c>
      <c r="F67" s="157">
        <f>IF(ISNUMBER('将来負担比率（分子）の構造'!J$53), IF('将来負担比率（分子）の構造'!J$53 &lt; 0, 0, '将来負担比率（分子）の構造'!J$53), NA())</f>
        <v>8866</v>
      </c>
      <c r="G67" s="157" t="e">
        <f>NA()</f>
        <v>#N/A</v>
      </c>
      <c r="H67" s="157" t="e">
        <f>NA()</f>
        <v>#N/A</v>
      </c>
      <c r="I67" s="157">
        <f>IF(ISNUMBER('将来負担比率（分子）の構造'!K$53), IF('将来負担比率（分子）の構造'!K$53 &lt; 0, 0, '将来負担比率（分子）の構造'!K$53), NA())</f>
        <v>8784</v>
      </c>
      <c r="J67" s="157" t="e">
        <f>NA()</f>
        <v>#N/A</v>
      </c>
      <c r="K67" s="157" t="e">
        <f>NA()</f>
        <v>#N/A</v>
      </c>
      <c r="L67" s="157">
        <f>IF(ISNUMBER('将来負担比率（分子）の構造'!L$53), IF('将来負担比率（分子）の構造'!L$53 &lt; 0, 0, '将来負担比率（分子）の構造'!L$53), NA())</f>
        <v>6246</v>
      </c>
      <c r="M67" s="157" t="e">
        <f>NA()</f>
        <v>#N/A</v>
      </c>
      <c r="N67" s="157" t="e">
        <f>NA()</f>
        <v>#N/A</v>
      </c>
      <c r="O67" s="157">
        <f>IF(ISNUMBER('将来負担比率（分子）の構造'!M$53), IF('将来負担比率（分子）の構造'!M$53 &lt; 0, 0, '将来負担比率（分子）の構造'!M$53), NA())</f>
        <v>4663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2855</v>
      </c>
      <c r="C72" s="161">
        <f>基金残高に係る経年分析!G55</f>
        <v>2713</v>
      </c>
      <c r="D72" s="161">
        <f>基金残高に係る経年分析!H55</f>
        <v>2597</v>
      </c>
    </row>
    <row r="73" spans="1:16" x14ac:dyDescent="0.2">
      <c r="A73" s="160" t="s">
        <v>74</v>
      </c>
      <c r="B73" s="161">
        <f>基金残高に係る経年分析!F56</f>
        <v>729</v>
      </c>
      <c r="C73" s="161">
        <f>基金残高に係る経年分析!G56</f>
        <v>807</v>
      </c>
      <c r="D73" s="161">
        <f>基金残高に係る経年分析!H56</f>
        <v>611</v>
      </c>
    </row>
    <row r="74" spans="1:16" x14ac:dyDescent="0.2">
      <c r="A74" s="160" t="s">
        <v>75</v>
      </c>
      <c r="B74" s="161">
        <f>基金残高に係る経年分析!F57</f>
        <v>9818</v>
      </c>
      <c r="C74" s="161">
        <f>基金残高に係る経年分析!G57</f>
        <v>10502</v>
      </c>
      <c r="D74" s="161">
        <f>基金残高に係る経年分析!H57</f>
        <v>10597</v>
      </c>
    </row>
  </sheetData>
  <sheetProtection algorithmName="SHA-512" hashValue="ZEaPs5myMpomzYUhHxAQSp16HMQK7JdSeMHRk5fzIW4HHo0vxNkkr0VeFTCDFeh/vHDi2AWdu0dA5Ybfb6EQVQ==" saltValue="byhfiENQMt6Gad+ij4kb2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2026-03-09T08:06:38Z</cp:lastPrinted>
  <dcterms:created xsi:type="dcterms:W3CDTF">2026-02-26T09:59:04Z</dcterms:created>
  <dcterms:modified xsi:type="dcterms:W3CDTF">2026-09-25T08:12:52Z</dcterms:modified>
  <cp:category/>
</cp:coreProperties>
</file>